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2" l="1"/>
  <c r="K37" i="2"/>
  <c r="L37" i="2"/>
  <c r="M37" i="2" l="1"/>
  <c r="J51" i="1" s="1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F42" i="2"/>
  <c r="G42" i="2"/>
  <c r="D42" i="2"/>
  <c r="J44" i="1" s="1"/>
  <c r="G40" i="2"/>
  <c r="E40" i="2"/>
  <c r="F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40" i="2" l="1"/>
  <c r="K28" i="1" s="1"/>
  <c r="H42" i="2"/>
  <c r="K44" i="1" s="1"/>
  <c r="H41" i="2"/>
  <c r="K36" i="1" s="1"/>
  <c r="H38" i="2"/>
  <c r="K12" i="1" s="1"/>
  <c r="H39" i="2"/>
  <c r="K20" i="1" s="1"/>
</calcChain>
</file>

<file path=xl/sharedStrings.xml><?xml version="1.0" encoding="utf-8"?>
<sst xmlns="http://schemas.openxmlformats.org/spreadsheetml/2006/main" count="86" uniqueCount="84">
  <si>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</si>
  <si>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</si>
  <si>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</si>
  <si>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</si>
  <si>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</si>
  <si>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</si>
  <si>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</si>
  <si>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</si>
  <si>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</si>
  <si>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</si>
  <si>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</si>
  <si>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</si>
  <si>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</si>
  <si>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</si>
  <si>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</si>
  <si>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</si>
  <si>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</si>
  <si>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</si>
  <si>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</si>
  <si>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</si>
  <si>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</si>
  <si>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</si>
  <si>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</si>
  <si>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</si>
  <si>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</si>
  <si>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</si>
  <si>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</si>
  <si>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</si>
  <si>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</si>
  <si>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</si>
  <si>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</si>
  <si>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</si>
  <si>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</si>
  <si>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</si>
  <si>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</si>
  <si>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</si>
  <si>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</si>
  <si>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</si>
  <si>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</si>
  <si>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</si>
  <si>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</si>
  <si>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</si>
  <si>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</si>
  <si>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</si>
  <si>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</si>
  <si>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</si>
  <si>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</si>
  <si>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</si>
  <si>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</si>
  <si>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</si>
  <si>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</si>
  <si>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</si>
  <si>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</si>
  <si>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</si>
  <si>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</si>
  <si>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• Evidence of suitable research for project</t>
  </si>
  <si>
    <t>• Correct use of references</t>
  </si>
  <si>
    <t>• Demonstrated understanding of research context in presentation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</si>
  <si>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Demonstrates sound understanding  of concepts and principles of the attempted project
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</si>
  <si>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 project aims and objectives clear and relevant</t>
    </r>
  </si>
  <si>
    <t xml:space="preserve"> - realistic understanding of time constraints shown</t>
  </si>
  <si>
    <t xml:space="preserve"> -Suitable timeline</t>
  </si>
  <si>
    <t xml:space="preserve"> -Appropriate techniques used to create this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</si>
  <si>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proposal</t>
    </r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</si>
  <si>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 
- Discusses problem clearly
</t>
    </r>
  </si>
  <si>
    <t xml:space="preserve"> - Demonstrates limitations and scope of project</t>
  </si>
  <si>
    <t xml:space="preserve"> - Assumptions discussed</t>
  </si>
  <si>
    <t xml:space="preserve"> - Shown awareness of project impact legal and ethical considerations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</si>
  <si>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-Appropriate use of relevant design tools/techniques
</t>
    </r>
  </si>
  <si>
    <t xml:space="preserve"> - Realistic timeline/ plan</t>
  </si>
  <si>
    <t xml:space="preserve"> -Development of solution proposal clear</t>
  </si>
  <si>
    <r>
      <rPr>
        <i/>
        <sz val="11"/>
        <color theme="1"/>
        <rFont val="Calibri"/>
        <family val="2"/>
        <scheme val="minor"/>
      </rPr>
      <t xml:space="preserve"> Presentation</t>
    </r>
    <r>
      <rPr>
        <sz val="11"/>
        <color theme="1"/>
        <rFont val="Calibri"/>
        <family val="2"/>
        <scheme val="minor"/>
      </rPr>
      <t xml:space="preserve">
-showed appropriate approach to project</t>
    </r>
  </si>
  <si>
    <t xml:space="preserve"> -Identified appropriate methods of project resolution</t>
  </si>
  <si>
    <t xml:space="preserve">  -Discussed realistic contraints on project</t>
  </si>
  <si>
    <r>
      <rPr>
        <i/>
        <sz val="11"/>
        <color theme="1"/>
        <rFont val="Calibri"/>
        <family val="2"/>
        <scheme val="minor"/>
      </rPr>
      <t>Proposal</t>
    </r>
    <r>
      <rPr>
        <sz val="11"/>
        <color theme="1"/>
        <rFont val="Calibri"/>
        <family val="2"/>
        <scheme val="minor"/>
      </rPr>
      <t xml:space="preserve">
-Well laid out proposal</t>
    </r>
  </si>
  <si>
    <t xml:space="preserve"> - Well presented work</t>
  </si>
  <si>
    <r>
      <rPr>
        <i/>
        <sz val="11"/>
        <color theme="1"/>
        <rFont val="Calibri"/>
        <family val="2"/>
        <scheme val="minor"/>
      </rPr>
      <t>Presentation</t>
    </r>
    <r>
      <rPr>
        <sz val="11"/>
        <color theme="1"/>
        <rFont val="Calibri"/>
        <family val="2"/>
        <scheme val="minor"/>
      </rPr>
      <t xml:space="preserve">
-Appropriate approach to presentation</t>
    </r>
  </si>
  <si>
    <t>Caroline Brangan</t>
  </si>
  <si>
    <t>Paul John</t>
  </si>
  <si>
    <t>Student has correctly used references gained to help present their work</t>
  </si>
  <si>
    <t>Has a fair grasp of techniques within this module. His presentation is a little vague, aims/objectives are not clear and has not got a good grasp of time management</t>
  </si>
  <si>
    <t>Proposal is valid, timeline for the project is also valid and appropriate techniques are evident
However, the presentation of elements here are somewhat weak/limited. A little more discussion would have been useful</t>
  </si>
  <si>
    <t>The student has applied their knowledge to a proposal for their project and has utilised appropriate techniques (albeit a little brief in places). Timeline for the project is also valid
However, the presentation is a little weak and did not fully reflect what was documented</t>
  </si>
  <si>
    <t>Generally, presentation of the report is of a good standard
Presentation and how the student approached the event was also of a good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</si>
</sst>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Border="1"/>
    <xf numFmtId="0" fontId="10" fillId="0" borderId="7" xfId="0" applyFont="1" applyBorder="1"/>
    <xf numFmtId="0" fontId="10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10" zoomScaleNormal="100" workbookViewId="0">
      <selection activeCell="B28" sqref="B28:I33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6" t="s">
        <v>5</v>
      </c>
      <c r="C9" s="57"/>
      <c r="D9" s="57"/>
      <c r="E9" s="57"/>
      <c r="F9" s="57"/>
      <c r="G9" s="57"/>
      <c r="H9" s="57"/>
      <c r="I9" s="58"/>
      <c r="J9" s="16" t="s">
        <v>3</v>
      </c>
      <c r="K9" s="16" t="s">
        <v>4</v>
      </c>
    </row>
    <row r="10" spans="2:11" x14ac:dyDescent="0.25">
      <c r="B10" s="59" t="s">
        <v>6</v>
      </c>
      <c r="C10" s="60"/>
      <c r="D10" s="60"/>
      <c r="E10" s="60"/>
      <c r="F10" s="60"/>
      <c r="G10" s="60"/>
      <c r="H10" s="60"/>
      <c r="I10" s="61"/>
      <c r="J10" s="65"/>
      <c r="K10" s="65"/>
    </row>
    <row r="11" spans="2:11" ht="11.25" customHeight="1" x14ac:dyDescent="0.25">
      <c r="B11" s="62" t="s">
        <v>7</v>
      </c>
      <c r="C11" s="63"/>
      <c r="D11" s="63"/>
      <c r="E11" s="63"/>
      <c r="F11" s="63"/>
      <c r="G11" s="63"/>
      <c r="H11" s="63"/>
      <c r="I11" s="64"/>
      <c r="J11" s="66"/>
      <c r="K11" s="66"/>
    </row>
    <row r="12" spans="2:11" x14ac:dyDescent="0.25">
      <c r="B12" s="71" t="s">
        <v>79</v>
      </c>
      <c r="C12" s="72"/>
      <c r="D12" s="72"/>
      <c r="E12" s="72"/>
      <c r="F12" s="72"/>
      <c r="G12" s="72"/>
      <c r="H12" s="72"/>
      <c r="I12" s="72"/>
      <c r="J12" s="77">
        <f>IF('Marking Criteria'!D38 = 0, "", 'Marking Criteria'!D38)</f>
        <v>20</v>
      </c>
      <c r="K12" s="78">
        <f>IF('Marking Criteria'!H38 = 0, "", 'Marking Criteria'!H38)</f>
        <v>10</v>
      </c>
    </row>
    <row r="13" spans="2:11" x14ac:dyDescent="0.25">
      <c r="B13" s="73"/>
      <c r="C13" s="74"/>
      <c r="D13" s="74"/>
      <c r="E13" s="74"/>
      <c r="F13" s="74"/>
      <c r="G13" s="74"/>
      <c r="H13" s="74"/>
      <c r="I13" s="74"/>
      <c r="J13" s="77"/>
      <c r="K13" s="78"/>
    </row>
    <row r="14" spans="2:11" x14ac:dyDescent="0.25">
      <c r="B14" s="73"/>
      <c r="C14" s="74"/>
      <c r="D14" s="74"/>
      <c r="E14" s="74"/>
      <c r="F14" s="74"/>
      <c r="G14" s="74"/>
      <c r="H14" s="74"/>
      <c r="I14" s="74"/>
      <c r="J14" s="77"/>
      <c r="K14" s="78"/>
    </row>
    <row r="15" spans="2:11" x14ac:dyDescent="0.25">
      <c r="B15" s="73"/>
      <c r="C15" s="74"/>
      <c r="D15" s="74"/>
      <c r="E15" s="74"/>
      <c r="F15" s="74"/>
      <c r="G15" s="74"/>
      <c r="H15" s="74"/>
      <c r="I15" s="74"/>
      <c r="J15" s="77"/>
      <c r="K15" s="78"/>
    </row>
    <row r="16" spans="2:11" x14ac:dyDescent="0.25">
      <c r="B16" s="73"/>
      <c r="C16" s="74"/>
      <c r="D16" s="74"/>
      <c r="E16" s="74"/>
      <c r="F16" s="74"/>
      <c r="G16" s="74"/>
      <c r="H16" s="74"/>
      <c r="I16" s="74"/>
      <c r="J16" s="77"/>
      <c r="K16" s="78"/>
    </row>
    <row r="17" spans="2:11" x14ac:dyDescent="0.25">
      <c r="B17" s="75"/>
      <c r="C17" s="76"/>
      <c r="D17" s="76"/>
      <c r="E17" s="76"/>
      <c r="F17" s="76"/>
      <c r="G17" s="76"/>
      <c r="H17" s="76"/>
      <c r="I17" s="76"/>
      <c r="J17" s="77"/>
      <c r="K17" s="78"/>
    </row>
    <row r="18" spans="2:11" x14ac:dyDescent="0.25">
      <c r="B18" s="59" t="s">
        <v>8</v>
      </c>
      <c r="C18" s="60"/>
      <c r="D18" s="60"/>
      <c r="E18" s="60"/>
      <c r="F18" s="60"/>
      <c r="G18" s="60"/>
      <c r="H18" s="60"/>
      <c r="I18" s="61"/>
      <c r="J18" s="67"/>
      <c r="K18" s="69"/>
    </row>
    <row r="19" spans="2:11" x14ac:dyDescent="0.25">
      <c r="B19" s="62" t="s">
        <v>9</v>
      </c>
      <c r="C19" s="63"/>
      <c r="D19" s="63"/>
      <c r="E19" s="63"/>
      <c r="F19" s="63"/>
      <c r="G19" s="63"/>
      <c r="H19" s="63"/>
      <c r="I19" s="64"/>
      <c r="J19" s="68"/>
      <c r="K19" s="70"/>
    </row>
    <row r="20" spans="2:11" x14ac:dyDescent="0.25">
      <c r="B20" s="71" t="s">
        <v>80</v>
      </c>
      <c r="C20" s="72"/>
      <c r="D20" s="72"/>
      <c r="E20" s="72"/>
      <c r="F20" s="72"/>
      <c r="G20" s="72"/>
      <c r="H20" s="72"/>
      <c r="I20" s="72"/>
      <c r="J20" s="77">
        <f>IF('Marking Criteria'!D39 = 0, "", 'Marking Criteria'!D39)</f>
        <v>20</v>
      </c>
      <c r="K20" s="78">
        <f>IF('Marking Criteria'!H39 = 0, "", 'Marking Criteria'!H39)</f>
        <v>7</v>
      </c>
    </row>
    <row r="21" spans="2:11" x14ac:dyDescent="0.25">
      <c r="B21" s="73"/>
      <c r="C21" s="74"/>
      <c r="D21" s="74"/>
      <c r="E21" s="74"/>
      <c r="F21" s="74"/>
      <c r="G21" s="74"/>
      <c r="H21" s="74"/>
      <c r="I21" s="74"/>
      <c r="J21" s="77"/>
      <c r="K21" s="78"/>
    </row>
    <row r="22" spans="2:11" x14ac:dyDescent="0.25">
      <c r="B22" s="73"/>
      <c r="C22" s="74"/>
      <c r="D22" s="74"/>
      <c r="E22" s="74"/>
      <c r="F22" s="74"/>
      <c r="G22" s="74"/>
      <c r="H22" s="74"/>
      <c r="I22" s="74"/>
      <c r="J22" s="77"/>
      <c r="K22" s="78"/>
    </row>
    <row r="23" spans="2:11" x14ac:dyDescent="0.25">
      <c r="B23" s="73"/>
      <c r="C23" s="74"/>
      <c r="D23" s="74"/>
      <c r="E23" s="74"/>
      <c r="F23" s="74"/>
      <c r="G23" s="74"/>
      <c r="H23" s="74"/>
      <c r="I23" s="74"/>
      <c r="J23" s="77"/>
      <c r="K23" s="78"/>
    </row>
    <row r="24" spans="2:11" x14ac:dyDescent="0.25">
      <c r="B24" s="73"/>
      <c r="C24" s="74"/>
      <c r="D24" s="74"/>
      <c r="E24" s="74"/>
      <c r="F24" s="74"/>
      <c r="G24" s="74"/>
      <c r="H24" s="74"/>
      <c r="I24" s="74"/>
      <c r="J24" s="77"/>
      <c r="K24" s="78"/>
    </row>
    <row r="25" spans="2:11" x14ac:dyDescent="0.25">
      <c r="B25" s="75"/>
      <c r="C25" s="76"/>
      <c r="D25" s="76"/>
      <c r="E25" s="76"/>
      <c r="F25" s="76"/>
      <c r="G25" s="76"/>
      <c r="H25" s="76"/>
      <c r="I25" s="76"/>
      <c r="J25" s="77"/>
      <c r="K25" s="78"/>
    </row>
    <row r="26" spans="2:11" x14ac:dyDescent="0.25">
      <c r="B26" s="59" t="s">
        <v>10</v>
      </c>
      <c r="C26" s="60"/>
      <c r="D26" s="60"/>
      <c r="E26" s="60"/>
      <c r="F26" s="60"/>
      <c r="G26" s="60"/>
      <c r="H26" s="60"/>
      <c r="I26" s="61"/>
      <c r="J26" s="67"/>
      <c r="K26" s="69"/>
    </row>
    <row r="27" spans="2:11" x14ac:dyDescent="0.25">
      <c r="B27" s="62" t="s">
        <v>11</v>
      </c>
      <c r="C27" s="63"/>
      <c r="D27" s="63"/>
      <c r="E27" s="63"/>
      <c r="F27" s="63"/>
      <c r="G27" s="63"/>
      <c r="H27" s="63"/>
      <c r="I27" s="64"/>
      <c r="J27" s="68"/>
      <c r="K27" s="70"/>
    </row>
    <row r="28" spans="2:11" x14ac:dyDescent="0.25">
      <c r="B28" s="82" t="s">
        <v>81</v>
      </c>
      <c r="C28" s="82"/>
      <c r="D28" s="82"/>
      <c r="E28" s="82"/>
      <c r="F28" s="82"/>
      <c r="G28" s="82"/>
      <c r="H28" s="82"/>
      <c r="I28" s="82"/>
      <c r="J28" s="77">
        <f>IF('Marking Criteria'!D40 = 0, "", 'Marking Criteria'!D40)</f>
        <v>20</v>
      </c>
      <c r="K28" s="78">
        <f>IF('Marking Criteria'!H40 = 0, "", 'Marking Criteria'!H40)</f>
        <v>10</v>
      </c>
    </row>
    <row r="29" spans="2:11" x14ac:dyDescent="0.25">
      <c r="B29" s="82"/>
      <c r="C29" s="82"/>
      <c r="D29" s="82"/>
      <c r="E29" s="82"/>
      <c r="F29" s="82"/>
      <c r="G29" s="82"/>
      <c r="H29" s="82"/>
      <c r="I29" s="82"/>
      <c r="J29" s="77"/>
      <c r="K29" s="78"/>
    </row>
    <row r="30" spans="2:11" x14ac:dyDescent="0.25">
      <c r="B30" s="82"/>
      <c r="C30" s="82"/>
      <c r="D30" s="82"/>
      <c r="E30" s="82"/>
      <c r="F30" s="82"/>
      <c r="G30" s="82"/>
      <c r="H30" s="82"/>
      <c r="I30" s="82"/>
      <c r="J30" s="77"/>
      <c r="K30" s="78"/>
    </row>
    <row r="31" spans="2:11" x14ac:dyDescent="0.25">
      <c r="B31" s="82"/>
      <c r="C31" s="82"/>
      <c r="D31" s="82"/>
      <c r="E31" s="82"/>
      <c r="F31" s="82"/>
      <c r="G31" s="82"/>
      <c r="H31" s="82"/>
      <c r="I31" s="82"/>
      <c r="J31" s="77"/>
      <c r="K31" s="78"/>
    </row>
    <row r="32" spans="2:11" x14ac:dyDescent="0.25">
      <c r="B32" s="82"/>
      <c r="C32" s="82"/>
      <c r="D32" s="82"/>
      <c r="E32" s="82"/>
      <c r="F32" s="82"/>
      <c r="G32" s="82"/>
      <c r="H32" s="82"/>
      <c r="I32" s="82"/>
      <c r="J32" s="77"/>
      <c r="K32" s="78"/>
    </row>
    <row r="33" spans="2:11" x14ac:dyDescent="0.25">
      <c r="B33" s="82"/>
      <c r="C33" s="82"/>
      <c r="D33" s="82"/>
      <c r="E33" s="82"/>
      <c r="F33" s="82"/>
      <c r="G33" s="82"/>
      <c r="H33" s="82"/>
      <c r="I33" s="82"/>
      <c r="J33" s="77"/>
      <c r="K33" s="78"/>
    </row>
    <row r="34" spans="2:11" x14ac:dyDescent="0.25">
      <c r="B34" s="59" t="s">
        <v>12</v>
      </c>
      <c r="C34" s="60"/>
      <c r="D34" s="60"/>
      <c r="E34" s="60"/>
      <c r="F34" s="60"/>
      <c r="G34" s="60"/>
      <c r="H34" s="60"/>
      <c r="I34" s="61"/>
      <c r="J34" s="67"/>
      <c r="K34" s="69"/>
    </row>
    <row r="35" spans="2:11" ht="20.25" customHeight="1" x14ac:dyDescent="0.25">
      <c r="B35" s="79" t="s">
        <v>13</v>
      </c>
      <c r="C35" s="80"/>
      <c r="D35" s="80"/>
      <c r="E35" s="80"/>
      <c r="F35" s="80"/>
      <c r="G35" s="80"/>
      <c r="H35" s="80"/>
      <c r="I35" s="81"/>
      <c r="J35" s="68"/>
      <c r="K35" s="70"/>
    </row>
    <row r="36" spans="2:11" x14ac:dyDescent="0.25">
      <c r="B36" s="82" t="s">
        <v>82</v>
      </c>
      <c r="C36" s="82"/>
      <c r="D36" s="82"/>
      <c r="E36" s="82"/>
      <c r="F36" s="82"/>
      <c r="G36" s="82"/>
      <c r="H36" s="82"/>
      <c r="I36" s="82"/>
      <c r="J36" s="77">
        <f>IF('Marking Criteria'!D41 = 0, "", 'Marking Criteria'!D41)</f>
        <v>30</v>
      </c>
      <c r="K36" s="78">
        <f>IF('Marking Criteria'!H41 = 0, "", 'Marking Criteria'!H41)</f>
        <v>14</v>
      </c>
    </row>
    <row r="37" spans="2:11" x14ac:dyDescent="0.25">
      <c r="B37" s="82"/>
      <c r="C37" s="82"/>
      <c r="D37" s="82"/>
      <c r="E37" s="82"/>
      <c r="F37" s="82"/>
      <c r="G37" s="82"/>
      <c r="H37" s="82"/>
      <c r="I37" s="82"/>
      <c r="J37" s="77"/>
      <c r="K37" s="78"/>
    </row>
    <row r="38" spans="2:11" x14ac:dyDescent="0.25">
      <c r="B38" s="82"/>
      <c r="C38" s="82"/>
      <c r="D38" s="82"/>
      <c r="E38" s="82"/>
      <c r="F38" s="82"/>
      <c r="G38" s="82"/>
      <c r="H38" s="82"/>
      <c r="I38" s="82"/>
      <c r="J38" s="77"/>
      <c r="K38" s="78"/>
    </row>
    <row r="39" spans="2:11" x14ac:dyDescent="0.25">
      <c r="B39" s="82"/>
      <c r="C39" s="82"/>
      <c r="D39" s="82"/>
      <c r="E39" s="82"/>
      <c r="F39" s="82"/>
      <c r="G39" s="82"/>
      <c r="H39" s="82"/>
      <c r="I39" s="82"/>
      <c r="J39" s="77"/>
      <c r="K39" s="78"/>
    </row>
    <row r="40" spans="2:11" x14ac:dyDescent="0.25">
      <c r="B40" s="82"/>
      <c r="C40" s="82"/>
      <c r="D40" s="82"/>
      <c r="E40" s="82"/>
      <c r="F40" s="82"/>
      <c r="G40" s="82"/>
      <c r="H40" s="82"/>
      <c r="I40" s="82"/>
      <c r="J40" s="77"/>
      <c r="K40" s="78"/>
    </row>
    <row r="41" spans="2:11" x14ac:dyDescent="0.25">
      <c r="B41" s="82"/>
      <c r="C41" s="82"/>
      <c r="D41" s="82"/>
      <c r="E41" s="82"/>
      <c r="F41" s="82"/>
      <c r="G41" s="82"/>
      <c r="H41" s="82"/>
      <c r="I41" s="82"/>
      <c r="J41" s="77"/>
      <c r="K41" s="78"/>
    </row>
    <row r="42" spans="2:11" x14ac:dyDescent="0.25">
      <c r="B42" s="59" t="s">
        <v>14</v>
      </c>
      <c r="C42" s="60"/>
      <c r="D42" s="60"/>
      <c r="E42" s="60"/>
      <c r="F42" s="60"/>
      <c r="G42" s="60"/>
      <c r="H42" s="60"/>
      <c r="I42" s="61"/>
      <c r="J42" s="67"/>
      <c r="K42" s="69"/>
    </row>
    <row r="43" spans="2:11" ht="15" customHeight="1" x14ac:dyDescent="0.25">
      <c r="B43" s="79" t="s">
        <v>15</v>
      </c>
      <c r="C43" s="80"/>
      <c r="D43" s="80"/>
      <c r="E43" s="80"/>
      <c r="F43" s="80"/>
      <c r="G43" s="80"/>
      <c r="H43" s="80"/>
      <c r="I43" s="81"/>
      <c r="J43" s="68"/>
      <c r="K43" s="70"/>
    </row>
    <row r="44" spans="2:11" x14ac:dyDescent="0.25">
      <c r="B44" s="82" t="s">
        <v>83</v>
      </c>
      <c r="C44" s="82"/>
      <c r="D44" s="82"/>
      <c r="E44" s="82"/>
      <c r="F44" s="82"/>
      <c r="G44" s="82"/>
      <c r="H44" s="82"/>
      <c r="I44" s="82"/>
      <c r="J44" s="77">
        <f>IF('Marking Criteria'!D42 = 0, "", 'Marking Criteria'!D42)</f>
        <v>10</v>
      </c>
      <c r="K44" s="78">
        <f>IF('Marking Criteria'!H42 = 0, "", 'Marking Criteria'!H42)</f>
        <v>6</v>
      </c>
    </row>
    <row r="45" spans="2:11" x14ac:dyDescent="0.25">
      <c r="B45" s="82"/>
      <c r="C45" s="82"/>
      <c r="D45" s="82"/>
      <c r="E45" s="82"/>
      <c r="F45" s="82"/>
      <c r="G45" s="82"/>
      <c r="H45" s="82"/>
      <c r="I45" s="82"/>
      <c r="J45" s="77"/>
      <c r="K45" s="78"/>
    </row>
    <row r="46" spans="2:11" x14ac:dyDescent="0.25">
      <c r="B46" s="82"/>
      <c r="C46" s="82"/>
      <c r="D46" s="82"/>
      <c r="E46" s="82"/>
      <c r="F46" s="82"/>
      <c r="G46" s="82"/>
      <c r="H46" s="82"/>
      <c r="I46" s="82"/>
      <c r="J46" s="77"/>
      <c r="K46" s="78"/>
    </row>
    <row r="47" spans="2:11" x14ac:dyDescent="0.25">
      <c r="B47" s="82"/>
      <c r="C47" s="82"/>
      <c r="D47" s="82"/>
      <c r="E47" s="82"/>
      <c r="F47" s="82"/>
      <c r="G47" s="82"/>
      <c r="H47" s="82"/>
      <c r="I47" s="82"/>
      <c r="J47" s="77"/>
      <c r="K47" s="78"/>
    </row>
    <row r="48" spans="2:11" x14ac:dyDescent="0.25">
      <c r="B48" s="82"/>
      <c r="C48" s="82"/>
      <c r="D48" s="82"/>
      <c r="E48" s="82"/>
      <c r="F48" s="82"/>
      <c r="G48" s="82"/>
      <c r="H48" s="82"/>
      <c r="I48" s="82"/>
      <c r="J48" s="77"/>
      <c r="K48" s="78"/>
    </row>
    <row r="49" spans="2:11" x14ac:dyDescent="0.25">
      <c r="B49" s="82"/>
      <c r="C49" s="82"/>
      <c r="D49" s="82"/>
      <c r="E49" s="82"/>
      <c r="F49" s="82"/>
      <c r="G49" s="82"/>
      <c r="H49" s="82"/>
      <c r="I49" s="82"/>
      <c r="J49" s="77"/>
      <c r="K49" s="78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84" t="s">
        <v>19</v>
      </c>
      <c r="I51" s="84"/>
      <c r="J51" s="83">
        <f>'Marking Criteria'!M37</f>
        <v>47</v>
      </c>
      <c r="K51" s="83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83"/>
      <c r="K52" s="83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83"/>
      <c r="K53" s="83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52"/>
  <sheetViews>
    <sheetView tabSelected="1" topLeftCell="A3" zoomScaleNormal="100" workbookViewId="0">
      <selection activeCell="J30" sqref="J30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86" t="s">
        <v>22</v>
      </c>
      <c r="D9" s="86"/>
      <c r="E9" s="86"/>
      <c r="F9" s="86"/>
      <c r="G9" s="86"/>
      <c r="H9" s="86"/>
      <c r="I9" s="45" t="s">
        <v>23</v>
      </c>
      <c r="J9" s="45" t="s">
        <v>24</v>
      </c>
      <c r="K9" s="45" t="s">
        <v>25</v>
      </c>
      <c r="L9" s="46" t="s">
        <v>26</v>
      </c>
      <c r="M9" s="85" t="s">
        <v>33</v>
      </c>
      <c r="N9" s="38" t="s">
        <v>49</v>
      </c>
    </row>
    <row r="10" spans="2:14" ht="15.75" x14ac:dyDescent="0.25">
      <c r="B10" s="18">
        <v>1</v>
      </c>
      <c r="C10" s="90" t="s">
        <v>27</v>
      </c>
      <c r="D10" s="90"/>
      <c r="E10" s="90"/>
      <c r="F10" s="90"/>
      <c r="G10" s="90"/>
      <c r="H10" s="90"/>
      <c r="I10" s="40"/>
      <c r="J10" s="40"/>
      <c r="K10" s="40"/>
      <c r="L10" s="40"/>
      <c r="M10" s="85"/>
    </row>
    <row r="11" spans="2:14" x14ac:dyDescent="0.25">
      <c r="B11" s="19"/>
      <c r="C11" s="87" t="s">
        <v>55</v>
      </c>
      <c r="D11" s="88"/>
      <c r="E11" s="88"/>
      <c r="F11" s="88"/>
      <c r="G11" s="88"/>
      <c r="H11" s="88"/>
      <c r="I11" s="41">
        <v>10</v>
      </c>
      <c r="J11" s="42">
        <v>5</v>
      </c>
      <c r="K11" s="43">
        <v>6</v>
      </c>
      <c r="L11" s="33"/>
      <c r="M11" s="85"/>
      <c r="N11" s="35" t="str">
        <f>IF(J11&gt;I11,"*",IF(K11&gt;I11,"*",IF(L11&gt;I11,"*"," ")))</f>
        <v xml:space="preserve"> </v>
      </c>
    </row>
    <row r="12" spans="2:14" x14ac:dyDescent="0.25">
      <c r="B12" s="19"/>
      <c r="C12" s="87" t="s">
        <v>56</v>
      </c>
      <c r="D12" s="88"/>
      <c r="E12" s="88"/>
      <c r="F12" s="88"/>
      <c r="G12" s="88"/>
      <c r="H12" s="88"/>
      <c r="I12" s="41">
        <v>5</v>
      </c>
      <c r="J12" s="42">
        <v>2</v>
      </c>
      <c r="K12" s="43">
        <v>2</v>
      </c>
      <c r="L12" s="33"/>
      <c r="M12" s="85"/>
      <c r="N12" s="35" t="str">
        <f t="shared" ref="N12:N36" si="0">IF(J12&gt;I12,"*",IF(K12&gt;I12,"*",IF(L12&gt;I12,"*"," ")))</f>
        <v xml:space="preserve"> </v>
      </c>
    </row>
    <row r="13" spans="2:14" x14ac:dyDescent="0.25">
      <c r="B13" s="20"/>
      <c r="C13" s="92" t="s">
        <v>57</v>
      </c>
      <c r="D13" s="93"/>
      <c r="E13" s="93"/>
      <c r="F13" s="93"/>
      <c r="G13" s="93"/>
      <c r="H13" s="93"/>
      <c r="I13" s="49">
        <v>5</v>
      </c>
      <c r="J13" s="50">
        <v>2</v>
      </c>
      <c r="K13" s="51">
        <v>2</v>
      </c>
      <c r="L13" s="52"/>
      <c r="M13" s="85"/>
      <c r="N13" s="35" t="str">
        <f t="shared" si="0"/>
        <v xml:space="preserve"> </v>
      </c>
    </row>
    <row r="14" spans="2:14" ht="15.75" x14ac:dyDescent="0.25">
      <c r="B14" s="44">
        <v>2</v>
      </c>
      <c r="C14" s="91" t="s">
        <v>28</v>
      </c>
      <c r="D14" s="89"/>
      <c r="E14" s="89"/>
      <c r="F14" s="89"/>
      <c r="G14" s="89"/>
      <c r="H14" s="89"/>
      <c r="I14" s="40"/>
      <c r="J14" s="40"/>
      <c r="K14" s="43"/>
      <c r="L14" s="40"/>
      <c r="M14" s="85"/>
      <c r="N14" s="35" t="str">
        <f t="shared" si="0"/>
        <v xml:space="preserve"> </v>
      </c>
    </row>
    <row r="15" spans="2:14" ht="55.5" customHeight="1" x14ac:dyDescent="0.25">
      <c r="B15" s="19"/>
      <c r="C15" s="73" t="s">
        <v>58</v>
      </c>
      <c r="D15" s="88"/>
      <c r="E15" s="88"/>
      <c r="F15" s="88"/>
      <c r="G15" s="88"/>
      <c r="H15" s="88"/>
      <c r="I15" s="40">
        <v>12</v>
      </c>
      <c r="J15" s="42">
        <v>4</v>
      </c>
      <c r="K15" s="43">
        <v>5</v>
      </c>
      <c r="L15" s="33"/>
      <c r="M15" s="85"/>
      <c r="N15" s="35" t="str">
        <f t="shared" si="0"/>
        <v xml:space="preserve"> </v>
      </c>
    </row>
    <row r="16" spans="2:14" ht="36" customHeight="1" x14ac:dyDescent="0.25">
      <c r="B16" s="19"/>
      <c r="C16" s="73" t="s">
        <v>59</v>
      </c>
      <c r="D16" s="88"/>
      <c r="E16" s="88"/>
      <c r="F16" s="88"/>
      <c r="G16" s="88"/>
      <c r="H16" s="88"/>
      <c r="I16" s="40">
        <v>4</v>
      </c>
      <c r="J16" s="42">
        <v>1</v>
      </c>
      <c r="K16" s="43">
        <v>1</v>
      </c>
      <c r="L16" s="33"/>
      <c r="M16" s="85"/>
      <c r="N16" s="35" t="str">
        <f t="shared" si="0"/>
        <v xml:space="preserve"> </v>
      </c>
    </row>
    <row r="17" spans="2:14" x14ac:dyDescent="0.25">
      <c r="B17" s="20"/>
      <c r="C17" s="92" t="s">
        <v>60</v>
      </c>
      <c r="D17" s="93"/>
      <c r="E17" s="93"/>
      <c r="F17" s="93"/>
      <c r="G17" s="93"/>
      <c r="H17" s="93"/>
      <c r="I17" s="22">
        <v>4</v>
      </c>
      <c r="J17" s="50">
        <v>1</v>
      </c>
      <c r="K17" s="51">
        <v>1</v>
      </c>
      <c r="L17" s="52"/>
      <c r="M17" s="85"/>
      <c r="N17" s="35" t="str">
        <f t="shared" si="0"/>
        <v xml:space="preserve"> </v>
      </c>
    </row>
    <row r="18" spans="2:14" ht="15.75" x14ac:dyDescent="0.25">
      <c r="B18" s="44">
        <v>3</v>
      </c>
      <c r="C18" s="89" t="s">
        <v>29</v>
      </c>
      <c r="D18" s="89"/>
      <c r="E18" s="89"/>
      <c r="F18" s="89"/>
      <c r="G18" s="89"/>
      <c r="H18" s="89"/>
      <c r="I18" s="40"/>
      <c r="J18" s="40"/>
      <c r="K18" s="43"/>
      <c r="L18" s="40"/>
      <c r="M18" s="85"/>
      <c r="N18" s="35" t="str">
        <f t="shared" si="0"/>
        <v xml:space="preserve"> </v>
      </c>
    </row>
    <row r="19" spans="2:14" ht="30.75" customHeight="1" x14ac:dyDescent="0.25">
      <c r="B19" s="19"/>
      <c r="C19" s="73" t="s">
        <v>63</v>
      </c>
      <c r="D19" s="88"/>
      <c r="E19" s="88"/>
      <c r="F19" s="88"/>
      <c r="G19" s="88"/>
      <c r="H19" s="88"/>
      <c r="I19" s="40">
        <v>4</v>
      </c>
      <c r="J19" s="42">
        <v>2</v>
      </c>
      <c r="K19" s="43">
        <v>2</v>
      </c>
      <c r="L19" s="33"/>
      <c r="M19" s="85"/>
      <c r="N19" s="35" t="str">
        <f t="shared" si="0"/>
        <v xml:space="preserve"> </v>
      </c>
    </row>
    <row r="20" spans="2:14" x14ac:dyDescent="0.25">
      <c r="B20" s="19"/>
      <c r="C20" s="87" t="s">
        <v>61</v>
      </c>
      <c r="D20" s="88"/>
      <c r="E20" s="88"/>
      <c r="F20" s="88"/>
      <c r="G20" s="88"/>
      <c r="H20" s="88"/>
      <c r="I20" s="40">
        <v>4</v>
      </c>
      <c r="J20" s="42">
        <v>3</v>
      </c>
      <c r="K20" s="43">
        <v>3</v>
      </c>
      <c r="L20" s="33"/>
      <c r="M20" s="85"/>
      <c r="N20" s="35" t="str">
        <f t="shared" si="0"/>
        <v xml:space="preserve"> </v>
      </c>
    </row>
    <row r="21" spans="2:14" x14ac:dyDescent="0.25">
      <c r="B21" s="19"/>
      <c r="C21" s="87" t="s">
        <v>62</v>
      </c>
      <c r="D21" s="88"/>
      <c r="E21" s="88"/>
      <c r="F21" s="88"/>
      <c r="G21" s="88"/>
      <c r="H21" s="88"/>
      <c r="I21" s="40">
        <v>4</v>
      </c>
      <c r="J21" s="42">
        <v>2</v>
      </c>
      <c r="K21" s="43">
        <v>2</v>
      </c>
      <c r="L21" s="33"/>
      <c r="M21" s="85"/>
      <c r="N21" s="35" t="str">
        <f t="shared" si="0"/>
        <v xml:space="preserve"> </v>
      </c>
    </row>
    <row r="22" spans="2:14" ht="42" customHeight="1" x14ac:dyDescent="0.25">
      <c r="B22" s="19"/>
      <c r="C22" s="73" t="s">
        <v>64</v>
      </c>
      <c r="D22" s="88"/>
      <c r="E22" s="88"/>
      <c r="F22" s="88"/>
      <c r="G22" s="88"/>
      <c r="H22" s="88"/>
      <c r="I22" s="40">
        <v>2</v>
      </c>
      <c r="J22" s="42">
        <v>1</v>
      </c>
      <c r="K22" s="43">
        <v>1</v>
      </c>
      <c r="L22" s="33"/>
      <c r="M22" s="85"/>
      <c r="N22" s="35" t="str">
        <f t="shared" si="0"/>
        <v xml:space="preserve"> </v>
      </c>
    </row>
    <row r="23" spans="2:14" x14ac:dyDescent="0.25">
      <c r="B23" s="19"/>
      <c r="C23" s="87" t="s">
        <v>65</v>
      </c>
      <c r="D23" s="88"/>
      <c r="E23" s="88"/>
      <c r="F23" s="88"/>
      <c r="G23" s="88"/>
      <c r="H23" s="88"/>
      <c r="I23" s="40">
        <v>2</v>
      </c>
      <c r="J23" s="42">
        <v>1</v>
      </c>
      <c r="K23" s="43">
        <v>1</v>
      </c>
      <c r="L23" s="33"/>
      <c r="M23" s="85"/>
      <c r="N23" s="35" t="str">
        <f t="shared" si="0"/>
        <v xml:space="preserve"> </v>
      </c>
    </row>
    <row r="24" spans="2:14" x14ac:dyDescent="0.25">
      <c r="B24" s="19"/>
      <c r="C24" s="87" t="s">
        <v>66</v>
      </c>
      <c r="D24" s="88"/>
      <c r="E24" s="88"/>
      <c r="F24" s="88"/>
      <c r="G24" s="88"/>
      <c r="H24" s="88"/>
      <c r="I24" s="40">
        <v>2</v>
      </c>
      <c r="J24" s="42">
        <v>0</v>
      </c>
      <c r="K24" s="43">
        <v>0</v>
      </c>
      <c r="L24" s="33"/>
      <c r="M24" s="85"/>
      <c r="N24" s="35" t="str">
        <f t="shared" si="0"/>
        <v xml:space="preserve"> </v>
      </c>
    </row>
    <row r="25" spans="2:14" x14ac:dyDescent="0.25">
      <c r="B25" s="20"/>
      <c r="C25" s="92" t="s">
        <v>67</v>
      </c>
      <c r="D25" s="93"/>
      <c r="E25" s="93"/>
      <c r="F25" s="93"/>
      <c r="G25" s="93"/>
      <c r="H25" s="93"/>
      <c r="I25" s="22">
        <v>2</v>
      </c>
      <c r="J25" s="50">
        <v>1</v>
      </c>
      <c r="K25" s="51">
        <v>1</v>
      </c>
      <c r="L25" s="52"/>
      <c r="M25" s="85"/>
      <c r="N25" s="35" t="str">
        <f t="shared" si="0"/>
        <v xml:space="preserve"> </v>
      </c>
    </row>
    <row r="26" spans="2:14" ht="15.75" x14ac:dyDescent="0.25">
      <c r="B26" s="44">
        <v>4</v>
      </c>
      <c r="C26" s="89" t="s">
        <v>30</v>
      </c>
      <c r="D26" s="89"/>
      <c r="E26" s="89"/>
      <c r="F26" s="89"/>
      <c r="G26" s="89"/>
      <c r="H26" s="89"/>
      <c r="I26" s="40"/>
      <c r="J26" s="40"/>
      <c r="K26" s="43"/>
      <c r="L26" s="40"/>
      <c r="M26" s="85"/>
      <c r="N26" s="35" t="str">
        <f t="shared" si="0"/>
        <v xml:space="preserve"> </v>
      </c>
    </row>
    <row r="27" spans="2:14" ht="34.5" customHeight="1" x14ac:dyDescent="0.25">
      <c r="B27" s="19"/>
      <c r="C27" s="73" t="s">
        <v>68</v>
      </c>
      <c r="D27" s="88"/>
      <c r="E27" s="88"/>
      <c r="F27" s="88"/>
      <c r="G27" s="88"/>
      <c r="H27" s="88"/>
      <c r="I27" s="40">
        <v>12</v>
      </c>
      <c r="J27" s="42">
        <v>4</v>
      </c>
      <c r="K27" s="43">
        <v>5</v>
      </c>
      <c r="L27" s="33"/>
      <c r="M27" s="85"/>
      <c r="N27" s="35" t="str">
        <f t="shared" si="0"/>
        <v xml:space="preserve"> </v>
      </c>
    </row>
    <row r="28" spans="2:14" x14ac:dyDescent="0.25">
      <c r="B28" s="19"/>
      <c r="C28" s="87" t="s">
        <v>69</v>
      </c>
      <c r="D28" s="88"/>
      <c r="E28" s="88"/>
      <c r="F28" s="88"/>
      <c r="G28" s="88"/>
      <c r="H28" s="88"/>
      <c r="I28" s="40">
        <v>6</v>
      </c>
      <c r="J28" s="42">
        <v>4</v>
      </c>
      <c r="K28" s="43">
        <v>4</v>
      </c>
      <c r="L28" s="33"/>
      <c r="M28" s="85"/>
      <c r="N28" s="35" t="str">
        <f t="shared" si="0"/>
        <v xml:space="preserve"> </v>
      </c>
    </row>
    <row r="29" spans="2:14" x14ac:dyDescent="0.25">
      <c r="B29" s="19"/>
      <c r="C29" s="87" t="s">
        <v>70</v>
      </c>
      <c r="D29" s="88"/>
      <c r="E29" s="88"/>
      <c r="F29" s="88"/>
      <c r="G29" s="88"/>
      <c r="H29" s="88"/>
      <c r="I29" s="40">
        <v>6</v>
      </c>
      <c r="J29" s="42">
        <v>4</v>
      </c>
      <c r="K29" s="43">
        <v>3</v>
      </c>
      <c r="L29" s="33"/>
      <c r="M29" s="85"/>
      <c r="N29" s="35" t="str">
        <f t="shared" si="0"/>
        <v xml:space="preserve"> </v>
      </c>
    </row>
    <row r="30" spans="2:14" ht="44.25" customHeight="1" x14ac:dyDescent="0.25">
      <c r="B30" s="19"/>
      <c r="C30" s="73" t="s">
        <v>71</v>
      </c>
      <c r="D30" s="88"/>
      <c r="E30" s="88"/>
      <c r="F30" s="88"/>
      <c r="G30" s="88"/>
      <c r="H30" s="88"/>
      <c r="I30" s="40">
        <v>2</v>
      </c>
      <c r="J30" s="42">
        <v>1</v>
      </c>
      <c r="K30" s="43">
        <v>1</v>
      </c>
      <c r="L30" s="33"/>
      <c r="M30" s="85"/>
      <c r="N30" s="35" t="str">
        <f t="shared" si="0"/>
        <v xml:space="preserve"> </v>
      </c>
    </row>
    <row r="31" spans="2:14" x14ac:dyDescent="0.25">
      <c r="B31" s="19"/>
      <c r="C31" s="87" t="s">
        <v>72</v>
      </c>
      <c r="D31" s="88"/>
      <c r="E31" s="88"/>
      <c r="F31" s="88"/>
      <c r="G31" s="88"/>
      <c r="H31" s="88"/>
      <c r="I31" s="40">
        <v>2</v>
      </c>
      <c r="J31" s="42">
        <v>1</v>
      </c>
      <c r="K31" s="43">
        <v>1</v>
      </c>
      <c r="L31" s="33"/>
      <c r="M31" s="85"/>
      <c r="N31" s="35" t="str">
        <f t="shared" si="0"/>
        <v xml:space="preserve"> </v>
      </c>
    </row>
    <row r="32" spans="2:14" x14ac:dyDescent="0.25">
      <c r="B32" s="20"/>
      <c r="C32" s="92" t="s">
        <v>73</v>
      </c>
      <c r="D32" s="93"/>
      <c r="E32" s="93"/>
      <c r="F32" s="93"/>
      <c r="G32" s="93"/>
      <c r="H32" s="93"/>
      <c r="I32" s="22">
        <v>2</v>
      </c>
      <c r="J32" s="50">
        <v>0</v>
      </c>
      <c r="K32" s="51">
        <v>0</v>
      </c>
      <c r="L32" s="52"/>
      <c r="M32" s="85"/>
      <c r="N32" s="35" t="str">
        <f t="shared" si="0"/>
        <v xml:space="preserve"> </v>
      </c>
    </row>
    <row r="33" spans="2:14" ht="15.75" x14ac:dyDescent="0.25">
      <c r="B33" s="44">
        <v>5</v>
      </c>
      <c r="C33" s="89" t="s">
        <v>31</v>
      </c>
      <c r="D33" s="89"/>
      <c r="E33" s="89"/>
      <c r="F33" s="89"/>
      <c r="G33" s="89"/>
      <c r="H33" s="89"/>
      <c r="I33" s="40"/>
      <c r="J33" s="40"/>
      <c r="K33" s="43"/>
      <c r="L33" s="40"/>
      <c r="M33" s="85"/>
      <c r="N33" s="35" t="str">
        <f t="shared" si="0"/>
        <v xml:space="preserve"> </v>
      </c>
    </row>
    <row r="34" spans="2:14" ht="35.25" customHeight="1" x14ac:dyDescent="0.25">
      <c r="B34" s="19"/>
      <c r="C34" s="73" t="s">
        <v>74</v>
      </c>
      <c r="D34" s="88"/>
      <c r="E34" s="88"/>
      <c r="F34" s="88"/>
      <c r="G34" s="88"/>
      <c r="H34" s="88"/>
      <c r="I34" s="40">
        <v>4</v>
      </c>
      <c r="J34" s="42">
        <v>2</v>
      </c>
      <c r="K34" s="43">
        <v>2</v>
      </c>
      <c r="L34" s="33"/>
      <c r="M34" s="85"/>
      <c r="N34" s="35" t="str">
        <f t="shared" si="0"/>
        <v xml:space="preserve"> </v>
      </c>
    </row>
    <row r="35" spans="2:14" x14ac:dyDescent="0.25">
      <c r="B35" s="19"/>
      <c r="C35" s="87" t="s">
        <v>75</v>
      </c>
      <c r="D35" s="88"/>
      <c r="E35" s="88"/>
      <c r="F35" s="88"/>
      <c r="G35" s="88"/>
      <c r="H35" s="88"/>
      <c r="I35" s="40">
        <v>3</v>
      </c>
      <c r="J35" s="42">
        <v>2</v>
      </c>
      <c r="K35" s="43">
        <v>2</v>
      </c>
      <c r="L35" s="33"/>
      <c r="M35" s="85"/>
      <c r="N35" s="35" t="str">
        <f t="shared" si="0"/>
        <v xml:space="preserve"> </v>
      </c>
    </row>
    <row r="36" spans="2:14" ht="39" customHeight="1" x14ac:dyDescent="0.25">
      <c r="B36" s="20"/>
      <c r="C36" s="75" t="s">
        <v>76</v>
      </c>
      <c r="D36" s="93"/>
      <c r="E36" s="93"/>
      <c r="F36" s="93"/>
      <c r="G36" s="93"/>
      <c r="H36" s="93"/>
      <c r="I36" s="22">
        <v>3</v>
      </c>
      <c r="J36" s="50">
        <v>2</v>
      </c>
      <c r="K36" s="51">
        <v>2</v>
      </c>
      <c r="L36" s="52"/>
      <c r="M36" s="85"/>
      <c r="N36" s="35" t="str">
        <f t="shared" si="0"/>
        <v xml:space="preserve"> </v>
      </c>
    </row>
    <row r="37" spans="2:14" ht="22.5" customHeight="1" x14ac:dyDescent="0.25">
      <c r="B37" s="4"/>
      <c r="C37" s="100" t="s">
        <v>32</v>
      </c>
      <c r="D37" s="101"/>
      <c r="E37" s="101"/>
      <c r="F37" s="101"/>
      <c r="G37" s="101"/>
      <c r="H37" s="102"/>
      <c r="I37" s="23">
        <f>SUM(I11:I36)</f>
        <v>100</v>
      </c>
      <c r="J37" s="24">
        <f>SUM(J11:J36)</f>
        <v>45</v>
      </c>
      <c r="K37" s="25">
        <f>SUM(K11:K36)</f>
        <v>47</v>
      </c>
      <c r="L37" s="26">
        <f>SUM(L11:L36)</f>
        <v>0</v>
      </c>
      <c r="M37" s="39">
        <f>IF(L37&lt;&gt;0, L37,IF(K37&lt;&gt;0,K37,IF(J37&lt;&gt;0,J37,0)))</f>
        <v>47</v>
      </c>
    </row>
    <row r="38" spans="2:14" ht="22.5" hidden="1" customHeight="1" x14ac:dyDescent="0.25">
      <c r="B38" s="21"/>
      <c r="C38" s="32" t="s">
        <v>43</v>
      </c>
      <c r="D38" s="32">
        <f>SUM(I11:I13)</f>
        <v>20</v>
      </c>
      <c r="E38" s="32">
        <f>SUM(J11:J13)</f>
        <v>9</v>
      </c>
      <c r="F38" s="32">
        <f>SUM(K11:K13)</f>
        <v>10</v>
      </c>
      <c r="G38" s="32">
        <f>SUM(L11:L13)</f>
        <v>0</v>
      </c>
      <c r="H38" s="47">
        <f>IF(G38&gt;0,G38,IF(F38&gt;0,F38,IF(E38&gt;0,E38,0)))</f>
        <v>10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44</v>
      </c>
      <c r="D39" s="32">
        <f>SUM(I15:I17)</f>
        <v>20</v>
      </c>
      <c r="E39" s="32">
        <f>SUM(J15:J17)</f>
        <v>6</v>
      </c>
      <c r="F39" s="32">
        <f>SUM(K15:K17)</f>
        <v>7</v>
      </c>
      <c r="G39" s="32">
        <f>SUM(L15:L17)</f>
        <v>0</v>
      </c>
      <c r="H39" s="47">
        <f t="shared" ref="H39:H42" si="1">IF(G39&gt;0,G39,IF(F39&gt;0,F39,IF(E39&gt;0,E39,0)))</f>
        <v>7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45</v>
      </c>
      <c r="D40" s="32">
        <f>SUM(I19:I25)</f>
        <v>20</v>
      </c>
      <c r="E40" s="32">
        <f>SUM(J19:J25)</f>
        <v>10</v>
      </c>
      <c r="F40" s="32">
        <f>SUM(K19:K25)</f>
        <v>10</v>
      </c>
      <c r="G40" s="32">
        <f>SUM(L19:L25)</f>
        <v>0</v>
      </c>
      <c r="H40" s="47">
        <f t="shared" si="1"/>
        <v>10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46</v>
      </c>
      <c r="D41" s="32">
        <f>SUM(I27:I32)</f>
        <v>30</v>
      </c>
      <c r="E41" s="32">
        <f>SUM(J27:J32)</f>
        <v>14</v>
      </c>
      <c r="F41" s="32">
        <f>SUM(K27:K32)</f>
        <v>14</v>
      </c>
      <c r="G41" s="32">
        <f>SUM(L27:L32)</f>
        <v>0</v>
      </c>
      <c r="H41" s="47">
        <f t="shared" si="1"/>
        <v>14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47</v>
      </c>
      <c r="D42" s="32">
        <f>SUM(I34:I36)</f>
        <v>10</v>
      </c>
      <c r="E42" s="32">
        <f>SUM(J34:J36)</f>
        <v>6</v>
      </c>
      <c r="F42" s="32">
        <f>SUM(K34:K36)</f>
        <v>6</v>
      </c>
      <c r="G42" s="32">
        <f>SUM(L34:L36)</f>
        <v>0</v>
      </c>
      <c r="H42" s="47">
        <f t="shared" si="1"/>
        <v>6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7" t="s">
        <v>36</v>
      </c>
      <c r="C43" s="99"/>
      <c r="D43" s="98"/>
      <c r="E43" s="94" t="s">
        <v>77</v>
      </c>
      <c r="F43" s="95"/>
      <c r="G43" s="96"/>
      <c r="H43" s="97" t="s">
        <v>39</v>
      </c>
      <c r="I43" s="98"/>
      <c r="J43" s="109" t="s">
        <v>77</v>
      </c>
      <c r="K43" s="110"/>
      <c r="L43" s="110"/>
      <c r="M43" s="111"/>
      <c r="N43" s="35"/>
    </row>
    <row r="44" spans="2:14" s="17" customFormat="1" ht="27.75" customHeight="1" x14ac:dyDescent="0.25">
      <c r="B44" s="97" t="s">
        <v>37</v>
      </c>
      <c r="C44" s="99"/>
      <c r="D44" s="98"/>
      <c r="E44" s="94" t="s">
        <v>78</v>
      </c>
      <c r="F44" s="95"/>
      <c r="G44" s="96"/>
      <c r="H44" s="97" t="s">
        <v>40</v>
      </c>
      <c r="I44" s="98"/>
      <c r="J44" s="109" t="s">
        <v>78</v>
      </c>
      <c r="K44" s="110"/>
      <c r="L44" s="110"/>
      <c r="M44" s="111"/>
      <c r="N44" s="35"/>
    </row>
    <row r="45" spans="2:14" s="17" customFormat="1" ht="27.75" customHeight="1" x14ac:dyDescent="0.25">
      <c r="B45" s="97" t="s">
        <v>38</v>
      </c>
      <c r="C45" s="99"/>
      <c r="D45" s="98"/>
      <c r="E45" s="94"/>
      <c r="F45" s="95"/>
      <c r="G45" s="96"/>
      <c r="H45" s="97" t="s">
        <v>41</v>
      </c>
      <c r="I45" s="98"/>
      <c r="J45" s="109"/>
      <c r="K45" s="110"/>
      <c r="L45" s="110"/>
      <c r="M45" s="111"/>
      <c r="N45" s="35"/>
    </row>
    <row r="46" spans="2:14" ht="28.5" customHeight="1" x14ac:dyDescent="0.25">
      <c r="B46" s="104" t="s">
        <v>34</v>
      </c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</row>
    <row r="47" spans="2:14" ht="28.5" customHeight="1" x14ac:dyDescent="0.25">
      <c r="B47" s="105" t="s">
        <v>35</v>
      </c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</row>
    <row r="49" spans="2:13" x14ac:dyDescent="0.25">
      <c r="B49" s="30" t="s">
        <v>42</v>
      </c>
    </row>
    <row r="50" spans="2:13" ht="41.25" customHeight="1" x14ac:dyDescent="0.25">
      <c r="B50" s="31">
        <v>1</v>
      </c>
      <c r="C50" s="107" t="s">
        <v>50</v>
      </c>
      <c r="D50" s="107"/>
      <c r="E50" s="107"/>
      <c r="F50" s="107"/>
      <c r="G50" s="107"/>
      <c r="H50" s="107"/>
      <c r="I50" s="107"/>
      <c r="J50" s="107"/>
      <c r="K50" s="107"/>
      <c r="L50" s="107"/>
      <c r="M50" s="107"/>
    </row>
    <row r="51" spans="2:13" ht="30.75" customHeight="1" x14ac:dyDescent="0.25">
      <c r="B51" s="31">
        <v>2</v>
      </c>
      <c r="C51" s="108" t="s">
        <v>51</v>
      </c>
      <c r="D51" s="108"/>
      <c r="E51" s="108"/>
      <c r="F51" s="108"/>
      <c r="G51" s="108"/>
      <c r="H51" s="108"/>
      <c r="I51" s="108"/>
      <c r="J51" s="108"/>
      <c r="K51" s="108"/>
      <c r="L51" s="108"/>
      <c r="M51" s="108"/>
    </row>
    <row r="52" spans="2:13" ht="26.25" customHeight="1" x14ac:dyDescent="0.25">
      <c r="B52" s="31">
        <v>3</v>
      </c>
      <c r="C52" s="103" t="s">
        <v>52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</row>
  </sheetData>
  <mergeCells count="47">
    <mergeCell ref="C21:H21"/>
    <mergeCell ref="C22:H22"/>
    <mergeCell ref="C13:H13"/>
    <mergeCell ref="C17:H17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5:D45"/>
    <mergeCell ref="C26:H26"/>
    <mergeCell ref="C23:H23"/>
    <mergeCell ref="E45:G45"/>
    <mergeCell ref="H43:I43"/>
    <mergeCell ref="H44:I44"/>
    <mergeCell ref="H45:I45"/>
    <mergeCell ref="C30:H30"/>
    <mergeCell ref="C31:H31"/>
    <mergeCell ref="C32:H32"/>
    <mergeCell ref="B43:D43"/>
    <mergeCell ref="C36:H36"/>
    <mergeCell ref="C34:H34"/>
    <mergeCell ref="C35:H35"/>
    <mergeCell ref="C37:H37"/>
    <mergeCell ref="C29:H29"/>
    <mergeCell ref="M9:M36"/>
    <mergeCell ref="C9:H9"/>
    <mergeCell ref="C12:H12"/>
    <mergeCell ref="C33:H33"/>
    <mergeCell ref="C11:H11"/>
    <mergeCell ref="C10:H10"/>
    <mergeCell ref="C14:H14"/>
    <mergeCell ref="C18:H18"/>
    <mergeCell ref="C15:H15"/>
    <mergeCell ref="C16:H16"/>
    <mergeCell ref="C27:H27"/>
    <mergeCell ref="C28:H28"/>
    <mergeCell ref="C19:H19"/>
    <mergeCell ref="C20:H20"/>
    <mergeCell ref="C24:H24"/>
    <mergeCell ref="C25:H25"/>
  </mergeCells>
  <conditionalFormatting sqref="I37">
    <cfRule type="cellIs" dxfId="2" priority="3" operator="notEqual">
      <formula>100</formula>
    </cfRule>
  </conditionalFormatting>
  <conditionalFormatting sqref="J37:L37">
    <cfRule type="cellIs" dxfId="1" priority="2" operator="greaterThan">
      <formula>$I$37</formula>
    </cfRule>
  </conditionalFormatting>
  <conditionalFormatting sqref="N11:N36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2018-06-05T13:56:42Z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