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7190_student_uwtsd_ac_uk/Documents/"/>
    </mc:Choice>
  </mc:AlternateContent>
  <xr:revisionPtr revIDLastSave="688" documentId="8_{BFE25A9C-8A68-48A1-B6EA-B6C7AF220068}" xr6:coauthVersionLast="47" xr6:coauthVersionMax="47" xr10:uidLastSave="{7632FAA9-258F-49AF-ADA0-13C5BAAE0FBE}"/>
  <bookViews>
    <workbookView xWindow="-108" yWindow="-108" windowWidth="23256" windowHeight="12456" activeTab="6" xr2:uid="{00000000-000D-0000-FFFF-FFFF00000000}"/>
  </bookViews>
  <sheets>
    <sheet name="Blank 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5" l="1"/>
  <c r="F30" i="6"/>
  <c r="I17" i="4"/>
  <c r="K17" i="4"/>
  <c r="D44" i="8"/>
  <c r="E44" i="8"/>
  <c r="F44" i="8"/>
  <c r="G44" i="8"/>
  <c r="H44" i="8"/>
  <c r="I44" i="8"/>
  <c r="J44" i="8"/>
  <c r="K44" i="8"/>
  <c r="L44" i="8"/>
  <c r="M44" i="8"/>
  <c r="N44" i="8"/>
  <c r="Q44" i="8"/>
  <c r="R44" i="8"/>
  <c r="U44" i="8"/>
  <c r="V44" i="8"/>
  <c r="C44" i="8"/>
  <c r="F21" i="6"/>
  <c r="L54" i="8"/>
  <c r="I49" i="8"/>
  <c r="L50" i="8" s="1"/>
  <c r="D17" i="5"/>
  <c r="F17" i="5"/>
  <c r="G17" i="5"/>
  <c r="H17" i="5"/>
  <c r="I17" i="5"/>
  <c r="E21" i="6"/>
  <c r="G21" i="6"/>
  <c r="H21" i="6"/>
  <c r="I21" i="6"/>
  <c r="D21" i="6"/>
  <c r="F14" i="3"/>
  <c r="G14" i="3"/>
  <c r="E14" i="3"/>
  <c r="E17" i="4"/>
  <c r="H26" i="4" s="1"/>
  <c r="J17" i="4"/>
  <c r="G17" i="4"/>
  <c r="H17" i="4"/>
  <c r="F17" i="4"/>
  <c r="D13" i="7"/>
  <c r="H38" i="2" l="1"/>
  <c r="G19" i="2"/>
  <c r="H10" i="2"/>
  <c r="H11" i="2" s="1"/>
  <c r="E15" i="7" l="1"/>
  <c r="F15" i="7"/>
</calcChain>
</file>

<file path=xl/sharedStrings.xml><?xml version="1.0" encoding="utf-8"?>
<sst xmlns="http://schemas.openxmlformats.org/spreadsheetml/2006/main" count="312" uniqueCount="162">
  <si>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</si>
  <si>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</si>
  <si>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</si>
  <si>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</si>
  <si>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</si>
  <si>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</si>
  <si>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</si>
  <si>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</si>
  <si>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</si>
  <si>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</si>
  <si>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</si>
  <si>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>Account Name</t>
  </si>
  <si>
    <t>Sales</t>
  </si>
  <si>
    <t>Purchases</t>
  </si>
  <si>
    <t>Receipts</t>
  </si>
  <si>
    <t>Cash</t>
  </si>
  <si>
    <t>Disposal of Fixed Assets</t>
  </si>
  <si>
    <t>Discount Allowed</t>
  </si>
  <si>
    <t>Discount Received</t>
  </si>
  <si>
    <t>Petty Cash</t>
  </si>
  <si>
    <t>Advertising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</si>
  <si>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</si>
  <si>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</si>
  <si>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</si>
  <si>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</si>
  <si>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</si>
  <si>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</si>
  <si>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</si>
  <si>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</si>
  <si>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</si>
  <si>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</si>
  <si>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</si>
  <si>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</si>
  <si>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</si>
  <si>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</si>
  <si>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</si>
  <si>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</si>
  <si>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</si>
  <si>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</si>
  <si>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</si>
  <si>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</si>
  <si>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</si>
  <si>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</si>
  <si>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</si>
  <si>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</si>
  <si>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</si>
  <si>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</si>
  <si>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</si>
  <si>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</si>
  <si>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</si>
  <si>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</si>
  <si>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</si>
  <si>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</si>
  <si>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</si>
  <si>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</si>
  <si>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</si>
  <si>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</si>
  <si>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</si>
  <si>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</si>
  <si>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</si>
  <si>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</si>
  <si>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</si>
  <si>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</si>
  <si>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</si>
  <si>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</si>
  <si>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</si>
  <si>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</si>
  <si>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</si>
  <si>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</si>
  <si>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</si>
  <si>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</si>
  <si>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SALES DAY BOOK</t>
  </si>
  <si>
    <t>Date</t>
  </si>
  <si>
    <t>Total</t>
  </si>
  <si>
    <t>VAT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</si>
  <si>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</si>
  <si>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</si>
  <si>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</si>
  <si>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</si>
  <si>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</si>
  <si>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</si>
  <si>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</si>
  <si>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</si>
  <si>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</si>
  <si>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</si>
  <si>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</si>
  <si>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</si>
  <si>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</si>
  <si>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</si>
  <si>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</si>
  <si>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</si>
  <si>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Stock at 1-1-2011</t>
  </si>
  <si>
    <t>VAT a/c</t>
  </si>
  <si>
    <t xml:space="preserve">DR </t>
  </si>
  <si>
    <t>Bank</t>
  </si>
  <si>
    <t>Cash Sales</t>
  </si>
  <si>
    <t>Bal b/f</t>
  </si>
  <si>
    <t>Bal c/f</t>
  </si>
  <si>
    <t>less : Drawings</t>
  </si>
  <si>
    <t xml:space="preserve">    Depreciation (233 + 87)</t>
  </si>
  <si>
    <t xml:space="preserve">     month ended 31st January 2021</t>
  </si>
  <si>
    <t>Balance Sheet at 31st January 2021</t>
  </si>
  <si>
    <t>Accrued Electricity</t>
  </si>
  <si>
    <t>Accrued Gas</t>
  </si>
  <si>
    <t>Bank Loan</t>
  </si>
  <si>
    <t>Black</t>
  </si>
  <si>
    <t>Orange</t>
  </si>
  <si>
    <t>Silver</t>
  </si>
  <si>
    <t>DATE</t>
  </si>
  <si>
    <t>TOTAL</t>
  </si>
  <si>
    <t>NET</t>
  </si>
  <si>
    <t>Fixtures and Equipment</t>
  </si>
  <si>
    <t xml:space="preserve"> </t>
  </si>
  <si>
    <t>White</t>
  </si>
  <si>
    <t>Gas</t>
  </si>
  <si>
    <t>New Equipment</t>
  </si>
  <si>
    <t>Equipment</t>
  </si>
  <si>
    <t>Yellow</t>
  </si>
  <si>
    <t>Delivery Vehicle</t>
  </si>
  <si>
    <t xml:space="preserve">CR </t>
  </si>
  <si>
    <t>CREITORS</t>
  </si>
  <si>
    <t>Claret</t>
  </si>
  <si>
    <t>Cash Sale</t>
  </si>
  <si>
    <t>Debtor</t>
  </si>
  <si>
    <t>Grey</t>
  </si>
  <si>
    <t>Insurance</t>
  </si>
  <si>
    <t>Petty cash</t>
  </si>
  <si>
    <t>Stamps</t>
  </si>
  <si>
    <t>Legal fees</t>
  </si>
  <si>
    <t>VATa/c</t>
  </si>
  <si>
    <t>HM Customs</t>
  </si>
  <si>
    <t>Electricity</t>
  </si>
  <si>
    <t>Depn charge</t>
  </si>
  <si>
    <t xml:space="preserve">for Jan 2011 </t>
  </si>
  <si>
    <t>(Vehicles)</t>
  </si>
  <si>
    <t>=</t>
  </si>
  <si>
    <t>20%*27176/12</t>
  </si>
  <si>
    <t>(Property)</t>
  </si>
  <si>
    <t>10%*25394/12</t>
  </si>
  <si>
    <t>2200/12</t>
  </si>
  <si>
    <t>Opening Balances</t>
  </si>
  <si>
    <t>Sales Day Book</t>
  </si>
  <si>
    <t>Purchase Day Book</t>
  </si>
  <si>
    <t>Cash Receipts</t>
  </si>
  <si>
    <t>Cash Payments</t>
  </si>
  <si>
    <t>Petty Cash Book</t>
  </si>
  <si>
    <t>Draft Balances</t>
  </si>
  <si>
    <t>Workings</t>
  </si>
  <si>
    <t>CUSTOMER</t>
  </si>
  <si>
    <t xml:space="preserve">Delivery vehicle </t>
  </si>
  <si>
    <t>Delivery vehicle</t>
  </si>
  <si>
    <t xml:space="preserve"> Debtors</t>
  </si>
  <si>
    <t>453*3</t>
  </si>
  <si>
    <t>212*3</t>
  </si>
  <si>
    <t xml:space="preserve">Net Profit </t>
  </si>
  <si>
    <t>20%*14850/12</t>
  </si>
  <si>
    <t>10%*6400/12</t>
  </si>
  <si>
    <t>Telefon</t>
  </si>
  <si>
    <t>*3</t>
  </si>
  <si>
    <t>2200-550</t>
  </si>
  <si>
    <t>1800/12</t>
  </si>
  <si>
    <t>150*3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</si>
</sst>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7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0" fillId="0" borderId="0" xfId="0" applyFill="1" applyBorder="1"/>
    <xf numFmtId="0" fontId="1" fillId="0" borderId="0" xfId="0" applyFont="1" applyAlignment="1">
      <alignment horizontal="center"/>
    </xf>
    <xf numFmtId="6" fontId="1" fillId="0" borderId="0" xfId="0" applyNumberFormat="1" applyFont="1"/>
    <xf numFmtId="6" fontId="1" fillId="0" borderId="2" xfId="0" applyNumberFormat="1" applyFont="1" applyBorder="1"/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5" xfId="0" applyFill="1" applyBorder="1"/>
    <xf numFmtId="0" fontId="0" fillId="0" borderId="0" xfId="0" applyFill="1"/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2" borderId="0" xfId="0" applyFill="1" applyBorder="1"/>
    <xf numFmtId="0" fontId="0" fillId="2" borderId="5" xfId="0" applyFill="1" applyBorder="1"/>
    <xf numFmtId="0" fontId="6" fillId="2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0" xfId="0" applyFill="1" applyBorder="1"/>
    <xf numFmtId="0" fontId="0" fillId="4" borderId="5" xfId="0" applyFill="1" applyBorder="1"/>
    <xf numFmtId="0" fontId="0" fillId="5" borderId="1" xfId="0" applyFill="1" applyBorder="1"/>
    <xf numFmtId="0" fontId="0" fillId="5" borderId="3" xfId="0" applyFill="1" applyBorder="1"/>
    <xf numFmtId="0" fontId="0" fillId="6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6" xfId="0" applyFill="1" applyBorder="1"/>
    <xf numFmtId="0" fontId="0" fillId="6" borderId="7" xfId="0" applyFill="1" applyBorder="1"/>
    <xf numFmtId="0" fontId="0" fillId="2" borderId="9" xfId="0" applyFill="1" applyBorder="1"/>
    <xf numFmtId="0" fontId="0" fillId="2" borderId="13" xfId="0" applyFill="1" applyBorder="1"/>
    <xf numFmtId="0" fontId="0" fillId="2" borderId="8" xfId="0" applyFill="1" applyBorder="1"/>
    <xf numFmtId="0" fontId="0" fillId="2" borderId="14" xfId="0" applyFill="1" applyBorder="1"/>
    <xf numFmtId="0" fontId="0" fillId="3" borderId="9" xfId="0" applyFill="1" applyBorder="1"/>
    <xf numFmtId="0" fontId="0" fillId="3" borderId="13" xfId="0" applyFill="1" applyBorder="1"/>
    <xf numFmtId="0" fontId="0" fillId="3" borderId="8" xfId="0" applyFill="1" applyBorder="1"/>
    <xf numFmtId="0" fontId="0" fillId="3" borderId="14" xfId="0" applyFill="1" applyBorder="1"/>
    <xf numFmtId="0" fontId="0" fillId="4" borderId="9" xfId="0" applyFill="1" applyBorder="1"/>
    <xf numFmtId="0" fontId="0" fillId="4" borderId="13" xfId="0" applyFill="1" applyBorder="1"/>
    <xf numFmtId="0" fontId="0" fillId="4" borderId="3" xfId="0" applyFill="1" applyBorder="1"/>
    <xf numFmtId="0" fontId="0" fillId="5" borderId="7" xfId="0" applyFill="1" applyBorder="1"/>
    <xf numFmtId="0" fontId="0" fillId="2" borderId="0" xfId="0" applyNumberFormat="1" applyFill="1"/>
    <xf numFmtId="0" fontId="1" fillId="0" borderId="2" xfId="0" applyFont="1" applyBorder="1" applyAlignment="1"/>
    <xf numFmtId="0" fontId="1" fillId="0" borderId="0" xfId="0" applyNumberFormat="1" applyFont="1"/>
    <xf numFmtId="0" fontId="1" fillId="0" borderId="2" xfId="0" applyNumberFormat="1" applyFont="1" applyBorder="1"/>
    <xf numFmtId="0" fontId="1" fillId="0" borderId="0" xfId="0" applyNumberFormat="1" applyFont="1" applyBorder="1"/>
    <xf numFmtId="16" fontId="1" fillId="0" borderId="0" xfId="0" applyNumberFormat="1" applyFont="1" applyAlignment="1"/>
    <xf numFmtId="0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center"/>
    </xf>
    <xf numFmtId="0" fontId="0" fillId="2" borderId="9" xfId="0" applyNumberFormat="1" applyFill="1" applyBorder="1"/>
    <xf numFmtId="0" fontId="0" fillId="2" borderId="7" xfId="0" applyNumberFormat="1" applyFill="1" applyBorder="1"/>
    <xf numFmtId="0" fontId="0" fillId="2" borderId="0" xfId="0" applyNumberFormat="1" applyFill="1" applyBorder="1"/>
    <xf numFmtId="0" fontId="0" fillId="2" borderId="1" xfId="0" applyNumberFormat="1" applyFill="1" applyBorder="1"/>
    <xf numFmtId="0" fontId="0" fillId="2" borderId="8" xfId="0" applyNumberFormat="1" applyFill="1" applyBorder="1"/>
    <xf numFmtId="0" fontId="0" fillId="2" borderId="3" xfId="0" applyNumberFormat="1" applyFill="1" applyBorder="1"/>
    <xf numFmtId="0" fontId="0" fillId="0" borderId="0" xfId="0" applyNumberFormat="1" applyFill="1"/>
    <xf numFmtId="0" fontId="0" fillId="0" borderId="1" xfId="0" applyNumberFormat="1" applyFill="1" applyBorder="1"/>
    <xf numFmtId="0" fontId="0" fillId="3" borderId="9" xfId="0" applyNumberFormat="1" applyFill="1" applyBorder="1"/>
    <xf numFmtId="0" fontId="0" fillId="3" borderId="7" xfId="0" applyNumberFormat="1" applyFill="1" applyBorder="1"/>
    <xf numFmtId="0" fontId="0" fillId="3" borderId="0" xfId="0" applyNumberFormat="1" applyFill="1"/>
    <xf numFmtId="0" fontId="0" fillId="3" borderId="1" xfId="0" applyNumberFormat="1" applyFill="1" applyBorder="1"/>
    <xf numFmtId="0" fontId="0" fillId="3" borderId="8" xfId="0" applyNumberFormat="1" applyFill="1" applyBorder="1"/>
    <xf numFmtId="0" fontId="0" fillId="3" borderId="3" xfId="0" applyNumberFormat="1" applyFill="1" applyBorder="1"/>
    <xf numFmtId="0" fontId="0" fillId="4" borderId="9" xfId="0" applyNumberFormat="1" applyFill="1" applyBorder="1"/>
    <xf numFmtId="0" fontId="0" fillId="4" borderId="7" xfId="0" applyNumberFormat="1" applyFill="1" applyBorder="1"/>
    <xf numFmtId="0" fontId="0" fillId="4" borderId="0" xfId="0" applyNumberFormat="1" applyFill="1" applyBorder="1"/>
    <xf numFmtId="0" fontId="0" fillId="4" borderId="1" xfId="0" applyNumberFormat="1" applyFill="1" applyBorder="1"/>
    <xf numFmtId="0" fontId="0" fillId="4" borderId="0" xfId="0" applyNumberFormat="1" applyFill="1"/>
    <xf numFmtId="0" fontId="0" fillId="4" borderId="8" xfId="0" applyNumberFormat="1" applyFill="1" applyBorder="1"/>
    <xf numFmtId="0" fontId="0" fillId="4" borderId="3" xfId="0" applyNumberFormat="1" applyFill="1" applyBorder="1"/>
    <xf numFmtId="0" fontId="0" fillId="0" borderId="4" xfId="0" applyNumberFormat="1" applyFill="1" applyBorder="1"/>
    <xf numFmtId="0" fontId="0" fillId="5" borderId="9" xfId="0" applyNumberFormat="1" applyFill="1" applyBorder="1"/>
    <xf numFmtId="0" fontId="0" fillId="5" borderId="7" xfId="0" applyNumberFormat="1" applyFill="1" applyBorder="1"/>
    <xf numFmtId="0" fontId="0" fillId="5" borderId="6" xfId="0" applyNumberFormat="1" applyFill="1" applyBorder="1"/>
    <xf numFmtId="0" fontId="0" fillId="5" borderId="0" xfId="0" applyNumberFormat="1" applyFill="1" applyBorder="1"/>
    <xf numFmtId="0" fontId="0" fillId="5" borderId="1" xfId="0" applyNumberFormat="1" applyFill="1" applyBorder="1"/>
    <xf numFmtId="0" fontId="0" fillId="5" borderId="0" xfId="0" applyNumberFormat="1" applyFill="1"/>
    <xf numFmtId="0" fontId="0" fillId="5" borderId="8" xfId="0" applyNumberFormat="1" applyFill="1" applyBorder="1"/>
    <xf numFmtId="0" fontId="0" fillId="5" borderId="3" xfId="0" applyNumberFormat="1" applyFill="1" applyBorder="1"/>
    <xf numFmtId="0" fontId="0" fillId="6" borderId="15" xfId="0" applyNumberFormat="1" applyFill="1" applyBorder="1"/>
    <xf numFmtId="0" fontId="0" fillId="0" borderId="0" xfId="0" applyNumberFormat="1"/>
    <xf numFmtId="37" fontId="1" fillId="0" borderId="8" xfId="0" applyNumberFormat="1" applyFont="1" applyBorder="1" applyAlignment="1">
      <alignment vertical="top"/>
    </xf>
    <xf numFmtId="37" fontId="1" fillId="0" borderId="0" xfId="0" applyNumberFormat="1" applyFont="1" applyAlignment="1">
      <alignment vertical="top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60"/>
  <sheetViews>
    <sheetView topLeftCell="A4" zoomScale="75" zoomScaleNormal="75" workbookViewId="0">
      <selection activeCell="X43" sqref="X43"/>
    </sheetView>
  </sheetViews>
  <sheetFormatPr defaultRowHeight="13.2" x14ac:dyDescent="0.25"/>
  <cols>
    <col min="1" max="1" width="22.6640625" customWidth="1"/>
    <col min="8" max="8" width="9" customWidth="1"/>
  </cols>
  <sheetData>
    <row r="2" spans="1:22" s="24" customFormat="1" x14ac:dyDescent="0.25">
      <c r="A2" s="41" t="s">
        <v>11</v>
      </c>
      <c r="B2" s="42"/>
      <c r="C2" s="98" t="s">
        <v>140</v>
      </c>
      <c r="D2" s="99"/>
      <c r="E2" s="98" t="s">
        <v>141</v>
      </c>
      <c r="F2" s="99"/>
      <c r="G2" s="98" t="s">
        <v>142</v>
      </c>
      <c r="H2" s="99"/>
      <c r="I2" s="98" t="s">
        <v>143</v>
      </c>
      <c r="J2" s="99"/>
      <c r="K2" s="98" t="s">
        <v>144</v>
      </c>
      <c r="L2" s="99"/>
      <c r="M2" s="98" t="s">
        <v>145</v>
      </c>
      <c r="N2" s="99"/>
      <c r="O2" s="98" t="s">
        <v>146</v>
      </c>
      <c r="P2" s="99"/>
      <c r="Q2" s="97" t="s">
        <v>21</v>
      </c>
      <c r="R2" s="97"/>
      <c r="S2" s="97" t="s">
        <v>27</v>
      </c>
      <c r="T2" s="97"/>
      <c r="U2" s="97" t="s">
        <v>28</v>
      </c>
      <c r="V2" s="97"/>
    </row>
    <row r="3" spans="1:22" s="24" customFormat="1" x14ac:dyDescent="0.25">
      <c r="A3" s="15"/>
      <c r="B3" s="25"/>
      <c r="C3" s="26"/>
      <c r="D3" s="27"/>
      <c r="E3" s="26"/>
      <c r="F3" s="27"/>
      <c r="H3" s="25"/>
      <c r="I3" s="26"/>
      <c r="J3" s="27"/>
      <c r="K3" s="26"/>
      <c r="L3" s="27"/>
      <c r="M3" s="26"/>
      <c r="N3" s="27"/>
      <c r="O3" s="26"/>
      <c r="P3" s="27"/>
      <c r="Q3" s="28"/>
      <c r="R3" s="26"/>
      <c r="S3" s="29"/>
      <c r="T3" s="27"/>
      <c r="U3" s="28"/>
      <c r="V3" s="27"/>
    </row>
    <row r="4" spans="1:22" s="24" customFormat="1" x14ac:dyDescent="0.25">
      <c r="A4" s="28"/>
      <c r="B4" s="27"/>
      <c r="C4" s="39" t="s">
        <v>9</v>
      </c>
      <c r="D4" s="40" t="s">
        <v>10</v>
      </c>
      <c r="E4" s="39" t="s">
        <v>9</v>
      </c>
      <c r="F4" s="40" t="s">
        <v>10</v>
      </c>
      <c r="G4" s="39" t="s">
        <v>9</v>
      </c>
      <c r="H4" s="40" t="s">
        <v>10</v>
      </c>
      <c r="I4" s="39" t="s">
        <v>9</v>
      </c>
      <c r="J4" s="40" t="s">
        <v>10</v>
      </c>
      <c r="K4" s="39" t="s">
        <v>9</v>
      </c>
      <c r="L4" s="40" t="s">
        <v>10</v>
      </c>
      <c r="M4" s="39" t="s">
        <v>9</v>
      </c>
      <c r="N4" s="40" t="s">
        <v>10</v>
      </c>
      <c r="O4" s="39" t="s">
        <v>9</v>
      </c>
      <c r="P4" s="40" t="s">
        <v>10</v>
      </c>
      <c r="Q4" s="39" t="s">
        <v>9</v>
      </c>
      <c r="R4" s="40" t="s">
        <v>10</v>
      </c>
      <c r="S4" s="39" t="s">
        <v>9</v>
      </c>
      <c r="T4" s="40" t="s">
        <v>10</v>
      </c>
      <c r="U4" s="39" t="s">
        <v>9</v>
      </c>
      <c r="V4" s="40" t="s">
        <v>10</v>
      </c>
    </row>
    <row r="5" spans="1:22" s="24" customFormat="1" x14ac:dyDescent="0.25">
      <c r="A5" s="28"/>
      <c r="B5" s="27"/>
      <c r="C5" s="26"/>
      <c r="D5" s="27"/>
      <c r="E5" s="26"/>
      <c r="F5" s="27"/>
      <c r="G5" s="26"/>
      <c r="H5" s="27"/>
      <c r="I5" s="26"/>
      <c r="J5" s="27"/>
      <c r="K5" s="26"/>
      <c r="L5" s="27"/>
      <c r="M5" s="26"/>
      <c r="N5" s="27"/>
      <c r="O5" s="26"/>
      <c r="P5" s="27"/>
      <c r="Q5" s="26"/>
      <c r="R5" s="27"/>
      <c r="S5" s="26"/>
      <c r="T5" s="27"/>
      <c r="U5" s="26"/>
      <c r="V5" s="27"/>
    </row>
    <row r="6" spans="1:22" s="24" customFormat="1" x14ac:dyDescent="0.25">
      <c r="A6" s="43" t="s">
        <v>104</v>
      </c>
      <c r="B6" s="44"/>
      <c r="C6" s="63"/>
      <c r="D6" s="64">
        <v>15741</v>
      </c>
      <c r="E6" s="63"/>
      <c r="F6" s="64"/>
      <c r="G6" s="63"/>
      <c r="H6" s="64"/>
      <c r="I6" s="63"/>
      <c r="J6" s="64"/>
      <c r="K6" s="63"/>
      <c r="L6" s="64"/>
      <c r="M6" s="63"/>
      <c r="N6" s="64"/>
      <c r="O6" s="63"/>
      <c r="P6" s="64">
        <v>15741</v>
      </c>
      <c r="Q6" s="63"/>
      <c r="R6" s="64"/>
      <c r="S6" s="63"/>
      <c r="T6" s="64"/>
      <c r="U6" s="63"/>
      <c r="V6" s="64"/>
    </row>
    <row r="7" spans="1:22" s="24" customFormat="1" x14ac:dyDescent="0.25">
      <c r="A7" s="30" t="s">
        <v>111</v>
      </c>
      <c r="B7" s="31" t="s">
        <v>29</v>
      </c>
      <c r="C7" s="65">
        <v>25394</v>
      </c>
      <c r="D7" s="66"/>
      <c r="E7" s="65"/>
      <c r="F7" s="66"/>
      <c r="G7" s="65">
        <v>6400</v>
      </c>
      <c r="H7" s="66"/>
      <c r="I7" s="65"/>
      <c r="J7" s="66"/>
      <c r="K7" s="65"/>
      <c r="L7" s="66"/>
      <c r="M7" s="65"/>
      <c r="N7" s="66"/>
      <c r="O7" s="65">
        <v>31794</v>
      </c>
      <c r="P7" s="66"/>
      <c r="Q7" s="65"/>
      <c r="R7" s="66"/>
      <c r="S7" s="65"/>
      <c r="T7" s="66"/>
      <c r="U7" s="65">
        <v>31794</v>
      </c>
      <c r="V7" s="66"/>
    </row>
    <row r="8" spans="1:22" s="24" customFormat="1" x14ac:dyDescent="0.25">
      <c r="A8" s="30" t="s">
        <v>0</v>
      </c>
      <c r="B8" s="31" t="s">
        <v>29</v>
      </c>
      <c r="C8" s="65"/>
      <c r="D8" s="66">
        <v>9578</v>
      </c>
      <c r="E8" s="65"/>
      <c r="F8" s="66"/>
      <c r="G8" s="65"/>
      <c r="H8" s="66"/>
      <c r="I8" s="65"/>
      <c r="J8" s="66"/>
      <c r="K8" s="65"/>
      <c r="L8" s="66"/>
      <c r="M8" s="65"/>
      <c r="N8" s="66"/>
      <c r="O8" s="65"/>
      <c r="P8" s="66">
        <v>9578</v>
      </c>
      <c r="Q8" s="65"/>
      <c r="R8" s="66">
        <v>689</v>
      </c>
      <c r="S8" s="65"/>
      <c r="T8" s="66"/>
      <c r="U8" s="65"/>
      <c r="V8" s="66">
        <v>10267</v>
      </c>
    </row>
    <row r="9" spans="1:22" s="24" customFormat="1" x14ac:dyDescent="0.25">
      <c r="A9" s="30" t="s">
        <v>1</v>
      </c>
      <c r="B9" s="31" t="s">
        <v>29</v>
      </c>
      <c r="C9" s="55">
        <v>27176</v>
      </c>
      <c r="D9" s="66"/>
      <c r="E9" s="55"/>
      <c r="F9" s="66"/>
      <c r="G9" s="55">
        <v>14850</v>
      </c>
      <c r="H9" s="66"/>
      <c r="I9" s="55"/>
      <c r="J9" s="66"/>
      <c r="K9" s="55"/>
      <c r="L9" s="66"/>
      <c r="M9" s="55"/>
      <c r="N9" s="66"/>
      <c r="O9" s="55">
        <v>42026</v>
      </c>
      <c r="P9" s="66"/>
      <c r="Q9" s="55"/>
      <c r="R9" s="66"/>
      <c r="S9" s="55"/>
      <c r="T9" s="66"/>
      <c r="U9" s="55">
        <v>42026</v>
      </c>
      <c r="V9" s="66"/>
    </row>
    <row r="10" spans="1:22" s="24" customFormat="1" x14ac:dyDescent="0.25">
      <c r="A10" s="30" t="s">
        <v>2</v>
      </c>
      <c r="B10" s="31" t="s">
        <v>29</v>
      </c>
      <c r="C10" s="55"/>
      <c r="D10" s="66">
        <v>7574</v>
      </c>
      <c r="E10" s="55"/>
      <c r="F10" s="66"/>
      <c r="G10" s="55"/>
      <c r="H10" s="66"/>
      <c r="I10" s="55"/>
      <c r="J10" s="66"/>
      <c r="K10" s="55"/>
      <c r="L10" s="66"/>
      <c r="M10" s="55"/>
      <c r="N10" s="66"/>
      <c r="O10" s="55"/>
      <c r="P10" s="66">
        <v>7574</v>
      </c>
      <c r="Q10" s="55"/>
      <c r="R10" s="66">
        <v>1607</v>
      </c>
      <c r="S10" s="55"/>
      <c r="T10" s="66"/>
      <c r="U10" s="55"/>
      <c r="V10" s="66">
        <v>9181</v>
      </c>
    </row>
    <row r="11" spans="1:22" s="24" customFormat="1" x14ac:dyDescent="0.25">
      <c r="A11" s="32" t="s">
        <v>91</v>
      </c>
      <c r="B11" s="31" t="s">
        <v>30</v>
      </c>
      <c r="C11" s="55">
        <v>13481</v>
      </c>
      <c r="D11" s="66"/>
      <c r="E11" s="55"/>
      <c r="F11" s="66"/>
      <c r="G11" s="55"/>
      <c r="H11" s="66"/>
      <c r="I11" s="55"/>
      <c r="J11" s="66"/>
      <c r="K11" s="55"/>
      <c r="L11" s="66"/>
      <c r="M11" s="55"/>
      <c r="N11" s="66"/>
      <c r="O11" s="55">
        <v>13481</v>
      </c>
      <c r="P11" s="66"/>
      <c r="Q11" s="55"/>
      <c r="R11" s="66"/>
      <c r="S11" s="55">
        <v>13481</v>
      </c>
      <c r="T11" s="66"/>
      <c r="U11" s="55"/>
      <c r="V11" s="66"/>
    </row>
    <row r="12" spans="1:22" s="24" customFormat="1" x14ac:dyDescent="0.25">
      <c r="A12" s="30" t="s">
        <v>3</v>
      </c>
      <c r="B12" s="31" t="s">
        <v>29</v>
      </c>
      <c r="C12" s="55">
        <v>11583</v>
      </c>
      <c r="D12" s="66"/>
      <c r="E12" s="55">
        <v>25914</v>
      </c>
      <c r="F12" s="66"/>
      <c r="G12" s="55"/>
      <c r="H12" s="66"/>
      <c r="I12" s="55"/>
      <c r="J12" s="66">
        <v>10643</v>
      </c>
      <c r="K12" s="55"/>
      <c r="L12" s="66"/>
      <c r="M12" s="55"/>
      <c r="N12" s="66"/>
      <c r="O12" s="55">
        <v>26854</v>
      </c>
      <c r="P12" s="66"/>
      <c r="Q12" s="55"/>
      <c r="R12" s="66"/>
      <c r="S12" s="55"/>
      <c r="T12" s="66"/>
      <c r="U12" s="55">
        <v>26854</v>
      </c>
      <c r="V12" s="66"/>
    </row>
    <row r="13" spans="1:22" s="24" customFormat="1" ht="12.6" customHeight="1" x14ac:dyDescent="0.25">
      <c r="A13" s="30" t="s">
        <v>4</v>
      </c>
      <c r="B13" s="31" t="s">
        <v>29</v>
      </c>
      <c r="C13" s="55"/>
      <c r="D13" s="66">
        <v>2896</v>
      </c>
      <c r="E13" s="55"/>
      <c r="F13" s="66"/>
      <c r="G13" s="55"/>
      <c r="H13" s="66">
        <v>47343</v>
      </c>
      <c r="I13" s="55"/>
      <c r="J13" s="66"/>
      <c r="K13" s="55">
        <v>3946</v>
      </c>
      <c r="L13" s="66"/>
      <c r="M13" s="55"/>
      <c r="N13" s="66"/>
      <c r="O13" s="55"/>
      <c r="P13" s="66">
        <v>46293</v>
      </c>
      <c r="Q13" s="55"/>
      <c r="R13" s="66"/>
      <c r="S13" s="55"/>
      <c r="T13" s="66"/>
      <c r="U13" s="55"/>
      <c r="V13" s="66">
        <v>46293</v>
      </c>
    </row>
    <row r="14" spans="1:22" s="24" customFormat="1" x14ac:dyDescent="0.25">
      <c r="A14" s="30" t="s">
        <v>8</v>
      </c>
      <c r="B14" s="31" t="s">
        <v>29</v>
      </c>
      <c r="C14" s="55">
        <v>4010</v>
      </c>
      <c r="D14" s="66"/>
      <c r="E14" s="55"/>
      <c r="F14" s="66"/>
      <c r="G14" s="55"/>
      <c r="H14" s="66"/>
      <c r="I14" s="55">
        <v>34240</v>
      </c>
      <c r="J14" s="66"/>
      <c r="K14" s="55"/>
      <c r="L14" s="66">
        <v>9486</v>
      </c>
      <c r="M14" s="55"/>
      <c r="N14" s="66"/>
      <c r="O14" s="55">
        <v>28764</v>
      </c>
      <c r="P14" s="66"/>
      <c r="Q14" s="55"/>
      <c r="R14" s="66"/>
      <c r="S14" s="55"/>
      <c r="T14" s="66"/>
      <c r="U14" s="55">
        <v>28764</v>
      </c>
      <c r="V14" s="66"/>
    </row>
    <row r="15" spans="1:22" s="24" customFormat="1" x14ac:dyDescent="0.25">
      <c r="A15" s="30" t="s">
        <v>5</v>
      </c>
      <c r="B15" s="31" t="s">
        <v>29</v>
      </c>
      <c r="C15" s="55">
        <v>675</v>
      </c>
      <c r="D15" s="66"/>
      <c r="E15" s="55"/>
      <c r="F15" s="66"/>
      <c r="G15" s="55"/>
      <c r="H15" s="66"/>
      <c r="I15" s="55"/>
      <c r="J15" s="66"/>
      <c r="K15" s="55">
        <v>308</v>
      </c>
      <c r="L15" s="66"/>
      <c r="M15" s="55"/>
      <c r="N15" s="66">
        <v>308</v>
      </c>
      <c r="O15" s="55">
        <v>675</v>
      </c>
      <c r="P15" s="66"/>
      <c r="Q15" s="55"/>
      <c r="R15" s="66"/>
      <c r="S15" s="55"/>
      <c r="T15" s="66"/>
      <c r="U15" s="55">
        <v>675</v>
      </c>
      <c r="V15" s="66"/>
    </row>
    <row r="16" spans="1:22" s="24" customFormat="1" x14ac:dyDescent="0.25">
      <c r="A16" s="30" t="s">
        <v>6</v>
      </c>
      <c r="B16" s="31" t="s">
        <v>29</v>
      </c>
      <c r="C16" s="55"/>
      <c r="D16" s="66">
        <v>44161</v>
      </c>
      <c r="E16" s="55"/>
      <c r="F16" s="66"/>
      <c r="G16" s="55"/>
      <c r="H16" s="66"/>
      <c r="I16" s="55"/>
      <c r="J16" s="66">
        <v>12000</v>
      </c>
      <c r="K16" s="55"/>
      <c r="L16" s="66"/>
      <c r="M16" s="55"/>
      <c r="N16" s="66"/>
      <c r="O16" s="55"/>
      <c r="P16" s="66">
        <v>56161</v>
      </c>
      <c r="Q16" s="55"/>
      <c r="R16" s="66"/>
      <c r="S16" s="55"/>
      <c r="T16" s="66"/>
      <c r="U16" s="55"/>
      <c r="V16" s="66">
        <v>56161</v>
      </c>
    </row>
    <row r="17" spans="1:22" s="24" customFormat="1" x14ac:dyDescent="0.25">
      <c r="A17" s="30" t="s">
        <v>7</v>
      </c>
      <c r="B17" s="31" t="s">
        <v>29</v>
      </c>
      <c r="C17" s="55"/>
      <c r="D17" s="66">
        <v>2005</v>
      </c>
      <c r="E17" s="55"/>
      <c r="F17" s="66">
        <v>4319</v>
      </c>
      <c r="G17" s="55">
        <v>7853</v>
      </c>
      <c r="H17" s="66"/>
      <c r="I17" s="55"/>
      <c r="J17" s="66">
        <v>1990</v>
      </c>
      <c r="K17" s="55">
        <v>2338</v>
      </c>
      <c r="L17" s="66"/>
      <c r="M17" s="55">
        <v>28</v>
      </c>
      <c r="N17" s="66"/>
      <c r="O17" s="55">
        <v>1905</v>
      </c>
      <c r="P17" s="66"/>
      <c r="Q17" s="55"/>
      <c r="R17" s="66"/>
      <c r="S17" s="55"/>
      <c r="T17" s="66"/>
      <c r="U17" s="55"/>
      <c r="V17" s="66">
        <v>1905</v>
      </c>
    </row>
    <row r="18" spans="1:22" s="24" customFormat="1" x14ac:dyDescent="0.25">
      <c r="A18" s="30" t="s">
        <v>34</v>
      </c>
      <c r="B18" s="31" t="s">
        <v>30</v>
      </c>
      <c r="C18" s="55"/>
      <c r="D18" s="66">
        <v>134</v>
      </c>
      <c r="E18" s="55"/>
      <c r="F18" s="66"/>
      <c r="G18" s="55">
        <v>440</v>
      </c>
      <c r="H18" s="66"/>
      <c r="I18" s="55"/>
      <c r="J18" s="66"/>
      <c r="K18" s="55">
        <v>440</v>
      </c>
      <c r="L18" s="66"/>
      <c r="M18" s="55"/>
      <c r="N18" s="66"/>
      <c r="O18" s="55">
        <v>440</v>
      </c>
      <c r="P18" s="66">
        <v>134</v>
      </c>
      <c r="Q18" s="55">
        <v>60</v>
      </c>
      <c r="R18" s="66"/>
      <c r="S18" s="55">
        <v>60</v>
      </c>
      <c r="T18" s="66"/>
      <c r="U18" s="55"/>
      <c r="V18" s="66"/>
    </row>
    <row r="19" spans="1:22" s="24" customFormat="1" x14ac:dyDescent="0.25">
      <c r="A19" s="30" t="s">
        <v>102</v>
      </c>
      <c r="B19" s="31" t="s">
        <v>30</v>
      </c>
      <c r="C19" s="65"/>
      <c r="D19" s="66">
        <v>111</v>
      </c>
      <c r="E19" s="65"/>
      <c r="F19" s="66"/>
      <c r="G19" s="65" t="s">
        <v>112</v>
      </c>
      <c r="H19" s="66"/>
      <c r="I19" s="65"/>
      <c r="J19" s="66"/>
      <c r="K19" s="65">
        <v>400</v>
      </c>
      <c r="L19" s="66"/>
      <c r="M19" s="65"/>
      <c r="N19" s="66"/>
      <c r="O19" s="65">
        <v>400</v>
      </c>
      <c r="P19" s="66">
        <v>111</v>
      </c>
      <c r="Q19" s="65">
        <v>120</v>
      </c>
      <c r="R19" s="66"/>
      <c r="S19" s="65">
        <v>120</v>
      </c>
      <c r="T19" s="66"/>
      <c r="U19" s="65"/>
      <c r="V19" s="66"/>
    </row>
    <row r="20" spans="1:22" s="24" customFormat="1" x14ac:dyDescent="0.25">
      <c r="A20" s="45" t="s">
        <v>103</v>
      </c>
      <c r="B20" s="46" t="s">
        <v>30</v>
      </c>
      <c r="C20" s="67"/>
      <c r="D20" s="68">
        <v>119</v>
      </c>
      <c r="E20" s="67"/>
      <c r="F20" s="68"/>
      <c r="G20" s="67">
        <v>300</v>
      </c>
      <c r="H20" s="68"/>
      <c r="I20" s="67"/>
      <c r="J20" s="68"/>
      <c r="K20" s="67">
        <v>300</v>
      </c>
      <c r="L20" s="68"/>
      <c r="M20" s="67"/>
      <c r="N20" s="68"/>
      <c r="O20" s="67">
        <v>300</v>
      </c>
      <c r="P20" s="68">
        <v>119</v>
      </c>
      <c r="Q20" s="67">
        <v>240</v>
      </c>
      <c r="R20" s="68"/>
      <c r="S20" s="67">
        <v>240</v>
      </c>
      <c r="T20" s="68"/>
      <c r="U20" s="67"/>
      <c r="V20" s="68"/>
    </row>
    <row r="21" spans="1:22" s="24" customFormat="1" x14ac:dyDescent="0.25">
      <c r="A21" s="15"/>
      <c r="B21" s="23"/>
      <c r="C21" s="69"/>
      <c r="D21" s="70"/>
      <c r="E21" s="69"/>
      <c r="F21" s="70"/>
      <c r="G21" s="69"/>
      <c r="H21" s="70"/>
      <c r="I21" s="69"/>
      <c r="J21" s="70"/>
      <c r="K21" s="69"/>
      <c r="L21" s="70"/>
      <c r="M21" s="69"/>
      <c r="N21" s="70"/>
      <c r="O21" s="69"/>
      <c r="P21" s="70"/>
      <c r="Q21" s="69"/>
      <c r="R21" s="70"/>
      <c r="S21" s="69"/>
      <c r="T21" s="70"/>
      <c r="U21" s="69"/>
      <c r="V21" s="70"/>
    </row>
    <row r="22" spans="1:22" s="24" customFormat="1" x14ac:dyDescent="0.25">
      <c r="A22" s="47" t="s">
        <v>12</v>
      </c>
      <c r="B22" s="48" t="s">
        <v>30</v>
      </c>
      <c r="C22" s="71"/>
      <c r="D22" s="72"/>
      <c r="E22" s="71"/>
      <c r="F22" s="72">
        <v>21595</v>
      </c>
      <c r="G22" s="71"/>
      <c r="H22" s="72"/>
      <c r="I22" s="71"/>
      <c r="J22" s="72">
        <v>9950</v>
      </c>
      <c r="K22" s="71"/>
      <c r="L22" s="72"/>
      <c r="M22" s="71"/>
      <c r="N22" s="72"/>
      <c r="O22" s="71"/>
      <c r="P22" s="72">
        <v>31545</v>
      </c>
      <c r="Q22" s="71">
        <v>220</v>
      </c>
      <c r="R22" s="72"/>
      <c r="S22" s="71"/>
      <c r="T22" s="72">
        <v>31325</v>
      </c>
      <c r="U22" s="71"/>
      <c r="V22" s="72">
        <v>31325</v>
      </c>
    </row>
    <row r="23" spans="1:22" s="24" customFormat="1" x14ac:dyDescent="0.25">
      <c r="A23" s="33" t="s">
        <v>13</v>
      </c>
      <c r="B23" s="34" t="s">
        <v>30</v>
      </c>
      <c r="C23" s="73"/>
      <c r="D23" s="74"/>
      <c r="E23" s="73"/>
      <c r="F23" s="74"/>
      <c r="G23" s="73">
        <v>17500</v>
      </c>
      <c r="H23" s="74"/>
      <c r="I23" s="73"/>
      <c r="J23" s="74"/>
      <c r="K23" s="73"/>
      <c r="L23" s="74"/>
      <c r="M23" s="73"/>
      <c r="N23" s="74"/>
      <c r="O23" s="73">
        <v>17500</v>
      </c>
      <c r="P23" s="74"/>
      <c r="Q23" s="73"/>
      <c r="R23" s="74"/>
      <c r="S23" s="73">
        <v>17500</v>
      </c>
      <c r="T23" s="74"/>
      <c r="U23" s="73">
        <v>17500</v>
      </c>
      <c r="V23" s="74"/>
    </row>
    <row r="24" spans="1:22" s="24" customFormat="1" x14ac:dyDescent="0.25">
      <c r="A24" s="33" t="s">
        <v>16</v>
      </c>
      <c r="B24" s="34" t="s">
        <v>30</v>
      </c>
      <c r="C24" s="73"/>
      <c r="D24" s="74"/>
      <c r="E24" s="73"/>
      <c r="F24" s="74"/>
      <c r="G24" s="73"/>
      <c r="H24" s="74"/>
      <c r="I24" s="73"/>
      <c r="J24" s="74"/>
      <c r="K24" s="73"/>
      <c r="L24" s="74"/>
      <c r="M24" s="73"/>
      <c r="N24" s="74"/>
      <c r="O24" s="73"/>
      <c r="P24" s="74"/>
      <c r="Q24" s="73"/>
      <c r="R24" s="74">
        <v>1650</v>
      </c>
      <c r="S24" s="73"/>
      <c r="T24" s="74"/>
      <c r="U24" s="73"/>
      <c r="V24" s="74"/>
    </row>
    <row r="25" spans="1:22" s="24" customFormat="1" x14ac:dyDescent="0.25">
      <c r="A25" s="33" t="s">
        <v>17</v>
      </c>
      <c r="B25" s="34" t="s">
        <v>30</v>
      </c>
      <c r="C25" s="73"/>
      <c r="D25" s="74"/>
      <c r="E25" s="73"/>
      <c r="F25" s="74"/>
      <c r="G25" s="73"/>
      <c r="H25" s="74"/>
      <c r="I25" s="73">
        <v>343</v>
      </c>
      <c r="J25" s="74"/>
      <c r="K25" s="73"/>
      <c r="L25" s="74"/>
      <c r="M25" s="73"/>
      <c r="N25" s="74"/>
      <c r="O25" s="73">
        <v>343</v>
      </c>
      <c r="P25" s="74"/>
      <c r="Q25" s="73"/>
      <c r="R25" s="74"/>
      <c r="S25" s="73">
        <v>343</v>
      </c>
      <c r="T25" s="74"/>
      <c r="U25" s="73"/>
      <c r="V25" s="74"/>
    </row>
    <row r="26" spans="1:22" s="24" customFormat="1" x14ac:dyDescent="0.25">
      <c r="A26" s="33" t="s">
        <v>33</v>
      </c>
      <c r="B26" s="34" t="s">
        <v>30</v>
      </c>
      <c r="C26" s="73"/>
      <c r="D26" s="74"/>
      <c r="E26" s="73"/>
      <c r="F26" s="74"/>
      <c r="G26" s="73"/>
      <c r="H26" s="74"/>
      <c r="I26" s="73"/>
      <c r="J26" s="74"/>
      <c r="K26" s="73">
        <v>2200</v>
      </c>
      <c r="L26" s="74"/>
      <c r="M26" s="73"/>
      <c r="N26" s="74"/>
      <c r="O26" s="73">
        <v>2200</v>
      </c>
      <c r="P26" s="74"/>
      <c r="Q26" s="73"/>
      <c r="R26" s="74"/>
      <c r="S26" s="73">
        <v>2200</v>
      </c>
      <c r="T26" s="74"/>
      <c r="U26" s="73"/>
      <c r="V26" s="74"/>
    </row>
    <row r="27" spans="1:22" s="24" customFormat="1" ht="13.8" customHeight="1" x14ac:dyDescent="0.25">
      <c r="A27" s="33" t="s">
        <v>18</v>
      </c>
      <c r="B27" s="34" t="s">
        <v>30</v>
      </c>
      <c r="C27" s="73"/>
      <c r="D27" s="74"/>
      <c r="E27" s="73"/>
      <c r="F27" s="74"/>
      <c r="G27" s="73"/>
      <c r="H27" s="74"/>
      <c r="I27" s="73"/>
      <c r="J27" s="74"/>
      <c r="K27" s="73"/>
      <c r="L27" s="74">
        <v>446</v>
      </c>
      <c r="M27" s="73"/>
      <c r="N27" s="74"/>
      <c r="O27" s="73"/>
      <c r="P27" s="74">
        <v>446</v>
      </c>
      <c r="Q27" s="73"/>
      <c r="R27" s="74"/>
      <c r="S27" s="73"/>
      <c r="T27" s="74">
        <v>446</v>
      </c>
      <c r="U27" s="73"/>
      <c r="V27" s="74"/>
    </row>
    <row r="28" spans="1:22" s="24" customFormat="1" x14ac:dyDescent="0.25">
      <c r="A28" s="33" t="s">
        <v>20</v>
      </c>
      <c r="B28" s="34" t="s">
        <v>30</v>
      </c>
      <c r="C28" s="73"/>
      <c r="D28" s="74"/>
      <c r="E28" s="73"/>
      <c r="F28" s="74"/>
      <c r="G28" s="73"/>
      <c r="H28" s="74"/>
      <c r="I28" s="73"/>
      <c r="J28" s="74"/>
      <c r="K28" s="73"/>
      <c r="L28" s="74"/>
      <c r="M28" s="73">
        <v>140</v>
      </c>
      <c r="N28" s="74"/>
      <c r="O28" s="73">
        <v>140</v>
      </c>
      <c r="P28" s="74"/>
      <c r="Q28" s="73"/>
      <c r="R28" s="74"/>
      <c r="S28" s="73"/>
      <c r="T28" s="74"/>
      <c r="U28" s="73"/>
      <c r="V28" s="74"/>
    </row>
    <row r="29" spans="1:22" s="24" customFormat="1" x14ac:dyDescent="0.25">
      <c r="A29" s="49" t="s">
        <v>127</v>
      </c>
      <c r="B29" s="50" t="s">
        <v>30</v>
      </c>
      <c r="C29" s="75"/>
      <c r="D29" s="76"/>
      <c r="E29" s="75"/>
      <c r="F29" s="76"/>
      <c r="G29" s="75"/>
      <c r="H29" s="76"/>
      <c r="I29" s="75"/>
      <c r="J29" s="76"/>
      <c r="K29" s="75"/>
      <c r="L29" s="76"/>
      <c r="M29" s="75">
        <v>140</v>
      </c>
      <c r="N29" s="76"/>
      <c r="O29" s="75">
        <v>140</v>
      </c>
      <c r="P29" s="76"/>
      <c r="Q29" s="75"/>
      <c r="R29" s="76"/>
      <c r="S29" s="75"/>
      <c r="T29" s="76"/>
      <c r="U29" s="75"/>
      <c r="V29" s="76"/>
    </row>
    <row r="30" spans="1:22" s="24" customFormat="1" x14ac:dyDescent="0.25">
      <c r="A30" s="15"/>
      <c r="B30" s="23"/>
      <c r="C30" s="69"/>
      <c r="D30" s="70"/>
      <c r="E30" s="69"/>
      <c r="F30" s="70"/>
      <c r="G30" s="69"/>
      <c r="H30" s="70"/>
      <c r="I30" s="69"/>
      <c r="J30" s="70"/>
      <c r="K30" s="69"/>
      <c r="L30" s="70"/>
      <c r="M30" s="69"/>
      <c r="N30" s="70"/>
      <c r="O30" s="69"/>
      <c r="P30" s="70"/>
      <c r="Q30" s="69"/>
      <c r="R30" s="70"/>
      <c r="S30" s="69"/>
      <c r="T30" s="70"/>
      <c r="U30" s="69"/>
      <c r="V30" s="70"/>
    </row>
    <row r="31" spans="1:22" s="24" customFormat="1" x14ac:dyDescent="0.25">
      <c r="A31" s="51" t="s">
        <v>22</v>
      </c>
      <c r="B31" s="52" t="s">
        <v>30</v>
      </c>
      <c r="C31" s="77"/>
      <c r="D31" s="78"/>
      <c r="E31" s="77"/>
      <c r="F31" s="78"/>
      <c r="G31" s="77"/>
      <c r="H31" s="78"/>
      <c r="I31" s="77"/>
      <c r="J31" s="78"/>
      <c r="K31" s="77"/>
      <c r="L31" s="78"/>
      <c r="M31" s="77"/>
      <c r="N31" s="78"/>
      <c r="O31" s="77"/>
      <c r="P31" s="78"/>
      <c r="Q31" s="77">
        <v>689</v>
      </c>
      <c r="R31" s="78"/>
      <c r="S31" s="77">
        <v>689</v>
      </c>
      <c r="T31" s="78"/>
      <c r="U31" s="77"/>
      <c r="V31" s="78"/>
    </row>
    <row r="32" spans="1:22" s="24" customFormat="1" x14ac:dyDescent="0.25">
      <c r="A32" s="35" t="s">
        <v>23</v>
      </c>
      <c r="B32" s="36" t="s">
        <v>30</v>
      </c>
      <c r="C32" s="79"/>
      <c r="D32" s="80"/>
      <c r="E32" s="79"/>
      <c r="F32" s="80"/>
      <c r="G32" s="79"/>
      <c r="H32" s="80"/>
      <c r="I32" s="79"/>
      <c r="J32" s="80"/>
      <c r="K32" s="79"/>
      <c r="L32" s="80"/>
      <c r="M32" s="79"/>
      <c r="N32" s="80"/>
      <c r="O32" s="79"/>
      <c r="P32" s="80"/>
      <c r="Q32" s="79">
        <v>1607</v>
      </c>
      <c r="R32" s="80"/>
      <c r="S32" s="79">
        <v>1607</v>
      </c>
      <c r="T32" s="80"/>
      <c r="U32" s="79"/>
      <c r="V32" s="80"/>
    </row>
    <row r="33" spans="1:22" s="24" customFormat="1" x14ac:dyDescent="0.25">
      <c r="A33" s="35" t="s">
        <v>24</v>
      </c>
      <c r="B33" s="36" t="s">
        <v>29</v>
      </c>
      <c r="C33" s="81"/>
      <c r="D33" s="80"/>
      <c r="E33" s="81"/>
      <c r="F33" s="80"/>
      <c r="G33" s="81"/>
      <c r="H33" s="80"/>
      <c r="I33" s="81"/>
      <c r="J33" s="80"/>
      <c r="K33" s="81"/>
      <c r="L33" s="80"/>
      <c r="M33" s="81"/>
      <c r="N33" s="80"/>
      <c r="O33" s="81"/>
      <c r="P33" s="80"/>
      <c r="Q33" s="81">
        <v>15840</v>
      </c>
      <c r="R33" s="80"/>
      <c r="S33" s="81"/>
      <c r="T33" s="80"/>
      <c r="U33" s="81"/>
      <c r="V33" s="80"/>
    </row>
    <row r="34" spans="1:22" s="24" customFormat="1" x14ac:dyDescent="0.25">
      <c r="A34" s="35" t="s">
        <v>25</v>
      </c>
      <c r="B34" s="36" t="s">
        <v>30</v>
      </c>
      <c r="C34" s="81"/>
      <c r="D34" s="80"/>
      <c r="E34" s="81"/>
      <c r="F34" s="80"/>
      <c r="G34" s="81"/>
      <c r="H34" s="80"/>
      <c r="I34" s="81"/>
      <c r="J34" s="80"/>
      <c r="K34" s="81"/>
      <c r="L34" s="80"/>
      <c r="M34" s="81"/>
      <c r="N34" s="80"/>
      <c r="O34" s="81"/>
      <c r="P34" s="80"/>
      <c r="Q34" s="81"/>
      <c r="R34" s="80">
        <v>15840</v>
      </c>
      <c r="S34" s="81"/>
      <c r="T34" s="80">
        <v>15840</v>
      </c>
      <c r="U34" s="81">
        <v>15840</v>
      </c>
      <c r="V34" s="80"/>
    </row>
    <row r="35" spans="1:22" s="24" customFormat="1" x14ac:dyDescent="0.25">
      <c r="A35" s="35" t="s">
        <v>26</v>
      </c>
      <c r="B35" s="36" t="s">
        <v>29</v>
      </c>
      <c r="C35" s="81"/>
      <c r="D35" s="80"/>
      <c r="E35" s="81"/>
      <c r="F35" s="80"/>
      <c r="G35" s="81"/>
      <c r="H35" s="80"/>
      <c r="I35" s="81"/>
      <c r="J35" s="80"/>
      <c r="K35" s="81"/>
      <c r="L35" s="80"/>
      <c r="M35" s="81"/>
      <c r="N35" s="80"/>
      <c r="O35" s="81"/>
      <c r="P35" s="80"/>
      <c r="Q35" s="81"/>
      <c r="R35" s="80">
        <v>450</v>
      </c>
      <c r="S35" s="81"/>
      <c r="T35" s="80"/>
      <c r="U35" s="81"/>
      <c r="V35" s="80">
        <v>450</v>
      </c>
    </row>
    <row r="36" spans="1:22" s="24" customFormat="1" x14ac:dyDescent="0.25">
      <c r="A36" s="53" t="s">
        <v>31</v>
      </c>
      <c r="B36" s="53" t="s">
        <v>29</v>
      </c>
      <c r="C36" s="82"/>
      <c r="D36" s="83"/>
      <c r="E36" s="82"/>
      <c r="F36" s="83"/>
      <c r="G36" s="82"/>
      <c r="H36" s="83"/>
      <c r="I36" s="82"/>
      <c r="J36" s="83"/>
      <c r="K36" s="82"/>
      <c r="L36" s="83"/>
      <c r="M36" s="82"/>
      <c r="N36" s="83"/>
      <c r="O36" s="82"/>
      <c r="P36" s="83"/>
      <c r="Q36" s="82">
        <v>1650</v>
      </c>
      <c r="R36" s="83"/>
      <c r="S36" s="82">
        <v>1650</v>
      </c>
      <c r="T36" s="83"/>
      <c r="U36" s="82">
        <v>1650</v>
      </c>
      <c r="V36" s="83"/>
    </row>
    <row r="37" spans="1:22" s="24" customFormat="1" x14ac:dyDescent="0.25">
      <c r="A37" s="25"/>
      <c r="B37" s="25"/>
      <c r="C37" s="69"/>
      <c r="D37" s="70"/>
      <c r="E37" s="69"/>
      <c r="F37" s="70"/>
      <c r="G37" s="69"/>
      <c r="H37" s="70"/>
      <c r="I37" s="69"/>
      <c r="J37" s="70"/>
      <c r="K37" s="69"/>
      <c r="L37" s="70"/>
      <c r="M37" s="69"/>
      <c r="N37" s="70"/>
      <c r="O37" s="69"/>
      <c r="P37" s="70"/>
      <c r="Q37" s="84"/>
      <c r="R37" s="70"/>
      <c r="S37" s="84"/>
      <c r="T37" s="70"/>
      <c r="U37" s="69"/>
      <c r="V37" s="70"/>
    </row>
    <row r="38" spans="1:22" s="24" customFormat="1" x14ac:dyDescent="0.25">
      <c r="A38" s="54"/>
      <c r="B38" s="54"/>
      <c r="C38" s="85"/>
      <c r="D38" s="86"/>
      <c r="E38" s="85"/>
      <c r="F38" s="86"/>
      <c r="G38" s="85"/>
      <c r="H38" s="86"/>
      <c r="I38" s="85"/>
      <c r="J38" s="86"/>
      <c r="K38" s="85"/>
      <c r="L38" s="86"/>
      <c r="M38" s="85"/>
      <c r="N38" s="86"/>
      <c r="O38" s="85"/>
      <c r="P38" s="86"/>
      <c r="Q38" s="85"/>
      <c r="R38" s="86"/>
      <c r="S38" s="87"/>
      <c r="T38" s="86"/>
      <c r="U38" s="85"/>
      <c r="V38" s="86"/>
    </row>
    <row r="39" spans="1:22" s="24" customFormat="1" x14ac:dyDescent="0.25">
      <c r="A39" s="37"/>
      <c r="B39" s="37"/>
      <c r="C39" s="88"/>
      <c r="D39" s="89"/>
      <c r="E39" s="88"/>
      <c r="F39" s="89"/>
      <c r="G39" s="88"/>
      <c r="H39" s="89"/>
      <c r="I39" s="88"/>
      <c r="J39" s="89"/>
      <c r="K39" s="88"/>
      <c r="L39" s="89"/>
      <c r="M39" s="88"/>
      <c r="N39" s="89"/>
      <c r="O39" s="88"/>
      <c r="P39" s="89"/>
      <c r="Q39" s="88"/>
      <c r="R39" s="89"/>
      <c r="S39" s="88">
        <v>37890</v>
      </c>
      <c r="T39" s="89">
        <v>47611</v>
      </c>
      <c r="U39" s="88"/>
      <c r="V39" s="89"/>
    </row>
    <row r="40" spans="1:22" s="24" customFormat="1" x14ac:dyDescent="0.25">
      <c r="A40" s="37"/>
      <c r="B40" s="37"/>
      <c r="C40" s="88"/>
      <c r="D40" s="89"/>
      <c r="E40" s="88"/>
      <c r="F40" s="89"/>
      <c r="G40" s="88"/>
      <c r="H40" s="89"/>
      <c r="I40" s="88"/>
      <c r="J40" s="89"/>
      <c r="K40" s="88"/>
      <c r="L40" s="89"/>
      <c r="M40" s="88"/>
      <c r="N40" s="89"/>
      <c r="O40" s="88"/>
      <c r="P40" s="89"/>
      <c r="Q40" s="88"/>
      <c r="R40" s="89"/>
      <c r="S40" s="88"/>
      <c r="T40" s="89"/>
      <c r="U40" s="88"/>
      <c r="V40" s="89"/>
    </row>
    <row r="41" spans="1:22" s="24" customFormat="1" x14ac:dyDescent="0.25">
      <c r="A41" s="37" t="s">
        <v>32</v>
      </c>
      <c r="B41" s="37"/>
      <c r="C41" s="90"/>
      <c r="D41" s="89"/>
      <c r="E41" s="90"/>
      <c r="F41" s="89"/>
      <c r="G41" s="90"/>
      <c r="H41" s="89"/>
      <c r="I41" s="90"/>
      <c r="J41" s="89"/>
      <c r="K41" s="90"/>
      <c r="L41" s="89"/>
      <c r="M41" s="90"/>
      <c r="N41" s="89"/>
      <c r="O41" s="90"/>
      <c r="P41" s="89"/>
      <c r="Q41" s="88"/>
      <c r="R41" s="89"/>
      <c r="S41" s="88">
        <v>9602</v>
      </c>
      <c r="T41" s="89"/>
      <c r="U41" s="90"/>
      <c r="V41" s="89">
        <v>9602</v>
      </c>
    </row>
    <row r="42" spans="1:22" s="24" customFormat="1" x14ac:dyDescent="0.25">
      <c r="A42" s="37"/>
      <c r="B42" s="37"/>
      <c r="C42" s="88"/>
      <c r="D42" s="89"/>
      <c r="E42" s="88"/>
      <c r="F42" s="89"/>
      <c r="G42" s="88"/>
      <c r="H42" s="89"/>
      <c r="I42" s="88"/>
      <c r="J42" s="89"/>
      <c r="K42" s="88"/>
      <c r="L42" s="89"/>
      <c r="M42" s="88"/>
      <c r="N42" s="89"/>
      <c r="O42" s="88"/>
      <c r="P42" s="89"/>
      <c r="Q42" s="88"/>
      <c r="R42" s="89"/>
      <c r="S42" s="88"/>
      <c r="T42" s="89"/>
      <c r="U42" s="88"/>
      <c r="V42" s="89"/>
    </row>
    <row r="43" spans="1:22" s="24" customFormat="1" x14ac:dyDescent="0.25">
      <c r="A43" s="38"/>
      <c r="B43" s="38"/>
      <c r="C43" s="91"/>
      <c r="D43" s="92"/>
      <c r="E43" s="91"/>
      <c r="F43" s="92"/>
      <c r="G43" s="91"/>
      <c r="H43" s="92"/>
      <c r="I43" s="91"/>
      <c r="J43" s="92"/>
      <c r="K43" s="91"/>
      <c r="L43" s="92"/>
      <c r="M43" s="91"/>
      <c r="N43" s="92"/>
      <c r="O43" s="91"/>
      <c r="P43" s="92"/>
      <c r="Q43" s="91"/>
      <c r="R43" s="92"/>
      <c r="S43" s="91"/>
      <c r="T43" s="92"/>
      <c r="U43" s="91"/>
      <c r="V43" s="92"/>
    </row>
    <row r="44" spans="1:22" s="24" customFormat="1" ht="13.8" thickBot="1" x14ac:dyDescent="0.3">
      <c r="A44" s="15"/>
      <c r="B44" s="15"/>
      <c r="C44" s="93">
        <f>SUM(C6:C43)</f>
        <v>82319</v>
      </c>
      <c r="D44" s="93">
        <f t="shared" ref="D44:V44" si="0">SUM(D6:D43)</f>
        <v>82319</v>
      </c>
      <c r="E44" s="93">
        <f t="shared" si="0"/>
        <v>25914</v>
      </c>
      <c r="F44" s="93">
        <f t="shared" si="0"/>
        <v>25914</v>
      </c>
      <c r="G44" s="93">
        <f t="shared" si="0"/>
        <v>47343</v>
      </c>
      <c r="H44" s="93">
        <f t="shared" si="0"/>
        <v>47343</v>
      </c>
      <c r="I44" s="93">
        <f t="shared" si="0"/>
        <v>34583</v>
      </c>
      <c r="J44" s="93">
        <f t="shared" si="0"/>
        <v>34583</v>
      </c>
      <c r="K44" s="93">
        <f t="shared" si="0"/>
        <v>9932</v>
      </c>
      <c r="L44" s="93">
        <f t="shared" si="0"/>
        <v>9932</v>
      </c>
      <c r="M44" s="93">
        <f t="shared" si="0"/>
        <v>308</v>
      </c>
      <c r="N44" s="93">
        <f t="shared" si="0"/>
        <v>308</v>
      </c>
      <c r="O44" s="93">
        <v>167702</v>
      </c>
      <c r="P44" s="93">
        <v>167702</v>
      </c>
      <c r="Q44" s="93">
        <f t="shared" si="0"/>
        <v>20426</v>
      </c>
      <c r="R44" s="93">
        <f t="shared" si="0"/>
        <v>20236</v>
      </c>
      <c r="S44" s="93">
        <v>47492</v>
      </c>
      <c r="T44" s="93">
        <v>47611</v>
      </c>
      <c r="U44" s="93">
        <f t="shared" si="0"/>
        <v>165103</v>
      </c>
      <c r="V44" s="93">
        <f t="shared" si="0"/>
        <v>165184</v>
      </c>
    </row>
    <row r="45" spans="1:22" ht="13.8" thickTop="1" x14ac:dyDescent="0.25"/>
    <row r="48" spans="1:22" x14ac:dyDescent="0.25">
      <c r="B48" t="s">
        <v>147</v>
      </c>
    </row>
    <row r="49" spans="2:12" x14ac:dyDescent="0.25">
      <c r="B49">
        <v>1</v>
      </c>
      <c r="C49" t="s">
        <v>132</v>
      </c>
      <c r="E49" t="s">
        <v>135</v>
      </c>
      <c r="F49" t="s">
        <v>136</v>
      </c>
      <c r="H49" s="22" t="s">
        <v>135</v>
      </c>
      <c r="I49">
        <f>453</f>
        <v>453</v>
      </c>
    </row>
    <row r="50" spans="2:12" x14ac:dyDescent="0.25">
      <c r="C50" t="s">
        <v>133</v>
      </c>
      <c r="J50" s="22" t="s">
        <v>152</v>
      </c>
      <c r="K50" s="22" t="s">
        <v>135</v>
      </c>
      <c r="L50">
        <f>I49*3</f>
        <v>1359</v>
      </c>
    </row>
    <row r="51" spans="2:12" x14ac:dyDescent="0.25">
      <c r="C51" t="s">
        <v>134</v>
      </c>
      <c r="F51" t="s">
        <v>155</v>
      </c>
      <c r="J51">
        <v>248</v>
      </c>
      <c r="L51">
        <v>1607</v>
      </c>
    </row>
    <row r="53" spans="2:12" x14ac:dyDescent="0.25">
      <c r="B53">
        <v>2</v>
      </c>
      <c r="C53" t="s">
        <v>132</v>
      </c>
      <c r="E53" t="s">
        <v>135</v>
      </c>
      <c r="F53" t="s">
        <v>138</v>
      </c>
      <c r="H53" t="s">
        <v>135</v>
      </c>
      <c r="I53">
        <v>212</v>
      </c>
    </row>
    <row r="54" spans="2:12" x14ac:dyDescent="0.25">
      <c r="C54" t="s">
        <v>133</v>
      </c>
      <c r="J54" s="22" t="s">
        <v>153</v>
      </c>
      <c r="K54" s="22" t="s">
        <v>135</v>
      </c>
      <c r="L54">
        <f>I53*3</f>
        <v>636</v>
      </c>
    </row>
    <row r="55" spans="2:12" x14ac:dyDescent="0.25">
      <c r="C55" t="s">
        <v>137</v>
      </c>
      <c r="F55" t="s">
        <v>156</v>
      </c>
      <c r="J55">
        <v>53</v>
      </c>
      <c r="L55">
        <v>689</v>
      </c>
    </row>
    <row r="57" spans="2:12" x14ac:dyDescent="0.25">
      <c r="B57">
        <v>3</v>
      </c>
      <c r="C57" s="22" t="s">
        <v>139</v>
      </c>
      <c r="D57" s="22" t="s">
        <v>135</v>
      </c>
      <c r="E57">
        <v>183</v>
      </c>
      <c r="F57" t="s">
        <v>158</v>
      </c>
      <c r="G57">
        <v>550</v>
      </c>
      <c r="I57" t="s">
        <v>159</v>
      </c>
      <c r="K57">
        <v>1650</v>
      </c>
    </row>
    <row r="60" spans="2:12" x14ac:dyDescent="0.25">
      <c r="B60">
        <v>4</v>
      </c>
      <c r="C60" t="s">
        <v>160</v>
      </c>
      <c r="E60" t="s">
        <v>161</v>
      </c>
      <c r="G60">
        <v>450</v>
      </c>
    </row>
  </sheetData>
  <mergeCells count="10">
    <mergeCell ref="Q2:R2"/>
    <mergeCell ref="S2:T2"/>
    <mergeCell ref="U2:V2"/>
    <mergeCell ref="C2:D2"/>
    <mergeCell ref="E2:F2"/>
    <mergeCell ref="G2:H2"/>
    <mergeCell ref="I2:J2"/>
    <mergeCell ref="K2:L2"/>
    <mergeCell ref="M2:N2"/>
    <mergeCell ref="O2:P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zoomScale="80" zoomScaleNormal="80" workbookViewId="0">
      <selection activeCell="M15" sqref="M15"/>
    </sheetView>
  </sheetViews>
  <sheetFormatPr defaultRowHeight="13.2" x14ac:dyDescent="0.25"/>
  <cols>
    <col min="1" max="1" width="10.44140625" customWidth="1"/>
    <col min="5" max="5" width="10" bestFit="1" customWidth="1"/>
  </cols>
  <sheetData>
    <row r="1" spans="1:7" ht="22.8" x14ac:dyDescent="0.4">
      <c r="A1" s="9" t="s">
        <v>71</v>
      </c>
      <c r="B1" s="9"/>
      <c r="C1" s="9"/>
      <c r="D1" s="9"/>
    </row>
    <row r="3" spans="1:7" s="10" customFormat="1" ht="17.399999999999999" x14ac:dyDescent="0.3"/>
    <row r="4" spans="1:7" s="10" customFormat="1" ht="17.399999999999999" x14ac:dyDescent="0.3"/>
    <row r="5" spans="1:7" s="10" customFormat="1" ht="17.399999999999999" x14ac:dyDescent="0.3">
      <c r="A5" s="10" t="s">
        <v>108</v>
      </c>
      <c r="B5" s="100" t="s">
        <v>148</v>
      </c>
      <c r="C5" s="100"/>
      <c r="E5" s="10" t="s">
        <v>109</v>
      </c>
      <c r="F5" s="10" t="s">
        <v>74</v>
      </c>
      <c r="G5" s="10" t="s">
        <v>110</v>
      </c>
    </row>
    <row r="6" spans="1:7" s="10" customFormat="1" ht="17.399999999999999" x14ac:dyDescent="0.3">
      <c r="A6" s="16"/>
      <c r="B6" s="100"/>
      <c r="C6" s="100"/>
      <c r="D6" s="100"/>
      <c r="E6" s="16"/>
      <c r="F6" s="16"/>
      <c r="G6" s="16"/>
    </row>
    <row r="7" spans="1:7" s="10" customFormat="1" ht="17.399999999999999" x14ac:dyDescent="0.3">
      <c r="A7" s="16"/>
      <c r="B7" s="16"/>
      <c r="C7" s="16"/>
      <c r="D7" s="16"/>
      <c r="E7" s="12" t="s">
        <v>75</v>
      </c>
      <c r="F7" s="12" t="s">
        <v>75</v>
      </c>
      <c r="G7" s="12" t="s">
        <v>75</v>
      </c>
    </row>
    <row r="8" spans="1:7" s="10" customFormat="1" ht="17.399999999999999" x14ac:dyDescent="0.3">
      <c r="A8" s="16"/>
      <c r="B8" s="16"/>
      <c r="C8" s="16"/>
      <c r="D8" s="16"/>
      <c r="E8" s="16"/>
      <c r="F8" s="16"/>
      <c r="G8" s="16"/>
    </row>
    <row r="9" spans="1:7" s="10" customFormat="1" ht="17.399999999999999" x14ac:dyDescent="0.3">
      <c r="A9" s="20">
        <v>44567</v>
      </c>
      <c r="B9" s="100" t="s">
        <v>105</v>
      </c>
      <c r="C9" s="100"/>
      <c r="D9" s="16"/>
      <c r="E9" s="12">
        <v>12474</v>
      </c>
      <c r="F9" s="12">
        <v>2079</v>
      </c>
      <c r="G9" s="12">
        <v>10395</v>
      </c>
    </row>
    <row r="10" spans="1:7" s="10" customFormat="1" ht="17.399999999999999" x14ac:dyDescent="0.3">
      <c r="A10" s="20">
        <v>44574</v>
      </c>
      <c r="B10" s="100" t="s">
        <v>106</v>
      </c>
      <c r="C10" s="100"/>
      <c r="E10" s="12">
        <v>5568</v>
      </c>
      <c r="F10" s="12">
        <v>928</v>
      </c>
      <c r="G10" s="12">
        <v>4640</v>
      </c>
    </row>
    <row r="11" spans="1:7" s="10" customFormat="1" ht="17.399999999999999" x14ac:dyDescent="0.3">
      <c r="A11" s="20">
        <v>44620</v>
      </c>
      <c r="B11" s="100" t="s">
        <v>107</v>
      </c>
      <c r="C11" s="100"/>
      <c r="E11" s="12">
        <v>1440</v>
      </c>
      <c r="F11" s="12">
        <v>240</v>
      </c>
      <c r="G11" s="12">
        <v>1200</v>
      </c>
    </row>
    <row r="12" spans="1:7" s="10" customFormat="1" ht="17.399999999999999" x14ac:dyDescent="0.3">
      <c r="A12" s="20">
        <v>44620</v>
      </c>
      <c r="B12" s="100" t="s">
        <v>106</v>
      </c>
      <c r="C12" s="100"/>
      <c r="E12" s="12">
        <v>2940</v>
      </c>
      <c r="F12" s="12">
        <v>490</v>
      </c>
      <c r="G12" s="12">
        <v>2450</v>
      </c>
    </row>
    <row r="13" spans="1:7" s="10" customFormat="1" ht="17.399999999999999" x14ac:dyDescent="0.3">
      <c r="A13" s="20">
        <v>44643</v>
      </c>
      <c r="B13" s="100" t="s">
        <v>105</v>
      </c>
      <c r="C13" s="100"/>
      <c r="E13" s="12">
        <v>3492</v>
      </c>
      <c r="F13" s="12">
        <v>582</v>
      </c>
      <c r="G13" s="12">
        <v>2910</v>
      </c>
    </row>
    <row r="14" spans="1:7" s="10" customFormat="1" ht="18" thickBot="1" x14ac:dyDescent="0.35">
      <c r="A14" s="16"/>
      <c r="E14" s="56">
        <f>SUM(E9:E13)</f>
        <v>25914</v>
      </c>
      <c r="F14" s="56">
        <f t="shared" ref="F14:G14" si="0">SUM(F9:F13)</f>
        <v>4319</v>
      </c>
      <c r="G14" s="56">
        <f t="shared" si="0"/>
        <v>21595</v>
      </c>
    </row>
    <row r="15" spans="1:7" s="10" customFormat="1" ht="18" thickTop="1" x14ac:dyDescent="0.3"/>
    <row r="16" spans="1:7" s="10" customFormat="1" ht="17.399999999999999" x14ac:dyDescent="0.3"/>
    <row r="17" spans="5:9" s="10" customFormat="1" ht="17.399999999999999" x14ac:dyDescent="0.3">
      <c r="E17" s="10" t="s">
        <v>9</v>
      </c>
      <c r="F17" s="10" t="s">
        <v>81</v>
      </c>
      <c r="I17" s="10">
        <v>25914</v>
      </c>
    </row>
    <row r="18" spans="5:9" s="10" customFormat="1" ht="17.399999999999999" x14ac:dyDescent="0.3"/>
    <row r="19" spans="5:9" s="10" customFormat="1" ht="17.399999999999999" x14ac:dyDescent="0.3">
      <c r="E19" s="10" t="s">
        <v>10</v>
      </c>
      <c r="F19" s="10" t="s">
        <v>12</v>
      </c>
      <c r="I19" s="10">
        <v>21595</v>
      </c>
    </row>
    <row r="20" spans="5:9" s="10" customFormat="1" ht="17.399999999999999" x14ac:dyDescent="0.3">
      <c r="F20" s="10" t="s">
        <v>92</v>
      </c>
      <c r="I20" s="10">
        <v>4319</v>
      </c>
    </row>
    <row r="21" spans="5:9" s="10" customFormat="1" ht="17.399999999999999" x14ac:dyDescent="0.3"/>
    <row r="22" spans="5:9" s="10" customFormat="1" ht="17.399999999999999" x14ac:dyDescent="0.3"/>
    <row r="23" spans="5:9" s="10" customFormat="1" ht="17.399999999999999" x14ac:dyDescent="0.3"/>
    <row r="24" spans="5:9" s="10" customFormat="1" ht="17.399999999999999" x14ac:dyDescent="0.3"/>
    <row r="25" spans="5:9" s="10" customFormat="1" ht="17.399999999999999" x14ac:dyDescent="0.3"/>
  </sheetData>
  <mergeCells count="7">
    <mergeCell ref="B12:C12"/>
    <mergeCell ref="B13:C13"/>
    <mergeCell ref="B6:D6"/>
    <mergeCell ref="B5:C5"/>
    <mergeCell ref="B9:C9"/>
    <mergeCell ref="B10:C10"/>
    <mergeCell ref="B11:C11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31"/>
  <sheetViews>
    <sheetView zoomScale="80" zoomScaleNormal="80" workbookViewId="0">
      <selection activeCell="F19" sqref="F19"/>
    </sheetView>
  </sheetViews>
  <sheetFormatPr defaultRowHeight="13.2" x14ac:dyDescent="0.25"/>
  <cols>
    <col min="1" max="1" width="10.44140625" customWidth="1"/>
    <col min="5" max="5" width="11" customWidth="1"/>
    <col min="6" max="6" width="10.44140625" customWidth="1"/>
    <col min="7" max="7" width="14.109375" customWidth="1"/>
    <col min="8" max="9" width="14" customWidth="1"/>
    <col min="10" max="10" width="14" bestFit="1" customWidth="1"/>
    <col min="11" max="11" width="19.88671875" bestFit="1" customWidth="1"/>
    <col min="12" max="12" width="11.109375" bestFit="1" customWidth="1"/>
  </cols>
  <sheetData>
    <row r="1" spans="1:15" ht="22.8" x14ac:dyDescent="0.4">
      <c r="A1" s="9" t="s">
        <v>76</v>
      </c>
      <c r="B1" s="9"/>
      <c r="C1" s="9"/>
      <c r="D1" s="9"/>
    </row>
    <row r="3" spans="1:15" ht="17.399999999999999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17.399999999999999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17.399999999999999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7.399999999999999" x14ac:dyDescent="0.3">
      <c r="A6" s="16" t="s">
        <v>72</v>
      </c>
      <c r="B6" s="100" t="s">
        <v>77</v>
      </c>
      <c r="C6" s="100"/>
      <c r="D6" s="100"/>
      <c r="E6" s="16" t="s">
        <v>73</v>
      </c>
      <c r="F6" s="16" t="s">
        <v>74</v>
      </c>
      <c r="G6" s="16" t="s">
        <v>13</v>
      </c>
      <c r="H6" s="16" t="s">
        <v>78</v>
      </c>
      <c r="I6" s="19" t="s">
        <v>114</v>
      </c>
      <c r="J6" s="16" t="s">
        <v>116</v>
      </c>
      <c r="K6" s="10" t="s">
        <v>150</v>
      </c>
      <c r="L6" s="10"/>
      <c r="M6" s="10"/>
      <c r="N6" s="10"/>
      <c r="O6" s="10"/>
    </row>
    <row r="7" spans="1:15" ht="17.399999999999999" x14ac:dyDescent="0.3">
      <c r="A7" s="16"/>
      <c r="B7" s="16"/>
      <c r="C7" s="19"/>
      <c r="D7" s="16"/>
      <c r="E7" s="16"/>
      <c r="F7" s="16"/>
      <c r="G7" s="16"/>
      <c r="H7" s="16"/>
      <c r="I7" s="19"/>
      <c r="J7" s="10"/>
      <c r="K7" s="10"/>
      <c r="L7" s="10"/>
      <c r="M7" s="10"/>
      <c r="N7" s="10"/>
      <c r="O7" s="10"/>
    </row>
    <row r="8" spans="1:15" ht="17.399999999999999" x14ac:dyDescent="0.3">
      <c r="A8" s="16"/>
      <c r="B8" s="16"/>
      <c r="C8" s="19"/>
      <c r="D8" s="16"/>
      <c r="E8" s="12" t="s">
        <v>75</v>
      </c>
      <c r="F8" s="12" t="s">
        <v>75</v>
      </c>
      <c r="G8" s="12" t="s">
        <v>75</v>
      </c>
      <c r="H8" s="12" t="s">
        <v>75</v>
      </c>
      <c r="I8" s="12" t="s">
        <v>75</v>
      </c>
      <c r="J8" s="12" t="s">
        <v>75</v>
      </c>
      <c r="K8" s="12" t="s">
        <v>75</v>
      </c>
      <c r="L8" s="12"/>
      <c r="M8" s="12"/>
      <c r="N8" s="10"/>
      <c r="O8" s="10"/>
    </row>
    <row r="9" spans="1:15" ht="17.399999999999999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17.399999999999999" x14ac:dyDescent="0.3">
      <c r="A10" s="60">
        <v>44567</v>
      </c>
      <c r="B10" s="100" t="s">
        <v>113</v>
      </c>
      <c r="C10" s="100"/>
      <c r="D10" s="100"/>
      <c r="E10" s="57">
        <v>7488</v>
      </c>
      <c r="F10" s="57">
        <v>1248</v>
      </c>
      <c r="G10" s="57">
        <v>6240</v>
      </c>
      <c r="H10" s="57"/>
      <c r="I10" s="57"/>
      <c r="J10" s="57"/>
      <c r="K10" s="57"/>
      <c r="L10" s="57"/>
      <c r="M10" s="10"/>
      <c r="N10" s="10"/>
      <c r="O10" s="10"/>
    </row>
    <row r="11" spans="1:15" ht="17.399999999999999" x14ac:dyDescent="0.3">
      <c r="A11" s="60">
        <v>44592</v>
      </c>
      <c r="B11" s="100" t="s">
        <v>78</v>
      </c>
      <c r="C11" s="100"/>
      <c r="D11" s="100"/>
      <c r="E11" s="57">
        <v>528</v>
      </c>
      <c r="F11" s="57">
        <v>88</v>
      </c>
      <c r="G11" s="57"/>
      <c r="H11" s="57">
        <v>440</v>
      </c>
      <c r="I11" s="57"/>
      <c r="J11" s="57"/>
      <c r="K11" s="57"/>
      <c r="L11" s="57"/>
      <c r="M11" s="10"/>
      <c r="N11" s="10"/>
      <c r="O11" s="10"/>
    </row>
    <row r="12" spans="1:15" ht="17.399999999999999" x14ac:dyDescent="0.3">
      <c r="A12" s="60">
        <v>44592</v>
      </c>
      <c r="B12" s="100" t="s">
        <v>114</v>
      </c>
      <c r="C12" s="100"/>
      <c r="D12" s="100"/>
      <c r="E12" s="57">
        <v>315</v>
      </c>
      <c r="F12" s="57">
        <v>15</v>
      </c>
      <c r="G12" s="57"/>
      <c r="H12" s="57"/>
      <c r="I12" s="57">
        <v>300</v>
      </c>
      <c r="J12" s="57"/>
      <c r="K12" s="57"/>
      <c r="L12" s="57"/>
      <c r="M12" s="10"/>
      <c r="N12" s="10"/>
      <c r="O12" s="10"/>
    </row>
    <row r="13" spans="1:15" ht="17.399999999999999" x14ac:dyDescent="0.3">
      <c r="A13" s="60">
        <v>44629</v>
      </c>
      <c r="B13" s="100" t="s">
        <v>115</v>
      </c>
      <c r="C13" s="100"/>
      <c r="D13" s="100"/>
      <c r="E13" s="57">
        <v>7680</v>
      </c>
      <c r="F13" s="57">
        <v>1280</v>
      </c>
      <c r="G13" s="57"/>
      <c r="H13" s="57"/>
      <c r="I13" s="57"/>
      <c r="J13" s="57">
        <v>6400</v>
      </c>
      <c r="K13" s="57"/>
      <c r="L13" s="57"/>
      <c r="M13" s="10"/>
      <c r="N13" s="10"/>
      <c r="O13" s="10"/>
    </row>
    <row r="14" spans="1:15" ht="17.399999999999999" x14ac:dyDescent="0.3">
      <c r="A14" s="60">
        <v>44633</v>
      </c>
      <c r="B14" s="100" t="s">
        <v>117</v>
      </c>
      <c r="C14" s="100"/>
      <c r="D14" s="100"/>
      <c r="E14" s="57">
        <v>5736</v>
      </c>
      <c r="F14" s="57">
        <v>956</v>
      </c>
      <c r="G14" s="57">
        <v>4780</v>
      </c>
      <c r="H14" s="57"/>
      <c r="I14" s="57"/>
      <c r="J14" s="57"/>
      <c r="K14" s="57"/>
      <c r="L14" s="57"/>
      <c r="M14" s="10"/>
      <c r="N14" s="10"/>
      <c r="O14" s="10"/>
    </row>
    <row r="15" spans="1:15" ht="17.399999999999999" x14ac:dyDescent="0.3">
      <c r="A15" s="60">
        <v>44636</v>
      </c>
      <c r="B15" s="100" t="s">
        <v>113</v>
      </c>
      <c r="C15" s="100"/>
      <c r="D15" s="100"/>
      <c r="E15" s="59">
        <v>7776</v>
      </c>
      <c r="F15" s="59">
        <v>1296</v>
      </c>
      <c r="G15" s="59">
        <v>6480</v>
      </c>
      <c r="H15" s="57"/>
      <c r="I15" s="57"/>
      <c r="J15" s="57"/>
      <c r="K15" s="57"/>
      <c r="L15" s="57"/>
      <c r="M15" s="10"/>
      <c r="N15" s="10"/>
      <c r="O15" s="10"/>
    </row>
    <row r="16" spans="1:15" ht="17.399999999999999" x14ac:dyDescent="0.3">
      <c r="A16" s="60">
        <v>44646</v>
      </c>
      <c r="B16" s="100" t="s">
        <v>149</v>
      </c>
      <c r="C16" s="100"/>
      <c r="D16" s="100"/>
      <c r="E16" s="57">
        <v>17820</v>
      </c>
      <c r="F16" s="57">
        <v>2970</v>
      </c>
      <c r="G16" s="57"/>
      <c r="H16" s="57"/>
      <c r="I16" s="57"/>
      <c r="J16" s="57"/>
      <c r="K16" s="57">
        <v>14850</v>
      </c>
      <c r="M16" s="10"/>
      <c r="N16" s="10"/>
      <c r="O16" s="10"/>
    </row>
    <row r="17" spans="1:15" ht="18" thickBot="1" x14ac:dyDescent="0.35">
      <c r="A17" s="10"/>
      <c r="B17" s="10"/>
      <c r="C17" s="10"/>
      <c r="D17" s="10"/>
      <c r="E17" s="58">
        <f>SUM(E10:E16)</f>
        <v>47343</v>
      </c>
      <c r="F17" s="58">
        <f>SUM(F10:F16)</f>
        <v>7853</v>
      </c>
      <c r="G17" s="58">
        <f>SUM(G10:G16)</f>
        <v>17500</v>
      </c>
      <c r="H17" s="58">
        <f t="shared" ref="H17:J17" si="0">SUM(H10:H16)</f>
        <v>440</v>
      </c>
      <c r="I17" s="58">
        <f t="shared" si="0"/>
        <v>300</v>
      </c>
      <c r="J17" s="58">
        <f t="shared" si="0"/>
        <v>6400</v>
      </c>
      <c r="K17" s="58">
        <f>SUM(K10:K16)</f>
        <v>14850</v>
      </c>
      <c r="M17" s="10"/>
      <c r="N17" s="10"/>
      <c r="O17" s="10"/>
    </row>
    <row r="18" spans="1:15" ht="18" thickTop="1" x14ac:dyDescent="0.3">
      <c r="A18" s="10"/>
      <c r="B18" s="10"/>
      <c r="C18" s="10"/>
      <c r="D18" s="10"/>
      <c r="E18" s="57"/>
      <c r="F18" s="57"/>
      <c r="G18" s="57"/>
      <c r="H18" s="57"/>
      <c r="I18" s="57"/>
      <c r="J18" s="57"/>
      <c r="K18" s="57"/>
      <c r="L18" s="57"/>
      <c r="M18" s="10"/>
      <c r="N18" s="10"/>
      <c r="O18" s="10"/>
    </row>
    <row r="19" spans="1:15" ht="17.399999999999999" x14ac:dyDescent="0.3">
      <c r="A19" s="10"/>
      <c r="B19" s="10"/>
      <c r="C19" s="10"/>
      <c r="D19" s="10"/>
      <c r="E19" s="57" t="s">
        <v>9</v>
      </c>
      <c r="F19" s="57" t="s">
        <v>13</v>
      </c>
      <c r="G19" s="57"/>
      <c r="H19" s="57">
        <v>17500</v>
      </c>
      <c r="I19" s="57"/>
      <c r="J19" s="57"/>
      <c r="K19" s="57"/>
      <c r="L19" s="57"/>
      <c r="M19" s="10"/>
      <c r="N19" s="10"/>
      <c r="O19" s="10"/>
    </row>
    <row r="20" spans="1:15" ht="17.399999999999999" x14ac:dyDescent="0.3">
      <c r="A20" s="10"/>
      <c r="B20" s="10"/>
      <c r="C20" s="10"/>
      <c r="D20" s="10"/>
      <c r="E20" s="57"/>
      <c r="F20" s="57" t="s">
        <v>78</v>
      </c>
      <c r="G20" s="57"/>
      <c r="H20" s="57">
        <v>440</v>
      </c>
      <c r="I20" s="57"/>
      <c r="J20" s="57"/>
      <c r="K20" s="57"/>
      <c r="L20" s="57"/>
      <c r="M20" s="10"/>
      <c r="N20" s="10"/>
      <c r="O20" s="10"/>
    </row>
    <row r="21" spans="1:15" ht="17.399999999999999" x14ac:dyDescent="0.3">
      <c r="A21" s="10"/>
      <c r="B21" s="10"/>
      <c r="C21" s="10"/>
      <c r="D21" s="10"/>
      <c r="E21" s="57"/>
      <c r="F21" s="57" t="s">
        <v>114</v>
      </c>
      <c r="G21" s="57"/>
      <c r="H21" s="57">
        <v>300</v>
      </c>
      <c r="I21" s="57"/>
      <c r="J21" s="57"/>
      <c r="K21" s="57"/>
      <c r="L21" s="57"/>
      <c r="M21" s="10"/>
      <c r="N21" s="10"/>
      <c r="O21" s="10"/>
    </row>
    <row r="22" spans="1:15" ht="17.399999999999999" x14ac:dyDescent="0.3">
      <c r="A22" s="10"/>
      <c r="B22" s="10"/>
      <c r="C22" s="10"/>
      <c r="D22" s="10"/>
      <c r="E22" s="57"/>
      <c r="F22" s="57" t="s">
        <v>115</v>
      </c>
      <c r="G22" s="57"/>
      <c r="H22" s="57">
        <v>6400</v>
      </c>
      <c r="I22" s="57"/>
      <c r="J22" s="57"/>
      <c r="K22" s="57"/>
      <c r="L22" s="57"/>
      <c r="M22" s="10"/>
      <c r="N22" s="10"/>
      <c r="O22" s="10"/>
    </row>
    <row r="23" spans="1:15" ht="17.399999999999999" x14ac:dyDescent="0.3">
      <c r="A23" s="10"/>
      <c r="B23" s="10"/>
      <c r="C23" s="10"/>
      <c r="D23" s="10"/>
      <c r="E23" s="57"/>
      <c r="F23" s="57" t="s">
        <v>118</v>
      </c>
      <c r="G23" s="57"/>
      <c r="H23" s="57">
        <v>14850</v>
      </c>
      <c r="I23" s="57"/>
      <c r="J23" s="57"/>
      <c r="K23" s="57"/>
      <c r="L23" s="57"/>
      <c r="M23" s="10"/>
      <c r="N23" s="10"/>
      <c r="O23" s="10"/>
    </row>
    <row r="24" spans="1:15" ht="17.399999999999999" x14ac:dyDescent="0.3">
      <c r="A24" s="10"/>
      <c r="B24" s="10"/>
      <c r="C24" s="10"/>
      <c r="D24" s="10"/>
      <c r="E24" s="57"/>
      <c r="F24" s="57" t="s">
        <v>92</v>
      </c>
      <c r="G24" s="57"/>
      <c r="H24" s="57">
        <v>7853</v>
      </c>
      <c r="I24" s="57"/>
      <c r="J24" s="57"/>
      <c r="K24" s="57"/>
      <c r="L24" s="57"/>
      <c r="M24" s="10"/>
      <c r="N24" s="10"/>
      <c r="O24" s="10"/>
    </row>
    <row r="25" spans="1:15" ht="17.399999999999999" x14ac:dyDescent="0.3">
      <c r="A25" s="10"/>
      <c r="B25" s="10"/>
      <c r="C25" s="10"/>
      <c r="D25" s="10"/>
      <c r="E25" s="57"/>
      <c r="F25" s="57"/>
      <c r="G25" s="57"/>
      <c r="H25" s="57"/>
      <c r="I25" s="57"/>
      <c r="J25" s="57"/>
      <c r="K25" s="57"/>
      <c r="L25" s="57"/>
      <c r="M25" s="10"/>
      <c r="N25" s="10"/>
      <c r="O25" s="10"/>
    </row>
    <row r="26" spans="1:15" ht="17.399999999999999" x14ac:dyDescent="0.3">
      <c r="A26" s="10"/>
      <c r="B26" s="10"/>
      <c r="C26" s="10"/>
      <c r="D26" s="10"/>
      <c r="E26" s="57" t="s">
        <v>119</v>
      </c>
      <c r="F26" s="57" t="s">
        <v>120</v>
      </c>
      <c r="G26" s="57"/>
      <c r="H26" s="57">
        <f>E17</f>
        <v>47343</v>
      </c>
      <c r="I26" s="57"/>
      <c r="J26" s="57"/>
      <c r="K26" s="57"/>
      <c r="L26" s="57"/>
      <c r="M26" s="10"/>
      <c r="N26" s="10"/>
      <c r="O26" s="10"/>
    </row>
    <row r="27" spans="1:15" ht="17.399999999999999" x14ac:dyDescent="0.3">
      <c r="A27" s="10"/>
      <c r="B27" s="10"/>
      <c r="C27" s="10"/>
      <c r="D27" s="10"/>
      <c r="E27" s="57"/>
      <c r="F27" s="57"/>
      <c r="G27" s="57"/>
      <c r="H27" s="57"/>
      <c r="I27" s="57"/>
      <c r="J27" s="57"/>
      <c r="K27" s="57"/>
      <c r="L27" s="57"/>
      <c r="M27" s="10"/>
      <c r="N27" s="10"/>
      <c r="O27" s="10"/>
    </row>
    <row r="28" spans="1:15" ht="17.399999999999999" x14ac:dyDescent="0.3">
      <c r="A28" s="10"/>
      <c r="B28" s="10"/>
      <c r="C28" s="10"/>
      <c r="D28" s="10"/>
      <c r="I28" s="57"/>
      <c r="J28" s="57"/>
      <c r="L28" s="57"/>
      <c r="M28" s="10"/>
      <c r="N28" s="10"/>
      <c r="O28" s="10"/>
    </row>
    <row r="29" spans="1:15" ht="17.399999999999999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ht="17.399999999999999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ht="17.399999999999999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</sheetData>
  <mergeCells count="8">
    <mergeCell ref="B14:D14"/>
    <mergeCell ref="B15:D15"/>
    <mergeCell ref="B16:D16"/>
    <mergeCell ref="B6:D6"/>
    <mergeCell ref="B10:D10"/>
    <mergeCell ref="B11:D11"/>
    <mergeCell ref="B12:D12"/>
    <mergeCell ref="B13:D1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5"/>
  <sheetViews>
    <sheetView zoomScale="80" zoomScaleNormal="80" workbookViewId="0">
      <selection activeCell="C30" sqref="C30"/>
    </sheetView>
  </sheetViews>
  <sheetFormatPr defaultRowHeight="13.2" x14ac:dyDescent="0.25"/>
  <cols>
    <col min="1" max="1" width="11" customWidth="1"/>
    <col min="4" max="4" width="11.5546875" customWidth="1"/>
    <col min="5" max="5" width="13.88671875" customWidth="1"/>
    <col min="6" max="6" width="13.109375" customWidth="1"/>
    <col min="7" max="7" width="9.5546875" bestFit="1" customWidth="1"/>
    <col min="9" max="9" width="12.77734375" customWidth="1"/>
    <col min="10" max="10" width="23.88671875" customWidth="1"/>
    <col min="11" max="11" width="12.77734375" bestFit="1" customWidth="1"/>
    <col min="12" max="12" width="12.44140625" bestFit="1" customWidth="1"/>
  </cols>
  <sheetData>
    <row r="1" spans="1:15" ht="22.8" x14ac:dyDescent="0.4">
      <c r="A1" s="9" t="s">
        <v>82</v>
      </c>
      <c r="B1" s="9"/>
      <c r="C1" s="9"/>
    </row>
    <row r="4" spans="1:15" ht="17.399999999999999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17.399999999999999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7.399999999999999" x14ac:dyDescent="0.3">
      <c r="A6" s="16" t="s">
        <v>72</v>
      </c>
      <c r="B6" s="100" t="s">
        <v>83</v>
      </c>
      <c r="C6" s="100"/>
      <c r="D6" s="16" t="s">
        <v>73</v>
      </c>
      <c r="E6" s="16" t="s">
        <v>74</v>
      </c>
      <c r="F6" s="16" t="s">
        <v>84</v>
      </c>
      <c r="G6" s="16" t="s">
        <v>33</v>
      </c>
      <c r="H6" s="16" t="s">
        <v>85</v>
      </c>
      <c r="I6" s="12" t="s">
        <v>88</v>
      </c>
      <c r="K6" s="16"/>
      <c r="L6" s="16"/>
      <c r="M6" s="10"/>
      <c r="N6" s="10"/>
      <c r="O6" s="10"/>
    </row>
    <row r="7" spans="1:15" ht="17.399999999999999" x14ac:dyDescent="0.3">
      <c r="A7" s="16"/>
      <c r="B7" s="16"/>
      <c r="C7" s="16"/>
      <c r="D7" s="16"/>
      <c r="E7" s="16"/>
      <c r="F7" s="16" t="s">
        <v>86</v>
      </c>
      <c r="G7" s="16"/>
      <c r="H7" s="16" t="s">
        <v>15</v>
      </c>
      <c r="I7" s="12" t="s">
        <v>89</v>
      </c>
      <c r="J7" s="21" t="s">
        <v>114</v>
      </c>
      <c r="K7" s="10" t="s">
        <v>157</v>
      </c>
      <c r="L7" s="10" t="s">
        <v>131</v>
      </c>
      <c r="M7" s="10"/>
      <c r="N7" s="10"/>
      <c r="O7" s="10"/>
    </row>
    <row r="8" spans="1:15" ht="17.399999999999999" x14ac:dyDescent="0.3">
      <c r="A8" s="16"/>
      <c r="B8" s="16"/>
      <c r="C8" s="16"/>
      <c r="D8" s="12" t="s">
        <v>75</v>
      </c>
      <c r="E8" s="12" t="s">
        <v>75</v>
      </c>
      <c r="F8" s="12" t="s">
        <v>75</v>
      </c>
      <c r="G8" s="12" t="s">
        <v>75</v>
      </c>
      <c r="H8" s="12" t="s">
        <v>75</v>
      </c>
      <c r="I8" s="12" t="s">
        <v>75</v>
      </c>
      <c r="K8" s="10"/>
      <c r="L8" s="10"/>
      <c r="M8" s="10"/>
      <c r="N8" s="10"/>
      <c r="O8" s="10"/>
    </row>
    <row r="9" spans="1:15" ht="17.399999999999999" x14ac:dyDescent="0.3">
      <c r="A9" s="10"/>
      <c r="B9" s="10"/>
      <c r="C9" s="10"/>
      <c r="D9" s="10"/>
      <c r="E9" s="10"/>
      <c r="F9" s="10"/>
      <c r="G9" s="10"/>
      <c r="H9" s="10"/>
      <c r="I9" s="10"/>
      <c r="K9" s="10"/>
      <c r="L9" s="10"/>
      <c r="M9" s="10"/>
      <c r="N9" s="10"/>
      <c r="O9" s="10"/>
    </row>
    <row r="10" spans="1:15" ht="17.399999999999999" x14ac:dyDescent="0.3">
      <c r="A10" s="11"/>
      <c r="B10" s="10"/>
      <c r="C10" s="10"/>
      <c r="D10" s="57"/>
      <c r="E10" s="57"/>
      <c r="F10" s="57"/>
      <c r="G10" s="57"/>
      <c r="H10" s="57"/>
      <c r="I10" s="57"/>
      <c r="K10" s="10"/>
      <c r="L10" s="10"/>
      <c r="M10" s="10"/>
      <c r="N10" s="10"/>
      <c r="O10" s="10"/>
    </row>
    <row r="11" spans="1:15" ht="17.399999999999999" x14ac:dyDescent="0.3">
      <c r="A11" s="11">
        <v>44574</v>
      </c>
      <c r="B11" s="100" t="s">
        <v>124</v>
      </c>
      <c r="C11" s="100"/>
      <c r="D11" s="57">
        <v>700</v>
      </c>
      <c r="E11" s="57"/>
      <c r="F11" s="57">
        <v>700</v>
      </c>
      <c r="G11" s="57"/>
      <c r="H11" s="57"/>
      <c r="I11" s="57">
        <v>117</v>
      </c>
      <c r="K11" s="10"/>
      <c r="L11" s="10"/>
      <c r="M11" s="10"/>
      <c r="N11" s="10"/>
      <c r="O11" s="10"/>
    </row>
    <row r="12" spans="1:15" ht="17.399999999999999" x14ac:dyDescent="0.3">
      <c r="A12" s="11">
        <v>44574</v>
      </c>
      <c r="B12" s="100" t="s">
        <v>125</v>
      </c>
      <c r="C12" s="100"/>
      <c r="D12" s="57">
        <v>2200</v>
      </c>
      <c r="E12" s="57"/>
      <c r="F12" s="57"/>
      <c r="G12" s="57">
        <v>2200</v>
      </c>
      <c r="H12" s="57"/>
      <c r="I12" s="57"/>
      <c r="K12" s="10"/>
      <c r="L12" s="17"/>
      <c r="M12" s="10"/>
      <c r="N12" s="10"/>
      <c r="O12" s="10"/>
    </row>
    <row r="13" spans="1:15" ht="17.399999999999999" x14ac:dyDescent="0.3">
      <c r="A13" s="11">
        <v>44592</v>
      </c>
      <c r="B13" s="100" t="s">
        <v>130</v>
      </c>
      <c r="C13" s="100"/>
      <c r="D13" s="57">
        <v>2005</v>
      </c>
      <c r="E13" s="57">
        <v>2005</v>
      </c>
      <c r="F13" s="57"/>
      <c r="G13" s="57"/>
      <c r="H13" s="57"/>
      <c r="I13" s="57"/>
      <c r="K13" s="10"/>
      <c r="L13" s="10"/>
      <c r="M13" s="10"/>
      <c r="N13" s="10"/>
      <c r="O13" s="10"/>
    </row>
    <row r="14" spans="1:15" ht="17.399999999999999" x14ac:dyDescent="0.3">
      <c r="A14" s="11">
        <v>44595</v>
      </c>
      <c r="B14" s="100" t="s">
        <v>131</v>
      </c>
      <c r="C14" s="100"/>
      <c r="D14" s="57">
        <v>420</v>
      </c>
      <c r="E14" s="57">
        <v>20</v>
      </c>
      <c r="F14" s="57"/>
      <c r="G14" s="57"/>
      <c r="H14" s="57"/>
      <c r="I14" s="57"/>
      <c r="K14" s="10"/>
      <c r="L14" s="10">
        <v>400</v>
      </c>
      <c r="M14" s="10"/>
      <c r="N14" s="10"/>
      <c r="O14" s="10"/>
    </row>
    <row r="15" spans="1:15" ht="17.399999999999999" x14ac:dyDescent="0.3">
      <c r="A15" s="11">
        <v>44602</v>
      </c>
      <c r="B15" s="100" t="s">
        <v>128</v>
      </c>
      <c r="C15" s="100"/>
      <c r="D15" s="57">
        <v>1260</v>
      </c>
      <c r="E15" s="57">
        <v>210</v>
      </c>
      <c r="F15" s="57">
        <v>1050</v>
      </c>
      <c r="G15" s="57"/>
      <c r="H15" s="57"/>
      <c r="I15" s="57"/>
      <c r="K15" s="17"/>
      <c r="L15" s="10"/>
      <c r="M15" s="10"/>
      <c r="N15" s="10"/>
      <c r="O15" s="10"/>
    </row>
    <row r="16" spans="1:15" ht="17.399999999999999" x14ac:dyDescent="0.3">
      <c r="A16" s="11">
        <v>44602</v>
      </c>
      <c r="B16" s="100" t="s">
        <v>114</v>
      </c>
      <c r="C16" s="100"/>
      <c r="D16" s="57">
        <v>315</v>
      </c>
      <c r="E16" s="57">
        <v>15</v>
      </c>
      <c r="F16" s="57"/>
      <c r="G16" s="57"/>
      <c r="H16" s="57"/>
      <c r="I16" s="57"/>
      <c r="J16">
        <v>300</v>
      </c>
      <c r="K16" s="10"/>
      <c r="L16" s="10"/>
      <c r="M16" s="10"/>
      <c r="N16" s="10"/>
      <c r="O16" s="10"/>
    </row>
    <row r="17" spans="1:16" ht="17.399999999999999" x14ac:dyDescent="0.3">
      <c r="A17" s="11">
        <v>44602</v>
      </c>
      <c r="B17" s="100" t="s">
        <v>78</v>
      </c>
      <c r="C17" s="100"/>
      <c r="D17" s="59">
        <v>528</v>
      </c>
      <c r="E17" s="59">
        <v>88</v>
      </c>
      <c r="F17" s="59"/>
      <c r="G17" s="59"/>
      <c r="H17" s="59"/>
      <c r="I17" s="59"/>
      <c r="K17" s="10">
        <v>440</v>
      </c>
      <c r="L17" s="10"/>
      <c r="M17" s="10"/>
      <c r="N17" s="10"/>
      <c r="O17" s="10"/>
    </row>
    <row r="18" spans="1:16" ht="17.399999999999999" x14ac:dyDescent="0.3">
      <c r="A18" s="11">
        <v>44620</v>
      </c>
      <c r="B18" s="100" t="s">
        <v>117</v>
      </c>
      <c r="C18" s="100"/>
      <c r="D18" s="57">
        <v>250</v>
      </c>
      <c r="E18" s="57"/>
      <c r="F18" s="57">
        <v>250</v>
      </c>
      <c r="G18" s="57"/>
      <c r="H18" s="57"/>
      <c r="I18" s="57">
        <v>32</v>
      </c>
      <c r="K18" s="10"/>
      <c r="L18" s="10"/>
      <c r="M18" s="10"/>
      <c r="N18" s="10"/>
      <c r="O18" s="10"/>
    </row>
    <row r="19" spans="1:16" ht="17.399999999999999" x14ac:dyDescent="0.3">
      <c r="A19" s="11">
        <v>44629</v>
      </c>
      <c r="B19" s="100" t="s">
        <v>113</v>
      </c>
      <c r="C19" s="100"/>
      <c r="D19" s="57">
        <v>1500</v>
      </c>
      <c r="E19" s="57"/>
      <c r="F19" s="57">
        <v>1500</v>
      </c>
      <c r="G19" s="57"/>
      <c r="H19" s="57"/>
      <c r="I19" s="57">
        <v>297</v>
      </c>
      <c r="K19" s="10"/>
      <c r="L19" s="10"/>
      <c r="M19" s="10"/>
      <c r="N19" s="10"/>
      <c r="O19" s="10"/>
      <c r="P19" s="10"/>
    </row>
    <row r="20" spans="1:16" ht="17.399999999999999" x14ac:dyDescent="0.3">
      <c r="A20" s="11">
        <v>44647</v>
      </c>
      <c r="B20" s="100" t="s">
        <v>126</v>
      </c>
      <c r="C20" s="100"/>
      <c r="D20" s="57">
        <v>308</v>
      </c>
      <c r="E20" s="57"/>
      <c r="F20" s="57"/>
      <c r="G20" s="57"/>
      <c r="H20" s="57">
        <v>308</v>
      </c>
      <c r="I20" s="57"/>
      <c r="K20" s="17"/>
      <c r="L20" s="10"/>
      <c r="M20" s="10"/>
      <c r="N20" s="10"/>
      <c r="O20" s="10"/>
      <c r="P20" s="10"/>
    </row>
    <row r="21" spans="1:16" ht="18" thickBot="1" x14ac:dyDescent="0.35">
      <c r="A21" s="10"/>
      <c r="B21" s="10"/>
      <c r="C21" s="10"/>
      <c r="D21" s="58">
        <f t="shared" ref="D21:I21" si="0">SUM(D11:D20)</f>
        <v>9486</v>
      </c>
      <c r="E21" s="58">
        <f t="shared" si="0"/>
        <v>2338</v>
      </c>
      <c r="F21" s="58">
        <f t="shared" si="0"/>
        <v>3500</v>
      </c>
      <c r="G21" s="58">
        <f t="shared" si="0"/>
        <v>2200</v>
      </c>
      <c r="H21" s="58">
        <f t="shared" si="0"/>
        <v>308</v>
      </c>
      <c r="I21" s="58">
        <f t="shared" si="0"/>
        <v>446</v>
      </c>
      <c r="K21" s="17"/>
      <c r="L21" s="17"/>
      <c r="M21" s="10"/>
      <c r="N21" s="10"/>
      <c r="O21" s="10"/>
      <c r="P21" s="10"/>
    </row>
    <row r="22" spans="1:16" ht="18" thickTop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17.399999999999999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17.399999999999999" x14ac:dyDescent="0.3">
      <c r="A24" s="10"/>
      <c r="B24" s="10"/>
      <c r="C24" s="10"/>
      <c r="D24" s="10" t="s">
        <v>9</v>
      </c>
      <c r="E24" s="10" t="s">
        <v>129</v>
      </c>
      <c r="F24" s="57">
        <v>2338</v>
      </c>
      <c r="G24" s="10"/>
      <c r="H24" s="10"/>
      <c r="I24" s="10" t="s">
        <v>93</v>
      </c>
      <c r="J24" s="17" t="s">
        <v>86</v>
      </c>
      <c r="K24" s="57">
        <v>446</v>
      </c>
      <c r="L24" s="10"/>
      <c r="M24" s="10"/>
      <c r="N24" s="10"/>
      <c r="O24" s="10"/>
      <c r="P24" s="10"/>
    </row>
    <row r="25" spans="1:16" ht="17.399999999999999" x14ac:dyDescent="0.3">
      <c r="A25" s="10"/>
      <c r="B25" s="10"/>
      <c r="C25" s="10"/>
      <c r="D25" s="10"/>
      <c r="E25" s="10" t="s">
        <v>86</v>
      </c>
      <c r="F25" s="57">
        <v>3500</v>
      </c>
      <c r="G25" s="10"/>
      <c r="H25" s="10"/>
      <c r="I25" s="10"/>
      <c r="J25" s="10"/>
      <c r="K25" s="57"/>
    </row>
    <row r="26" spans="1:16" ht="17.399999999999999" x14ac:dyDescent="0.3">
      <c r="A26" s="10"/>
      <c r="B26" s="10"/>
      <c r="C26" s="10"/>
      <c r="D26" s="10"/>
      <c r="E26" s="10" t="s">
        <v>33</v>
      </c>
      <c r="F26" s="57">
        <v>3250</v>
      </c>
      <c r="G26" s="10"/>
      <c r="H26" s="10"/>
      <c r="I26" s="10"/>
      <c r="J26" s="10"/>
      <c r="K26" s="57"/>
    </row>
    <row r="27" spans="1:16" ht="17.399999999999999" x14ac:dyDescent="0.3">
      <c r="A27" s="10"/>
      <c r="B27" s="10"/>
      <c r="C27" s="10"/>
      <c r="D27" s="10"/>
      <c r="E27" s="10" t="s">
        <v>19</v>
      </c>
      <c r="F27" s="57">
        <v>308</v>
      </c>
      <c r="G27" s="10"/>
      <c r="H27" s="10"/>
      <c r="I27" s="10" t="s">
        <v>10</v>
      </c>
      <c r="J27" s="10" t="s">
        <v>18</v>
      </c>
      <c r="K27" s="57">
        <v>446</v>
      </c>
    </row>
    <row r="28" spans="1:16" ht="17.399999999999999" x14ac:dyDescent="0.3">
      <c r="A28" s="10"/>
      <c r="B28" s="10"/>
      <c r="C28" s="10"/>
      <c r="D28" s="10"/>
      <c r="E28" s="10"/>
      <c r="F28" s="57"/>
      <c r="G28" s="10"/>
      <c r="H28" s="10"/>
      <c r="I28" s="10"/>
      <c r="J28" s="10"/>
      <c r="K28" s="10"/>
    </row>
    <row r="29" spans="1:16" ht="17.399999999999999" x14ac:dyDescent="0.3">
      <c r="A29" s="10"/>
      <c r="B29" s="10"/>
      <c r="C29" s="10"/>
      <c r="D29" s="10"/>
      <c r="E29" s="10"/>
      <c r="F29" s="57"/>
      <c r="G29" s="10"/>
      <c r="H29" s="10"/>
      <c r="I29" s="10"/>
      <c r="J29" s="10"/>
      <c r="K29" s="10"/>
    </row>
    <row r="30" spans="1:16" ht="17.399999999999999" x14ac:dyDescent="0.3">
      <c r="A30" s="10"/>
      <c r="B30" s="10"/>
      <c r="C30" s="10"/>
      <c r="D30" s="10" t="s">
        <v>10</v>
      </c>
      <c r="E30" s="10" t="s">
        <v>94</v>
      </c>
      <c r="F30" s="57">
        <f>D21</f>
        <v>9486</v>
      </c>
      <c r="G30" s="10"/>
      <c r="H30" s="10"/>
      <c r="I30" s="10"/>
      <c r="J30" s="10"/>
      <c r="K30" s="10"/>
    </row>
    <row r="31" spans="1:16" ht="17.399999999999999" x14ac:dyDescent="0.3">
      <c r="A31" s="10"/>
      <c r="B31" s="10"/>
      <c r="C31" s="10"/>
    </row>
    <row r="32" spans="1:16" ht="17.399999999999999" x14ac:dyDescent="0.3">
      <c r="A32" s="10"/>
      <c r="B32" s="10"/>
      <c r="C32" s="10"/>
    </row>
    <row r="33" spans="1:11" ht="17.399999999999999" x14ac:dyDescent="0.3">
      <c r="A33" s="10"/>
      <c r="B33" s="10"/>
      <c r="C33" s="10"/>
    </row>
    <row r="34" spans="1:11" ht="17.399999999999999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7.399999999999999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</sheetData>
  <mergeCells count="11">
    <mergeCell ref="B16:C16"/>
    <mergeCell ref="B17:C17"/>
    <mergeCell ref="B18:C18"/>
    <mergeCell ref="B19:C19"/>
    <mergeCell ref="B20:C20"/>
    <mergeCell ref="B15:C15"/>
    <mergeCell ref="B6:C6"/>
    <mergeCell ref="B11:C11"/>
    <mergeCell ref="B12:C12"/>
    <mergeCell ref="B13:C13"/>
    <mergeCell ref="B14:C14"/>
  </mergeCells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7"/>
  <sheetViews>
    <sheetView zoomScale="80" zoomScaleNormal="80" workbookViewId="0">
      <selection activeCell="G27" sqref="G27"/>
    </sheetView>
  </sheetViews>
  <sheetFormatPr defaultRowHeight="13.2" x14ac:dyDescent="0.25"/>
  <cols>
    <col min="1" max="1" width="12.33203125" customWidth="1"/>
    <col min="2" max="2" width="13.88671875" customWidth="1"/>
    <col min="4" max="4" width="10.88671875" customWidth="1"/>
    <col min="5" max="5" width="11.109375" customWidth="1"/>
    <col min="6" max="6" width="11.5546875" customWidth="1"/>
    <col min="7" max="7" width="10.5546875" customWidth="1"/>
    <col min="8" max="8" width="10.5546875" bestFit="1" customWidth="1"/>
    <col min="9" max="9" width="11.88671875" customWidth="1"/>
    <col min="10" max="10" width="21.6640625" customWidth="1"/>
    <col min="11" max="11" width="9.109375" customWidth="1"/>
  </cols>
  <sheetData>
    <row r="1" spans="1:14" ht="22.8" x14ac:dyDescent="0.4">
      <c r="A1" s="9" t="s">
        <v>79</v>
      </c>
    </row>
    <row r="4" spans="1:14" ht="17.399999999999999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ht="17.399999999999999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4" ht="17.399999999999999" x14ac:dyDescent="0.3">
      <c r="A6" s="19" t="s">
        <v>72</v>
      </c>
      <c r="B6" s="100" t="s">
        <v>77</v>
      </c>
      <c r="C6" s="100"/>
      <c r="D6" s="19" t="s">
        <v>73</v>
      </c>
      <c r="E6" s="19" t="s">
        <v>74</v>
      </c>
      <c r="F6" s="19" t="s">
        <v>80</v>
      </c>
      <c r="G6" s="19" t="s">
        <v>12</v>
      </c>
      <c r="H6" s="10" t="s">
        <v>6</v>
      </c>
      <c r="I6" s="19" t="s">
        <v>88</v>
      </c>
      <c r="J6" s="10"/>
      <c r="K6" s="10"/>
    </row>
    <row r="7" spans="1:14" ht="17.399999999999999" x14ac:dyDescent="0.3">
      <c r="A7" s="19"/>
      <c r="B7" s="19"/>
      <c r="C7" s="19"/>
      <c r="D7" s="19"/>
      <c r="E7" s="19"/>
      <c r="F7" s="19" t="s">
        <v>81</v>
      </c>
      <c r="G7" s="19"/>
      <c r="H7" s="10"/>
      <c r="I7" s="19" t="s">
        <v>90</v>
      </c>
      <c r="J7" s="10"/>
      <c r="K7" s="10"/>
    </row>
    <row r="8" spans="1:14" ht="17.399999999999999" x14ac:dyDescent="0.3">
      <c r="A8" s="19"/>
      <c r="B8" s="19"/>
      <c r="C8" s="19"/>
      <c r="D8" s="12" t="s">
        <v>75</v>
      </c>
      <c r="E8" s="12" t="s">
        <v>75</v>
      </c>
      <c r="F8" s="12" t="s">
        <v>75</v>
      </c>
      <c r="G8" s="12" t="s">
        <v>75</v>
      </c>
      <c r="H8" s="12" t="s">
        <v>75</v>
      </c>
      <c r="I8" s="12" t="s">
        <v>75</v>
      </c>
      <c r="J8" s="10"/>
      <c r="K8" s="10"/>
    </row>
    <row r="9" spans="1:14" ht="17.399999999999999" x14ac:dyDescent="0.3">
      <c r="A9" s="19"/>
      <c r="B9" s="19"/>
      <c r="C9" s="19"/>
      <c r="D9" s="19"/>
      <c r="E9" s="19"/>
      <c r="F9" s="19"/>
      <c r="G9" s="19"/>
      <c r="H9" s="10"/>
      <c r="I9" s="19"/>
      <c r="J9" s="10"/>
      <c r="K9" s="10"/>
    </row>
    <row r="10" spans="1:14" ht="17.399999999999999" x14ac:dyDescent="0.3">
      <c r="A10" s="14">
        <v>44567</v>
      </c>
      <c r="B10" s="100" t="s">
        <v>95</v>
      </c>
      <c r="C10" s="100"/>
      <c r="D10" s="61">
        <v>4812</v>
      </c>
      <c r="E10" s="61">
        <v>802</v>
      </c>
      <c r="F10" s="62"/>
      <c r="G10" s="57">
        <v>4010</v>
      </c>
      <c r="H10" s="57"/>
      <c r="I10" s="57"/>
      <c r="J10" s="57"/>
      <c r="K10" s="57"/>
    </row>
    <row r="11" spans="1:14" ht="17.399999999999999" x14ac:dyDescent="0.3">
      <c r="A11" s="11">
        <v>44570</v>
      </c>
      <c r="B11" s="100" t="s">
        <v>121</v>
      </c>
      <c r="C11" s="100"/>
      <c r="D11" s="57">
        <v>2900</v>
      </c>
      <c r="E11" s="57"/>
      <c r="F11" s="57">
        <v>2900</v>
      </c>
      <c r="G11" s="57"/>
      <c r="H11" s="57"/>
      <c r="I11" s="57">
        <v>218</v>
      </c>
      <c r="J11" s="57"/>
      <c r="K11" s="57"/>
    </row>
    <row r="12" spans="1:14" ht="17.399999999999999" x14ac:dyDescent="0.3">
      <c r="A12" s="11">
        <v>44571</v>
      </c>
      <c r="B12" s="100" t="s">
        <v>105</v>
      </c>
      <c r="C12" s="100"/>
      <c r="D12" s="57">
        <v>2400</v>
      </c>
      <c r="E12" s="57"/>
      <c r="F12" s="57">
        <v>2400</v>
      </c>
      <c r="G12" s="57"/>
      <c r="H12" s="57"/>
      <c r="I12" s="57">
        <v>125</v>
      </c>
      <c r="J12" s="57"/>
      <c r="K12" s="57"/>
    </row>
    <row r="13" spans="1:14" ht="17.399999999999999" x14ac:dyDescent="0.3">
      <c r="A13" s="11">
        <v>44620</v>
      </c>
      <c r="B13" s="100" t="s">
        <v>6</v>
      </c>
      <c r="C13" s="100"/>
      <c r="D13" s="57">
        <v>12000</v>
      </c>
      <c r="E13" s="57"/>
      <c r="F13" s="57"/>
      <c r="G13" s="57"/>
      <c r="H13" s="57">
        <v>12000</v>
      </c>
      <c r="I13" s="57"/>
      <c r="J13" s="57"/>
      <c r="K13" s="57"/>
    </row>
    <row r="14" spans="1:14" ht="17.399999999999999" x14ac:dyDescent="0.3">
      <c r="A14" s="11">
        <v>44622</v>
      </c>
      <c r="B14" s="100" t="s">
        <v>106</v>
      </c>
      <c r="C14" s="100"/>
      <c r="D14" s="57">
        <v>5000</v>
      </c>
      <c r="E14" s="57"/>
      <c r="F14" s="57">
        <v>5000</v>
      </c>
      <c r="G14" s="57"/>
      <c r="H14" s="57"/>
      <c r="I14" s="57"/>
      <c r="J14" s="57"/>
      <c r="K14" s="57"/>
    </row>
    <row r="15" spans="1:14" ht="17.399999999999999" x14ac:dyDescent="0.3">
      <c r="A15" s="11">
        <v>44622</v>
      </c>
      <c r="B15" s="100" t="s">
        <v>122</v>
      </c>
      <c r="C15" s="100"/>
      <c r="D15" s="57">
        <v>5346</v>
      </c>
      <c r="E15" s="57">
        <v>891</v>
      </c>
      <c r="F15" s="57"/>
      <c r="G15" s="57">
        <v>4455</v>
      </c>
      <c r="H15" s="57"/>
      <c r="I15" s="57"/>
      <c r="J15" s="57"/>
      <c r="K15" s="57"/>
      <c r="L15" s="10"/>
      <c r="M15" s="10"/>
      <c r="N15" s="10"/>
    </row>
    <row r="16" spans="1:14" ht="17.399999999999999" x14ac:dyDescent="0.3">
      <c r="A16" s="11">
        <v>44629</v>
      </c>
      <c r="B16" s="100" t="s">
        <v>122</v>
      </c>
      <c r="C16" s="100"/>
      <c r="D16" s="57">
        <v>1782</v>
      </c>
      <c r="E16" s="57">
        <v>297</v>
      </c>
      <c r="F16" s="57"/>
      <c r="G16" s="57">
        <v>1485</v>
      </c>
      <c r="H16" s="57"/>
      <c r="I16" s="57"/>
      <c r="J16" s="57"/>
      <c r="K16" s="57"/>
      <c r="L16" s="10"/>
      <c r="M16" s="10"/>
      <c r="N16" s="10"/>
    </row>
    <row r="17" spans="1:12" ht="18" thickBot="1" x14ac:dyDescent="0.35">
      <c r="A17" s="10"/>
      <c r="B17" s="10"/>
      <c r="C17" s="10"/>
      <c r="D17" s="58">
        <f t="shared" ref="D17:I17" si="0">SUM(D10:D16)</f>
        <v>34240</v>
      </c>
      <c r="E17" s="58">
        <f t="shared" si="0"/>
        <v>1990</v>
      </c>
      <c r="F17" s="58">
        <f t="shared" si="0"/>
        <v>10300</v>
      </c>
      <c r="G17" s="58">
        <f t="shared" si="0"/>
        <v>9950</v>
      </c>
      <c r="H17" s="58">
        <f t="shared" si="0"/>
        <v>12000</v>
      </c>
      <c r="I17" s="58">
        <f t="shared" si="0"/>
        <v>343</v>
      </c>
      <c r="J17" s="57"/>
      <c r="K17" s="57"/>
      <c r="L17" s="10"/>
    </row>
    <row r="18" spans="1:12" ht="18" thickTop="1" x14ac:dyDescent="0.3">
      <c r="A18" s="10"/>
      <c r="B18" s="10"/>
      <c r="C18" s="10"/>
      <c r="D18" s="57"/>
      <c r="E18" s="57"/>
      <c r="F18" s="57"/>
      <c r="G18" s="57"/>
      <c r="H18" s="57"/>
      <c r="I18" s="57"/>
      <c r="J18" s="57"/>
      <c r="K18" s="57"/>
      <c r="L18" s="10"/>
    </row>
    <row r="19" spans="1:12" ht="17.399999999999999" x14ac:dyDescent="0.3">
      <c r="A19" s="10"/>
      <c r="B19" s="10"/>
      <c r="C19" s="10"/>
      <c r="D19" s="57"/>
      <c r="E19" s="57"/>
      <c r="F19" s="57"/>
      <c r="G19" s="57"/>
      <c r="H19" s="57"/>
      <c r="I19" s="57"/>
      <c r="J19" s="57"/>
      <c r="K19" s="57"/>
      <c r="L19" s="10"/>
    </row>
    <row r="20" spans="1:12" ht="17.399999999999999" x14ac:dyDescent="0.3">
      <c r="A20" s="10"/>
      <c r="B20" s="10"/>
      <c r="C20" s="10"/>
      <c r="D20" s="57"/>
      <c r="E20" s="57"/>
      <c r="F20" s="57"/>
      <c r="G20" s="57"/>
      <c r="H20" s="57"/>
      <c r="I20" s="57"/>
      <c r="J20" s="57"/>
      <c r="K20" s="57"/>
    </row>
    <row r="21" spans="1:12" ht="17.399999999999999" x14ac:dyDescent="0.3">
      <c r="A21" s="10"/>
      <c r="B21" s="10"/>
      <c r="C21" s="10"/>
      <c r="D21" s="57" t="s">
        <v>93</v>
      </c>
      <c r="E21" s="57" t="s">
        <v>94</v>
      </c>
      <c r="F21" s="57">
        <v>34240</v>
      </c>
      <c r="G21" s="57"/>
      <c r="H21" s="10"/>
      <c r="I21" s="57" t="s">
        <v>93</v>
      </c>
      <c r="J21" s="57" t="s">
        <v>17</v>
      </c>
      <c r="K21" s="57">
        <v>343</v>
      </c>
    </row>
    <row r="22" spans="1:12" ht="17.399999999999999" x14ac:dyDescent="0.3">
      <c r="A22" s="10"/>
      <c r="B22" s="10"/>
      <c r="C22" s="10"/>
      <c r="D22" s="57" t="s">
        <v>10</v>
      </c>
      <c r="E22" s="57" t="s">
        <v>92</v>
      </c>
      <c r="F22" s="57">
        <v>1990</v>
      </c>
      <c r="G22" s="57"/>
      <c r="H22" s="10"/>
      <c r="I22" s="57"/>
      <c r="J22" s="57"/>
      <c r="K22" s="57"/>
    </row>
    <row r="23" spans="1:12" ht="17.399999999999999" x14ac:dyDescent="0.3">
      <c r="A23" s="10"/>
      <c r="B23" s="10"/>
      <c r="C23" s="10"/>
      <c r="D23" s="57"/>
      <c r="E23" s="57" t="s">
        <v>123</v>
      </c>
      <c r="F23" s="57">
        <v>10300</v>
      </c>
      <c r="G23" s="57"/>
      <c r="H23" s="10"/>
      <c r="I23" s="57" t="s">
        <v>10</v>
      </c>
      <c r="J23" s="57" t="s">
        <v>151</v>
      </c>
      <c r="K23" s="57">
        <v>343</v>
      </c>
    </row>
    <row r="24" spans="1:12" ht="17.399999999999999" x14ac:dyDescent="0.3">
      <c r="A24" s="10"/>
      <c r="B24" s="10"/>
      <c r="C24" s="10"/>
      <c r="D24" s="57"/>
      <c r="E24" s="57" t="s">
        <v>12</v>
      </c>
      <c r="F24" s="57">
        <v>9950</v>
      </c>
      <c r="G24" s="57"/>
      <c r="H24" s="57"/>
      <c r="I24" s="57"/>
      <c r="J24" s="57"/>
      <c r="K24" s="57"/>
    </row>
    <row r="25" spans="1:12" ht="17.399999999999999" x14ac:dyDescent="0.3">
      <c r="A25" s="10"/>
      <c r="B25" s="10"/>
      <c r="C25" s="10"/>
      <c r="D25" s="57"/>
      <c r="E25" s="57" t="s">
        <v>6</v>
      </c>
      <c r="F25" s="57">
        <v>12000</v>
      </c>
      <c r="G25" s="57"/>
      <c r="H25" s="57"/>
      <c r="I25" s="57"/>
      <c r="J25" s="57"/>
      <c r="K25" s="57"/>
    </row>
    <row r="26" spans="1:12" ht="17.399999999999999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2" ht="17.399999999999999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</sheetData>
  <mergeCells count="8">
    <mergeCell ref="B14:C14"/>
    <mergeCell ref="B15:C15"/>
    <mergeCell ref="B16:C16"/>
    <mergeCell ref="B6:C6"/>
    <mergeCell ref="B10:C10"/>
    <mergeCell ref="B11:C11"/>
    <mergeCell ref="B12:C12"/>
    <mergeCell ref="B13:C13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5"/>
  <sheetViews>
    <sheetView zoomScale="80" zoomScaleNormal="80" workbookViewId="0">
      <selection activeCell="H11" sqref="H11"/>
    </sheetView>
  </sheetViews>
  <sheetFormatPr defaultRowHeight="13.2" x14ac:dyDescent="0.25"/>
  <cols>
    <col min="1" max="1" width="13" customWidth="1"/>
    <col min="2" max="2" width="16.44140625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8" ht="17.399999999999999" x14ac:dyDescent="0.3">
      <c r="A1" s="13" t="s">
        <v>87</v>
      </c>
      <c r="B1" s="13"/>
      <c r="C1" s="13"/>
      <c r="D1" s="10"/>
    </row>
    <row r="2" spans="1:8" ht="17.399999999999999" x14ac:dyDescent="0.3">
      <c r="A2" s="10"/>
      <c r="B2" s="10"/>
      <c r="C2" s="10"/>
      <c r="D2" s="10"/>
    </row>
    <row r="3" spans="1:8" ht="17.399999999999999" x14ac:dyDescent="0.3">
      <c r="A3" s="10"/>
      <c r="B3" s="10"/>
      <c r="C3" s="10"/>
      <c r="D3" s="10"/>
    </row>
    <row r="4" spans="1:8" ht="17.399999999999999" x14ac:dyDescent="0.3">
      <c r="A4" s="10"/>
      <c r="B4" s="10"/>
      <c r="C4" s="10"/>
      <c r="D4" s="10"/>
    </row>
    <row r="5" spans="1:8" ht="17.399999999999999" x14ac:dyDescent="0.3">
      <c r="A5" s="10"/>
      <c r="B5" s="10"/>
      <c r="C5" s="10"/>
      <c r="D5" s="10"/>
    </row>
    <row r="6" spans="1:8" ht="17.399999999999999" x14ac:dyDescent="0.3">
      <c r="A6" s="10" t="s">
        <v>14</v>
      </c>
      <c r="B6" s="10" t="s">
        <v>77</v>
      </c>
      <c r="C6" s="10" t="s">
        <v>72</v>
      </c>
      <c r="D6" s="10" t="s">
        <v>73</v>
      </c>
      <c r="E6" s="10" t="s">
        <v>74</v>
      </c>
      <c r="F6" s="10" t="s">
        <v>20</v>
      </c>
    </row>
    <row r="7" spans="1:8" ht="17.399999999999999" x14ac:dyDescent="0.3">
      <c r="A7" s="10"/>
      <c r="B7" s="10"/>
      <c r="C7" s="10"/>
      <c r="D7" s="10" t="s">
        <v>75</v>
      </c>
      <c r="E7" s="10" t="s">
        <v>75</v>
      </c>
      <c r="F7" s="10" t="s">
        <v>75</v>
      </c>
    </row>
    <row r="8" spans="1:8" ht="17.399999999999999" x14ac:dyDescent="0.3">
      <c r="A8" s="10">
        <v>100</v>
      </c>
      <c r="B8" s="10" t="s">
        <v>96</v>
      </c>
      <c r="C8" s="11">
        <v>41640</v>
      </c>
      <c r="D8" s="57">
        <v>675</v>
      </c>
      <c r="E8" s="94"/>
      <c r="F8" s="94"/>
      <c r="G8" s="94"/>
      <c r="H8" s="94"/>
    </row>
    <row r="9" spans="1:8" ht="17.399999999999999" x14ac:dyDescent="0.3">
      <c r="A9" s="10"/>
      <c r="B9" s="10" t="s">
        <v>127</v>
      </c>
      <c r="C9" s="11">
        <v>44569</v>
      </c>
      <c r="D9" s="57">
        <v>70</v>
      </c>
      <c r="E9" s="57"/>
      <c r="F9" s="57">
        <v>70</v>
      </c>
      <c r="G9" s="94"/>
      <c r="H9" s="94"/>
    </row>
    <row r="10" spans="1:8" ht="17.399999999999999" x14ac:dyDescent="0.3">
      <c r="A10" s="10"/>
      <c r="B10" s="10" t="s">
        <v>20</v>
      </c>
      <c r="C10" s="11">
        <v>44592</v>
      </c>
      <c r="D10" s="57">
        <v>168</v>
      </c>
      <c r="E10" s="57">
        <v>28</v>
      </c>
      <c r="F10" s="57">
        <v>140</v>
      </c>
      <c r="G10" s="57"/>
      <c r="H10" s="94"/>
    </row>
    <row r="11" spans="1:8" ht="17.399999999999999" x14ac:dyDescent="0.3">
      <c r="A11" s="10"/>
      <c r="B11" s="10" t="s">
        <v>127</v>
      </c>
      <c r="C11" s="11">
        <v>44595</v>
      </c>
      <c r="D11" s="57">
        <v>70</v>
      </c>
      <c r="E11" s="57"/>
      <c r="F11" s="57">
        <v>70</v>
      </c>
      <c r="G11" s="57"/>
      <c r="H11" s="94"/>
    </row>
    <row r="12" spans="1:8" ht="17.399999999999999" x14ac:dyDescent="0.3">
      <c r="A12" s="10"/>
      <c r="B12" s="10"/>
      <c r="C12" s="11"/>
      <c r="D12" s="57"/>
      <c r="E12" s="57"/>
      <c r="F12" s="57"/>
      <c r="G12" s="57"/>
      <c r="H12" s="94"/>
    </row>
    <row r="13" spans="1:8" ht="17.399999999999999" x14ac:dyDescent="0.3">
      <c r="A13" s="10"/>
      <c r="B13" s="10" t="s">
        <v>97</v>
      </c>
      <c r="C13" s="11">
        <v>44651</v>
      </c>
      <c r="D13" s="57">
        <f>D8-D9-D10-D11</f>
        <v>367</v>
      </c>
      <c r="E13" s="57"/>
      <c r="F13" s="57"/>
      <c r="G13" s="57"/>
      <c r="H13" s="94"/>
    </row>
    <row r="14" spans="1:8" ht="17.399999999999999" x14ac:dyDescent="0.3">
      <c r="A14" s="10"/>
      <c r="B14" s="10"/>
      <c r="C14" s="10"/>
      <c r="D14" s="57"/>
      <c r="E14" s="57"/>
      <c r="F14" s="57"/>
      <c r="G14" s="57"/>
      <c r="H14" s="94"/>
    </row>
    <row r="15" spans="1:8" ht="18" thickBot="1" x14ac:dyDescent="0.35">
      <c r="A15" s="18">
        <v>675</v>
      </c>
      <c r="B15" s="10"/>
      <c r="C15" s="10"/>
      <c r="D15" s="58">
        <v>675</v>
      </c>
      <c r="E15" s="58">
        <f>SUM(E9:E14)</f>
        <v>28</v>
      </c>
      <c r="F15" s="58">
        <f>SUM(F9:F14)</f>
        <v>280</v>
      </c>
      <c r="G15" s="94"/>
      <c r="H15" s="94"/>
    </row>
    <row r="16" spans="1:8" ht="18" thickTop="1" x14ac:dyDescent="0.3">
      <c r="A16" s="10"/>
      <c r="B16" s="10"/>
      <c r="C16" s="10"/>
      <c r="D16" s="57"/>
      <c r="E16" s="94"/>
      <c r="F16" s="94"/>
      <c r="G16" s="94"/>
      <c r="H16" s="94"/>
    </row>
    <row r="17" spans="1:9" ht="17.399999999999999" x14ac:dyDescent="0.3">
      <c r="A17" s="10">
        <v>52</v>
      </c>
      <c r="B17" s="11" t="s">
        <v>96</v>
      </c>
      <c r="C17" s="11">
        <v>41670</v>
      </c>
      <c r="D17" s="57"/>
      <c r="E17" s="94"/>
      <c r="F17" s="94"/>
      <c r="G17" s="94"/>
      <c r="H17" s="94"/>
    </row>
    <row r="18" spans="1:9" ht="17.399999999999999" x14ac:dyDescent="0.3">
      <c r="A18" s="10">
        <v>48</v>
      </c>
      <c r="B18" s="10" t="s">
        <v>94</v>
      </c>
      <c r="C18" s="11">
        <v>41670</v>
      </c>
      <c r="D18" s="57"/>
      <c r="E18" s="94"/>
      <c r="F18" s="94"/>
      <c r="G18" s="94"/>
      <c r="H18" s="94"/>
    </row>
    <row r="19" spans="1:9" x14ac:dyDescent="0.25">
      <c r="D19" s="94"/>
      <c r="E19" s="94"/>
      <c r="F19" s="94"/>
      <c r="G19" s="94"/>
      <c r="H19" s="94"/>
    </row>
    <row r="20" spans="1:9" x14ac:dyDescent="0.25">
      <c r="D20" s="94"/>
      <c r="E20" s="94"/>
      <c r="F20" s="94"/>
      <c r="G20" s="94"/>
      <c r="H20" s="94"/>
    </row>
    <row r="21" spans="1:9" ht="17.399999999999999" x14ac:dyDescent="0.3">
      <c r="D21" s="57" t="s">
        <v>93</v>
      </c>
      <c r="E21" s="57" t="s">
        <v>20</v>
      </c>
      <c r="F21" s="57"/>
      <c r="G21" s="57">
        <v>308</v>
      </c>
      <c r="H21" s="57"/>
      <c r="I21" s="10"/>
    </row>
    <row r="22" spans="1:9" ht="17.399999999999999" x14ac:dyDescent="0.3">
      <c r="D22" s="57"/>
      <c r="E22" s="57" t="s">
        <v>92</v>
      </c>
      <c r="F22" s="57"/>
      <c r="G22" s="57"/>
      <c r="H22" s="57"/>
      <c r="I22" s="10"/>
    </row>
    <row r="23" spans="1:9" ht="17.399999999999999" x14ac:dyDescent="0.3">
      <c r="D23" s="57"/>
      <c r="E23" s="57"/>
      <c r="F23" s="57"/>
      <c r="G23" s="57"/>
      <c r="H23" s="57"/>
      <c r="I23" s="10"/>
    </row>
    <row r="24" spans="1:9" ht="17.399999999999999" x14ac:dyDescent="0.3">
      <c r="D24" s="57" t="s">
        <v>10</v>
      </c>
      <c r="E24" s="57" t="s">
        <v>19</v>
      </c>
      <c r="F24" s="57"/>
      <c r="G24" s="57">
        <v>308</v>
      </c>
      <c r="H24" s="57"/>
      <c r="I24" s="10"/>
    </row>
    <row r="25" spans="1:9" ht="17.399999999999999" x14ac:dyDescent="0.3">
      <c r="D25" s="57"/>
      <c r="E25" s="57"/>
      <c r="F25" s="57"/>
      <c r="G25" s="57"/>
      <c r="H25" s="57"/>
      <c r="I25" s="10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4"/>
  <sheetViews>
    <sheetView tabSelected="1" topLeftCell="A43" workbookViewId="0">
      <selection activeCell="J30" sqref="J30"/>
    </sheetView>
  </sheetViews>
  <sheetFormatPr defaultRowHeight="13.2" x14ac:dyDescent="0.25"/>
  <cols>
    <col min="4" max="4" width="9.109375" bestFit="1" customWidth="1"/>
    <col min="5" max="5" width="10" bestFit="1" customWidth="1"/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1"/>
      <c r="B1" s="1"/>
      <c r="C1" s="1"/>
      <c r="D1" s="1"/>
      <c r="E1" s="1"/>
      <c r="F1" s="1"/>
      <c r="G1" s="1"/>
      <c r="H1" s="2"/>
    </row>
    <row r="2" spans="1:8" ht="20.399999999999999" x14ac:dyDescent="0.35">
      <c r="A2" s="3" t="s">
        <v>101</v>
      </c>
      <c r="B2" s="3"/>
      <c r="C2" s="3"/>
      <c r="D2" s="3"/>
      <c r="E2" s="3"/>
      <c r="F2" s="1"/>
      <c r="G2" s="1"/>
      <c r="H2" s="1"/>
    </row>
    <row r="3" spans="1:8" ht="17.399999999999999" x14ac:dyDescent="0.3">
      <c r="A3" s="1"/>
      <c r="B3" s="1"/>
      <c r="C3" s="1"/>
      <c r="D3" s="1"/>
      <c r="E3" s="1"/>
      <c r="F3" s="1"/>
      <c r="G3" s="1"/>
      <c r="H3" s="1"/>
    </row>
    <row r="4" spans="1:8" ht="17.399999999999999" x14ac:dyDescent="0.3">
      <c r="A4" s="1"/>
      <c r="B4" s="1"/>
      <c r="C4" s="1"/>
      <c r="D4" s="1"/>
      <c r="E4" s="1"/>
      <c r="F4" s="1"/>
      <c r="G4" s="1"/>
      <c r="H4" s="1"/>
    </row>
    <row r="5" spans="1:8" ht="17.399999999999999" x14ac:dyDescent="0.3">
      <c r="A5" s="1"/>
      <c r="B5" s="1"/>
      <c r="C5" s="1"/>
      <c r="D5" s="1"/>
      <c r="E5" s="1"/>
      <c r="F5" s="1"/>
      <c r="G5" s="1" t="s">
        <v>35</v>
      </c>
      <c r="H5" s="1"/>
    </row>
    <row r="6" spans="1:8" ht="17.399999999999999" x14ac:dyDescent="0.3">
      <c r="A6" s="1"/>
      <c r="B6" s="1"/>
      <c r="C6" s="1"/>
      <c r="D6" s="1"/>
      <c r="E6" s="1"/>
      <c r="F6" s="1" t="s">
        <v>36</v>
      </c>
      <c r="G6" s="1" t="s">
        <v>37</v>
      </c>
      <c r="H6" s="1" t="s">
        <v>38</v>
      </c>
    </row>
    <row r="7" spans="1:8" ht="17.399999999999999" x14ac:dyDescent="0.3">
      <c r="A7" s="1"/>
      <c r="B7" s="1"/>
      <c r="C7" s="1"/>
      <c r="D7" s="1"/>
      <c r="E7" s="1"/>
      <c r="F7" s="1" t="s">
        <v>39</v>
      </c>
      <c r="G7" s="1" t="s">
        <v>40</v>
      </c>
      <c r="H7" s="1" t="s">
        <v>41</v>
      </c>
    </row>
    <row r="8" spans="1:8" ht="17.399999999999999" x14ac:dyDescent="0.3">
      <c r="A8" s="1" t="s">
        <v>42</v>
      </c>
      <c r="B8" s="1"/>
      <c r="C8" s="1"/>
      <c r="D8" s="1"/>
      <c r="E8" s="1"/>
      <c r="F8" s="4"/>
      <c r="G8" s="4"/>
      <c r="H8" s="1"/>
    </row>
    <row r="9" spans="1:8" ht="17.399999999999999" x14ac:dyDescent="0.3">
      <c r="A9" s="1" t="s">
        <v>111</v>
      </c>
      <c r="B9" s="1"/>
      <c r="C9" s="1"/>
      <c r="D9" s="1"/>
      <c r="E9" s="1"/>
      <c r="F9" s="1">
        <v>31794</v>
      </c>
      <c r="G9" s="1">
        <v>-10214</v>
      </c>
      <c r="H9" s="1">
        <v>21580</v>
      </c>
    </row>
    <row r="10" spans="1:8" ht="17.399999999999999" x14ac:dyDescent="0.3">
      <c r="A10" s="1" t="s">
        <v>43</v>
      </c>
      <c r="B10" s="1"/>
      <c r="C10" s="1"/>
      <c r="D10" s="1"/>
      <c r="E10" s="1"/>
      <c r="F10" s="5">
        <v>42026</v>
      </c>
      <c r="G10" s="5">
        <v>-9181</v>
      </c>
      <c r="H10" s="1">
        <f>F10+G10</f>
        <v>32845</v>
      </c>
    </row>
    <row r="11" spans="1:8" ht="17.399999999999999" x14ac:dyDescent="0.3">
      <c r="A11" s="1"/>
      <c r="B11" s="1"/>
      <c r="C11" s="1"/>
      <c r="D11" s="1"/>
      <c r="E11" s="1"/>
      <c r="F11" s="1"/>
      <c r="G11" s="1"/>
      <c r="H11" s="6">
        <f>H9+H10</f>
        <v>54425</v>
      </c>
    </row>
    <row r="12" spans="1:8" ht="17.399999999999999" x14ac:dyDescent="0.3">
      <c r="A12" s="1"/>
      <c r="B12" s="1"/>
      <c r="C12" s="1"/>
      <c r="D12" s="1"/>
      <c r="E12" s="1"/>
      <c r="F12" s="1"/>
      <c r="G12" s="1"/>
      <c r="H12" s="1"/>
    </row>
    <row r="13" spans="1:8" ht="17.399999999999999" x14ac:dyDescent="0.3">
      <c r="A13" s="1" t="s">
        <v>44</v>
      </c>
      <c r="B13" s="1"/>
      <c r="C13" s="1"/>
      <c r="D13" s="1"/>
      <c r="E13" s="1"/>
      <c r="F13" s="1"/>
      <c r="G13" s="1"/>
      <c r="H13" s="1"/>
    </row>
    <row r="14" spans="1:8" ht="17.399999999999999" x14ac:dyDescent="0.3">
      <c r="A14" s="1" t="s">
        <v>45</v>
      </c>
      <c r="B14" s="1"/>
      <c r="C14" s="1"/>
      <c r="D14" s="1"/>
      <c r="E14" s="1"/>
      <c r="F14" s="1"/>
      <c r="G14" s="1">
        <v>13481</v>
      </c>
      <c r="H14" s="1"/>
    </row>
    <row r="15" spans="1:8" ht="17.399999999999999" x14ac:dyDescent="0.3">
      <c r="A15" s="1" t="s">
        <v>46</v>
      </c>
      <c r="B15" s="1"/>
      <c r="C15" s="1"/>
      <c r="D15" s="1"/>
      <c r="E15" s="1"/>
      <c r="F15" s="1"/>
      <c r="G15" s="1">
        <v>26854</v>
      </c>
      <c r="H15" s="1"/>
    </row>
    <row r="16" spans="1:8" ht="17.399999999999999" x14ac:dyDescent="0.3">
      <c r="A16" s="1" t="s">
        <v>47</v>
      </c>
      <c r="B16" s="1"/>
      <c r="C16" s="1"/>
      <c r="D16" s="1"/>
      <c r="E16" s="1"/>
      <c r="F16" s="1"/>
      <c r="G16" s="1">
        <v>1650</v>
      </c>
      <c r="H16" s="1"/>
    </row>
    <row r="17" spans="1:8" ht="17.399999999999999" x14ac:dyDescent="0.3">
      <c r="A17" s="1" t="s">
        <v>48</v>
      </c>
      <c r="B17" s="1"/>
      <c r="C17" s="1"/>
      <c r="D17" s="1"/>
      <c r="E17" s="1"/>
      <c r="F17" s="1"/>
      <c r="G17" s="1">
        <v>28764</v>
      </c>
      <c r="H17" s="1"/>
    </row>
    <row r="18" spans="1:8" ht="17.399999999999999" x14ac:dyDescent="0.3">
      <c r="A18" s="1" t="s">
        <v>49</v>
      </c>
      <c r="B18" s="1"/>
      <c r="C18" s="1"/>
      <c r="D18" s="1"/>
      <c r="E18" s="1"/>
      <c r="F18" s="1"/>
      <c r="G18" s="5">
        <v>675</v>
      </c>
      <c r="H18" s="1"/>
    </row>
    <row r="19" spans="1:8" ht="17.399999999999999" x14ac:dyDescent="0.3">
      <c r="A19" s="1"/>
      <c r="B19" s="1"/>
      <c r="C19" s="1"/>
      <c r="D19" s="1"/>
      <c r="E19" s="1"/>
      <c r="F19" s="1"/>
      <c r="G19" s="1">
        <f>SUM(G14:G18)</f>
        <v>71424</v>
      </c>
      <c r="H19" s="1"/>
    </row>
    <row r="20" spans="1:8" ht="17.399999999999999" x14ac:dyDescent="0.3">
      <c r="A20" s="1"/>
      <c r="B20" s="1"/>
      <c r="C20" s="1"/>
      <c r="D20" s="1"/>
      <c r="E20" s="1"/>
      <c r="F20" s="1"/>
      <c r="G20" s="1"/>
      <c r="H20" s="1"/>
    </row>
    <row r="21" spans="1:8" ht="17.399999999999999" x14ac:dyDescent="0.3">
      <c r="A21" s="1" t="s">
        <v>50</v>
      </c>
      <c r="B21" s="1"/>
      <c r="C21" s="1"/>
      <c r="D21" s="1"/>
      <c r="E21" s="1"/>
      <c r="F21" s="1"/>
      <c r="G21" s="1"/>
      <c r="H21" s="1"/>
    </row>
    <row r="22" spans="1:8" ht="17.399999999999999" x14ac:dyDescent="0.3">
      <c r="A22" s="1" t="s">
        <v>51</v>
      </c>
      <c r="B22" s="1"/>
      <c r="C22" s="1"/>
      <c r="D22" s="1"/>
      <c r="E22" s="1"/>
      <c r="F22" s="1"/>
      <c r="G22" s="1">
        <v>46203</v>
      </c>
      <c r="H22" s="1"/>
    </row>
    <row r="23" spans="1:8" ht="17.399999999999999" x14ac:dyDescent="0.3">
      <c r="A23" s="1" t="s">
        <v>52</v>
      </c>
      <c r="B23" s="1"/>
      <c r="C23" s="1"/>
      <c r="D23" s="1"/>
      <c r="E23" s="1"/>
      <c r="F23" s="1"/>
      <c r="G23" s="1">
        <v>1905</v>
      </c>
      <c r="H23" s="1"/>
    </row>
    <row r="24" spans="1:8" ht="17.399999999999999" x14ac:dyDescent="0.3">
      <c r="A24" s="1" t="s">
        <v>53</v>
      </c>
      <c r="B24" s="1"/>
      <c r="C24" s="1"/>
      <c r="D24" s="1"/>
      <c r="E24" s="1"/>
      <c r="F24" s="5"/>
      <c r="G24" s="1">
        <v>450</v>
      </c>
      <c r="H24" s="1"/>
    </row>
    <row r="25" spans="1:8" ht="17.399999999999999" x14ac:dyDescent="0.3">
      <c r="A25" s="1"/>
      <c r="B25" s="1"/>
      <c r="C25" s="1"/>
      <c r="D25" s="1"/>
      <c r="E25" s="1"/>
      <c r="F25" s="1"/>
      <c r="G25" s="5">
        <v>-48558</v>
      </c>
      <c r="H25" s="1"/>
    </row>
    <row r="26" spans="1:8" ht="17.399999999999999" x14ac:dyDescent="0.3">
      <c r="A26" s="1" t="s">
        <v>54</v>
      </c>
      <c r="B26" s="1"/>
      <c r="C26" s="1"/>
      <c r="D26" s="1"/>
      <c r="E26" s="1"/>
      <c r="F26" s="1"/>
      <c r="G26" s="1"/>
      <c r="H26" s="5"/>
    </row>
    <row r="27" spans="1:8" ht="17.399999999999999" x14ac:dyDescent="0.3">
      <c r="A27" s="1"/>
      <c r="B27" s="1"/>
      <c r="C27" s="1"/>
      <c r="D27" s="1"/>
      <c r="E27" s="1"/>
      <c r="F27" s="1"/>
      <c r="G27" s="1"/>
      <c r="H27" s="2">
        <v>22866</v>
      </c>
    </row>
    <row r="28" spans="1:8" ht="17.399999999999999" x14ac:dyDescent="0.3">
      <c r="A28" s="1"/>
      <c r="B28" s="1"/>
      <c r="C28" s="1"/>
      <c r="D28" s="1"/>
      <c r="E28" s="1"/>
      <c r="F28" s="1"/>
      <c r="G28" s="1"/>
      <c r="H28" s="2"/>
    </row>
    <row r="29" spans="1:8" ht="17.399999999999999" x14ac:dyDescent="0.3">
      <c r="A29" s="1"/>
      <c r="B29" s="1"/>
      <c r="C29" s="1"/>
      <c r="D29" s="1"/>
      <c r="E29" s="1"/>
      <c r="F29" s="1"/>
      <c r="G29" s="1"/>
      <c r="H29" s="1"/>
    </row>
    <row r="30" spans="1:8" ht="18" thickBot="1" x14ac:dyDescent="0.35">
      <c r="A30" s="1"/>
      <c r="B30" s="1"/>
      <c r="C30" s="1"/>
      <c r="D30" s="1"/>
      <c r="E30" s="1"/>
      <c r="F30" s="1"/>
      <c r="G30" s="1"/>
      <c r="H30" s="7">
        <v>77291</v>
      </c>
    </row>
    <row r="31" spans="1:8" ht="18" thickTop="1" x14ac:dyDescent="0.3">
      <c r="A31" s="1"/>
      <c r="B31" s="1"/>
      <c r="C31" s="1"/>
      <c r="D31" s="1"/>
      <c r="E31" s="1"/>
      <c r="F31" s="1"/>
      <c r="G31" s="1"/>
      <c r="H31" s="2"/>
    </row>
    <row r="32" spans="1:8" ht="17.399999999999999" x14ac:dyDescent="0.3">
      <c r="A32" s="1" t="s">
        <v>55</v>
      </c>
      <c r="B32" s="1"/>
      <c r="C32" s="1"/>
      <c r="D32" s="1"/>
      <c r="E32" s="1"/>
      <c r="F32" s="1"/>
      <c r="G32" s="1"/>
      <c r="H32" s="1"/>
    </row>
    <row r="33" spans="1:8" ht="17.399999999999999" x14ac:dyDescent="0.3">
      <c r="A33" s="1"/>
      <c r="B33" s="1"/>
      <c r="C33" s="1"/>
      <c r="D33" s="1"/>
      <c r="E33" s="1"/>
      <c r="F33" s="1"/>
      <c r="G33" s="1"/>
      <c r="H33" s="1"/>
    </row>
    <row r="34" spans="1:8" ht="17.399999999999999" x14ac:dyDescent="0.3">
      <c r="A34" s="1" t="s">
        <v>6</v>
      </c>
      <c r="B34" s="1"/>
      <c r="C34" s="1"/>
      <c r="D34" s="1"/>
      <c r="E34" s="1"/>
      <c r="F34" s="1"/>
      <c r="G34" s="1"/>
      <c r="H34" s="1"/>
    </row>
    <row r="35" spans="1:8" ht="17.399999999999999" x14ac:dyDescent="0.3">
      <c r="A35" s="1" t="s">
        <v>56</v>
      </c>
      <c r="B35" s="1"/>
      <c r="C35" s="1"/>
      <c r="D35" s="1"/>
      <c r="E35" s="1"/>
      <c r="F35" s="1"/>
      <c r="G35" s="1"/>
      <c r="H35" s="2">
        <v>56161</v>
      </c>
    </row>
    <row r="36" spans="1:8" ht="17.399999999999999" x14ac:dyDescent="0.3">
      <c r="A36" s="1" t="s">
        <v>98</v>
      </c>
      <c r="B36" s="1"/>
      <c r="C36" s="1"/>
      <c r="D36" s="1"/>
      <c r="E36" s="1"/>
      <c r="F36" s="1"/>
      <c r="G36" s="1"/>
      <c r="H36" s="2">
        <v>220</v>
      </c>
    </row>
    <row r="37" spans="1:8" ht="17.399999999999999" x14ac:dyDescent="0.3">
      <c r="A37" s="1"/>
      <c r="B37" s="1"/>
      <c r="C37" s="1"/>
      <c r="D37" s="1"/>
      <c r="E37" s="1"/>
      <c r="F37" s="1"/>
      <c r="G37" s="1"/>
      <c r="H37" s="1"/>
    </row>
    <row r="38" spans="1:8" ht="18" thickBot="1" x14ac:dyDescent="0.35">
      <c r="A38" s="1"/>
      <c r="B38" s="1"/>
      <c r="C38" s="1"/>
      <c r="D38" s="1"/>
      <c r="E38" s="1"/>
      <c r="F38" s="1"/>
      <c r="G38" s="1"/>
      <c r="H38" s="7">
        <f>SUM(H34:H37)</f>
        <v>56381</v>
      </c>
    </row>
    <row r="39" spans="1:8" ht="18" thickTop="1" x14ac:dyDescent="0.3">
      <c r="A39" s="1"/>
      <c r="B39" s="1"/>
      <c r="C39" s="1"/>
      <c r="D39" s="1"/>
      <c r="E39" s="1"/>
      <c r="F39" s="1"/>
      <c r="G39" s="1"/>
      <c r="H39" s="1"/>
    </row>
    <row r="40" spans="1:8" ht="17.399999999999999" x14ac:dyDescent="0.3">
      <c r="A40" s="1"/>
      <c r="B40" s="1"/>
      <c r="C40" s="1"/>
      <c r="D40" s="1"/>
      <c r="E40" s="1"/>
      <c r="F40" s="1"/>
      <c r="G40" s="1"/>
      <c r="H40" s="1"/>
    </row>
    <row r="41" spans="1:8" ht="20.399999999999999" x14ac:dyDescent="0.35">
      <c r="A41" s="8" t="s">
        <v>57</v>
      </c>
      <c r="B41" s="4"/>
      <c r="C41" s="4"/>
      <c r="D41" s="4"/>
      <c r="E41" s="4"/>
      <c r="F41" s="4"/>
      <c r="G41" s="4"/>
      <c r="H41" s="4"/>
    </row>
    <row r="42" spans="1:8" ht="20.399999999999999" x14ac:dyDescent="0.35">
      <c r="A42" s="3" t="s">
        <v>100</v>
      </c>
      <c r="B42" s="3"/>
      <c r="C42" s="3"/>
      <c r="D42" s="3"/>
      <c r="E42" s="4"/>
      <c r="F42" s="4"/>
      <c r="G42" s="4"/>
      <c r="H42" s="4"/>
    </row>
    <row r="43" spans="1:8" ht="20.399999999999999" x14ac:dyDescent="0.35">
      <c r="A43" s="3"/>
      <c r="B43" s="3"/>
      <c r="C43" s="3"/>
      <c r="D43" s="3"/>
      <c r="E43" s="4"/>
      <c r="F43" s="4"/>
      <c r="G43" s="4"/>
      <c r="H43" s="4"/>
    </row>
    <row r="44" spans="1:8" ht="17.399999999999999" x14ac:dyDescent="0.3">
      <c r="A44" s="1"/>
      <c r="B44" s="1"/>
      <c r="C44" s="1"/>
      <c r="D44" s="1"/>
      <c r="E44" s="1"/>
      <c r="F44" s="1"/>
      <c r="G44" s="1"/>
      <c r="H44" s="1"/>
    </row>
    <row r="45" spans="1:8" ht="17.399999999999999" x14ac:dyDescent="0.3">
      <c r="A45" s="1"/>
      <c r="B45" s="1"/>
      <c r="C45" s="1"/>
      <c r="D45" s="1"/>
      <c r="E45" s="1"/>
      <c r="F45" s="1"/>
      <c r="G45" s="1"/>
      <c r="H45" s="1"/>
    </row>
    <row r="46" spans="1:8" ht="17.399999999999999" x14ac:dyDescent="0.3">
      <c r="A46" s="1" t="s">
        <v>58</v>
      </c>
      <c r="B46" s="1"/>
      <c r="C46" s="1"/>
      <c r="D46" s="1"/>
      <c r="E46" s="1"/>
      <c r="F46" s="1"/>
      <c r="G46" s="1"/>
      <c r="H46" s="1">
        <v>31325</v>
      </c>
    </row>
    <row r="47" spans="1:8" ht="17.399999999999999" x14ac:dyDescent="0.3">
      <c r="A47" s="1"/>
      <c r="B47" s="1"/>
      <c r="C47" s="1"/>
      <c r="D47" s="1"/>
      <c r="E47" s="1"/>
      <c r="F47" s="1"/>
      <c r="G47" s="1"/>
      <c r="H47" s="1"/>
    </row>
    <row r="48" spans="1:8" ht="17.399999999999999" x14ac:dyDescent="0.3">
      <c r="A48" s="1" t="s">
        <v>59</v>
      </c>
      <c r="B48" s="1"/>
      <c r="C48" s="1"/>
      <c r="D48" s="1"/>
      <c r="E48" s="1"/>
      <c r="F48" s="1"/>
      <c r="G48" s="1"/>
      <c r="H48" s="1"/>
    </row>
    <row r="49" spans="1:8" ht="17.399999999999999" x14ac:dyDescent="0.3">
      <c r="A49" s="1" t="s">
        <v>60</v>
      </c>
      <c r="B49" s="1"/>
      <c r="C49" s="1"/>
      <c r="D49" s="1"/>
      <c r="E49" s="1"/>
      <c r="F49" s="1"/>
      <c r="G49" s="1"/>
      <c r="H49" s="1">
        <v>13481</v>
      </c>
    </row>
    <row r="50" spans="1:8" ht="17.399999999999999" x14ac:dyDescent="0.3">
      <c r="A50" s="1" t="s">
        <v>61</v>
      </c>
      <c r="B50" s="1"/>
      <c r="C50" s="1"/>
      <c r="D50" s="1"/>
      <c r="E50" s="1"/>
      <c r="F50" s="1"/>
      <c r="G50" s="1"/>
      <c r="H50" s="1">
        <v>17500</v>
      </c>
    </row>
    <row r="51" spans="1:8" ht="17.399999999999999" x14ac:dyDescent="0.3">
      <c r="A51" s="1" t="s">
        <v>62</v>
      </c>
      <c r="B51" s="1"/>
      <c r="C51" s="1"/>
      <c r="D51" s="1"/>
      <c r="E51" s="1"/>
      <c r="F51" s="1"/>
      <c r="G51" s="1"/>
      <c r="H51" s="1">
        <v>-15840</v>
      </c>
    </row>
    <row r="52" spans="1:8" ht="17.399999999999999" x14ac:dyDescent="0.3">
      <c r="A52" s="1"/>
      <c r="B52" s="1"/>
      <c r="C52" s="1"/>
      <c r="D52" s="1"/>
      <c r="E52" s="1"/>
      <c r="F52" s="1"/>
      <c r="G52" s="1"/>
      <c r="H52" s="5"/>
    </row>
    <row r="53" spans="1:8" ht="17.399999999999999" x14ac:dyDescent="0.3">
      <c r="A53" s="1"/>
      <c r="B53" s="1"/>
      <c r="C53" s="1"/>
      <c r="D53" s="1"/>
      <c r="E53" s="1"/>
      <c r="F53" s="1"/>
      <c r="G53" s="1"/>
      <c r="H53" s="1">
        <v>15141</v>
      </c>
    </row>
    <row r="54" spans="1:8" ht="17.399999999999999" x14ac:dyDescent="0.3">
      <c r="A54" s="1" t="s">
        <v>63</v>
      </c>
      <c r="B54" s="1"/>
      <c r="C54" s="1"/>
      <c r="D54" s="1">
        <v>31325</v>
      </c>
      <c r="E54" s="1">
        <v>-15141</v>
      </c>
      <c r="F54" s="1">
        <v>16184</v>
      </c>
      <c r="G54" s="1"/>
      <c r="H54" s="1"/>
    </row>
    <row r="55" spans="1:8" ht="17.399999999999999" x14ac:dyDescent="0.3">
      <c r="A55" s="1"/>
      <c r="B55" s="1"/>
      <c r="C55" s="1"/>
      <c r="D55" s="1"/>
      <c r="E55" s="1"/>
      <c r="F55" s="1"/>
      <c r="G55" s="1"/>
      <c r="H55" s="1"/>
    </row>
    <row r="56" spans="1:8" ht="17.399999999999999" x14ac:dyDescent="0.3">
      <c r="A56" s="1" t="s">
        <v>64</v>
      </c>
      <c r="B56" s="1"/>
      <c r="C56" s="1"/>
      <c r="D56" s="1"/>
      <c r="E56" s="1"/>
      <c r="F56" s="1"/>
      <c r="G56" s="1"/>
      <c r="H56" s="1"/>
    </row>
    <row r="57" spans="1:8" ht="17.399999999999999" x14ac:dyDescent="0.3">
      <c r="A57" s="1" t="s">
        <v>65</v>
      </c>
      <c r="B57" s="1"/>
      <c r="C57" s="1"/>
      <c r="D57" s="1"/>
      <c r="E57" s="1"/>
      <c r="F57" s="1">
        <v>446</v>
      </c>
      <c r="G57" s="1"/>
      <c r="H57" s="1"/>
    </row>
    <row r="58" spans="1:8" ht="17.399999999999999" x14ac:dyDescent="0.3">
      <c r="A58" s="1"/>
      <c r="B58" s="1"/>
      <c r="C58" s="1"/>
      <c r="D58" s="1"/>
      <c r="E58" s="1"/>
      <c r="F58" s="96"/>
      <c r="G58" s="1"/>
      <c r="H58" s="95"/>
    </row>
    <row r="59" spans="1:8" ht="17.399999999999999" x14ac:dyDescent="0.3">
      <c r="A59" s="1"/>
      <c r="B59" s="1"/>
      <c r="C59" s="1"/>
      <c r="D59" s="1"/>
      <c r="E59" s="1"/>
      <c r="F59" s="1">
        <v>16630</v>
      </c>
      <c r="G59" s="1"/>
      <c r="H59" s="1"/>
    </row>
    <row r="60" spans="1:8" ht="17.399999999999999" x14ac:dyDescent="0.3">
      <c r="A60" s="1"/>
      <c r="B60" s="1"/>
      <c r="C60" s="1"/>
      <c r="D60" s="1"/>
      <c r="E60" s="1"/>
      <c r="F60" s="1"/>
      <c r="G60" s="1"/>
      <c r="H60" s="1"/>
    </row>
    <row r="61" spans="1:8" ht="17.399999999999999" x14ac:dyDescent="0.3">
      <c r="A61" s="1" t="s">
        <v>66</v>
      </c>
      <c r="B61" s="1"/>
      <c r="C61" s="1"/>
      <c r="D61" s="1"/>
      <c r="E61" s="1"/>
      <c r="F61" s="1"/>
      <c r="G61" s="1"/>
      <c r="H61" s="1"/>
    </row>
    <row r="62" spans="1:8" ht="17.399999999999999" x14ac:dyDescent="0.3">
      <c r="A62" s="1" t="s">
        <v>67</v>
      </c>
      <c r="B62" s="1"/>
      <c r="C62" s="1"/>
      <c r="D62" s="1"/>
      <c r="E62" s="1"/>
      <c r="F62" s="1"/>
      <c r="G62" s="1">
        <v>60</v>
      </c>
      <c r="H62" s="1"/>
    </row>
    <row r="63" spans="1:8" ht="17.399999999999999" x14ac:dyDescent="0.3">
      <c r="A63" s="1" t="s">
        <v>68</v>
      </c>
      <c r="B63" s="1"/>
      <c r="C63" s="1"/>
      <c r="D63" s="1"/>
      <c r="E63" s="1"/>
      <c r="F63" s="1"/>
      <c r="G63" s="1">
        <v>343</v>
      </c>
      <c r="H63" s="1"/>
    </row>
    <row r="64" spans="1:8" ht="17.399999999999999" x14ac:dyDescent="0.3">
      <c r="A64" s="1" t="s">
        <v>69</v>
      </c>
      <c r="B64" s="1"/>
      <c r="C64" s="1"/>
      <c r="D64" s="1"/>
      <c r="E64" s="1"/>
      <c r="F64" s="1"/>
      <c r="G64" s="1">
        <v>2200</v>
      </c>
      <c r="H64" s="1"/>
    </row>
    <row r="65" spans="1:8" ht="17.399999999999999" x14ac:dyDescent="0.3">
      <c r="A65" s="1" t="s">
        <v>70</v>
      </c>
      <c r="B65" s="1"/>
      <c r="C65" s="1"/>
      <c r="D65" s="1"/>
      <c r="E65" s="1"/>
      <c r="F65" s="1"/>
      <c r="G65" s="1">
        <v>140</v>
      </c>
      <c r="H65" s="1"/>
    </row>
    <row r="66" spans="1:8" ht="17.399999999999999" x14ac:dyDescent="0.3">
      <c r="A66" s="1" t="s">
        <v>99</v>
      </c>
      <c r="B66" s="1"/>
      <c r="C66" s="1">
        <v>689</v>
      </c>
      <c r="D66" s="1">
        <v>1607</v>
      </c>
      <c r="E66" s="1"/>
      <c r="F66" s="1"/>
      <c r="G66" s="5">
        <v>2296</v>
      </c>
      <c r="H66" s="1"/>
    </row>
    <row r="67" spans="1:8" ht="17.399999999999999" x14ac:dyDescent="0.3">
      <c r="A67" s="1"/>
      <c r="B67" s="1" t="s">
        <v>114</v>
      </c>
      <c r="C67" s="1"/>
      <c r="D67" s="1"/>
      <c r="E67" s="1"/>
      <c r="F67" s="1"/>
      <c r="G67" s="1">
        <v>240</v>
      </c>
      <c r="H67" s="1"/>
    </row>
    <row r="68" spans="1:8" ht="17.399999999999999" x14ac:dyDescent="0.3">
      <c r="A68" s="1"/>
      <c r="B68" s="1" t="s">
        <v>131</v>
      </c>
      <c r="C68" s="1"/>
      <c r="D68" s="1"/>
      <c r="E68" s="1"/>
      <c r="F68" s="1"/>
      <c r="G68" s="1">
        <v>120</v>
      </c>
      <c r="H68" s="1"/>
    </row>
    <row r="69" spans="1:8" ht="18" thickBot="1" x14ac:dyDescent="0.35">
      <c r="A69" s="1"/>
      <c r="B69" s="1" t="s">
        <v>127</v>
      </c>
      <c r="C69" s="1"/>
      <c r="D69" s="1"/>
      <c r="E69" s="1"/>
      <c r="F69" s="1"/>
      <c r="G69" s="1">
        <v>140</v>
      </c>
      <c r="H69" s="7"/>
    </row>
    <row r="70" spans="1:8" ht="18" thickTop="1" x14ac:dyDescent="0.3">
      <c r="G70" s="1">
        <v>5539</v>
      </c>
    </row>
    <row r="74" spans="1:8" x14ac:dyDescent="0.25">
      <c r="B74" t="s">
        <v>154</v>
      </c>
      <c r="G74">
        <v>9602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2" ma:contentTypeDescription="Create a new document." ma:contentTypeScope="" ma:versionID="a3d9103da56d32da72e654c7fd93e8fd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b06fcffa84bfdf89764b97c5e26787a1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1749FF-9B04-43FB-AAB6-77D5B54EF9D6}">
  <ds:schemaRefs>
    <ds:schemaRef ds:uri="http://schemas.microsoft.com/office/2006/documentManagement/types"/>
    <ds:schemaRef ds:uri="http://purl.org/dc/elements/1.1/"/>
    <ds:schemaRef ds:uri="9823f8e4-81f3-4a59-a026-c1a9717271fd"/>
    <ds:schemaRef ds:uri="http://purl.org/dc/dcmitype/"/>
    <ds:schemaRef ds:uri="http://www.w3.org/XML/1998/namespace"/>
    <ds:schemaRef ds:uri="http://schemas.microsoft.com/office/infopath/2007/PartnerControls"/>
    <ds:schemaRef ds:uri="95817cb9-f0eb-4f4d-892c-47ab9f8957c0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7337859-DA09-4BA5-9941-455A0EB76D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71CCED-AFD7-4AC8-BC1C-5497AA1F7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CBP</vt:lpstr>
      <vt:lpstr>CBR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Magda Janas (2107190)</cp:lastModifiedBy>
  <cp:lastPrinted>2016-02-26T08:23:54Z</cp:lastPrinted>
  <dcterms:created xsi:type="dcterms:W3CDTF">2000-09-12T10:39:32Z</dcterms:created>
  <dcterms:modified xsi:type="dcterms:W3CDTF">2022-04-26T15:25:02Z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