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a-fs-01\users$\ciar.gifford\CBG MA Archaeological Practice\Assignments\HPAR 7003 Arch Proj Design and Delivery\Asst 3 MORPHE PD\"/>
    </mc:Choice>
  </mc:AlternateContent>
  <xr:revisionPtr revIDLastSave="0" documentId="8_{6A232596-3FC3-44BF-B7F0-E810F9E2D89D}" xr6:coauthVersionLast="47" xr6:coauthVersionMax="47" xr10:uidLastSave="{00000000-0000-0000-0000-000000000000}"/>
  <bookViews>
    <workbookView xWindow="-108" yWindow="-108" windowWidth="23256" windowHeight="12576" firstSheet="1" activeTab="1" xr2:uid="{568C94E4-E3F7-4EB4-8281-4914A18C47B4}"/>
  </bookViews>
  <sheets>
    <sheet name="About" sheetId="6" r:id="rId1"/>
    <sheet name="Sheet1" sheetId="8" r:id="rId2"/>
    <sheet name="Dynamic Chart Data Hidden" sheetId="2" state="hidden" r:id="rId3"/>
  </sheets>
  <definedNames>
    <definedName name="DateRange">{15,30,45,60,75,90,105,120}</definedName>
    <definedName name="End_Date">IFERROR(IF(MAX(#REF!)="",TODAY(),MAX(MAX(#REF!),MAX(#REF!))),"")</definedName>
    <definedName name="Start_Date">IFERROR(IF(MIN(#REF!)="",TODAY(),MIN(#REF!)),"")</definedName>
    <definedName name="Track_Today">#REF!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6" i="2" l="1"/>
  <c r="G27" i="2"/>
  <c r="G28" i="2"/>
  <c r="G29" i="2"/>
  <c r="G30" i="2"/>
  <c r="G31" i="2"/>
  <c r="G32" i="2"/>
  <c r="B11" i="2" l="1"/>
  <c r="I28" i="2"/>
  <c r="I31" i="2"/>
  <c r="I30" i="2"/>
  <c r="I26" i="2"/>
  <c r="I29" i="2"/>
  <c r="I27" i="2"/>
  <c r="I32" i="2"/>
  <c r="B12" i="2" l="1"/>
  <c r="G24" i="2" l="1"/>
  <c r="I24" i="2" s="1"/>
  <c r="G25" i="2"/>
  <c r="I25" i="2" s="1"/>
  <c r="G20" i="2"/>
  <c r="I20" i="2" s="1"/>
  <c r="G22" i="2"/>
  <c r="I22" i="2" s="1"/>
  <c r="G23" i="2"/>
  <c r="H23" i="2" s="1"/>
  <c r="G19" i="2"/>
  <c r="H19" i="2" s="1"/>
  <c r="G21" i="2"/>
  <c r="H21" i="2" s="1"/>
  <c r="G18" i="2"/>
  <c r="H18" i="2" s="1"/>
  <c r="B17" i="2"/>
  <c r="D17" i="2" s="1"/>
  <c r="B21" i="2"/>
  <c r="D21" i="2" s="1"/>
  <c r="B20" i="2"/>
  <c r="D20" i="2" s="1"/>
  <c r="B19" i="2"/>
  <c r="D19" i="2" s="1"/>
  <c r="B16" i="2"/>
  <c r="D16" i="2" s="1"/>
  <c r="B15" i="2"/>
  <c r="D15" i="2" s="1"/>
  <c r="B18" i="2"/>
  <c r="D18" i="2" s="1"/>
  <c r="H29" i="2"/>
  <c r="H27" i="2"/>
  <c r="H32" i="2"/>
  <c r="H31" i="2"/>
  <c r="H30" i="2"/>
  <c r="H28" i="2"/>
  <c r="H26" i="2"/>
  <c r="H24" i="2" l="1"/>
  <c r="H25" i="2"/>
  <c r="E21" i="2"/>
  <c r="E17" i="2"/>
  <c r="E18" i="2"/>
  <c r="E19" i="2"/>
  <c r="E20" i="2"/>
  <c r="E15" i="2"/>
  <c r="E16" i="2"/>
  <c r="C15" i="2"/>
  <c r="C19" i="2"/>
  <c r="C17" i="2"/>
  <c r="C18" i="2"/>
  <c r="C20" i="2"/>
  <c r="C16" i="2"/>
  <c r="C21" i="2"/>
  <c r="I21" i="2"/>
  <c r="I23" i="2"/>
  <c r="I19" i="2"/>
  <c r="H20" i="2"/>
  <c r="H22" i="2"/>
  <c r="I18" i="2"/>
  <c r="C5" i="2" l="1"/>
  <c r="C4" i="2"/>
  <c r="B2" i="2"/>
  <c r="B5" i="2"/>
  <c r="B4" i="2"/>
</calcChain>
</file>

<file path=xl/sharedStrings.xml><?xml version="1.0" encoding="utf-8"?>
<sst xmlns="http://schemas.openxmlformats.org/spreadsheetml/2006/main" count="70" uniqueCount="67">
  <si>
    <t>About this workbook</t>
  </si>
  <si>
    <t>Guide for screen readers</t>
  </si>
  <si>
    <t>Dynamic Chart Data (Hidden)</t>
  </si>
  <si>
    <t xml:space="preserve">
Do not delete or modify content in the Hidden worksheet. Doing so could compromise the integrity of the Gantt Charting.
Data may appear blank, dates may appear to be incorrect, do not fill in, edit, delete or otherwise modify the data or you risk overwriting formulas and breaking the chart graphing capability.
The DynamicMilestone table allows for 15 milestones to be charted. To chart more than 15, simply expand the table to accommodate your number. Remember, only add the actual milestone data in the Chart Data worksheet.
</t>
  </si>
  <si>
    <t>Tips</t>
  </si>
  <si>
    <t xml:space="preserve">
By default, milestones are charted on row 1 of the Gantt Chart using the Position column in the Chart Data worksheet, starting in cell C5. To chart milestones on different rows, simply change the number. 
</t>
  </si>
  <si>
    <t xml:space="preserve">The default setting is to highlight today's date in the Gantt Chart. To no longer highlight Today's date, simply select "no" in the Chart Data worksheet in cell D2.
</t>
  </si>
  <si>
    <t xml:space="preserve">The Gantt Chart date timeline is charted with a gap of 5 dates between them. To change this, select the timeline in the Gantt Chart worksheet and select Format Axis. Change the Major unit from 5 to 1 or 10, for example. 
</t>
  </si>
  <si>
    <t>This is the last instruction in this worksheet.</t>
  </si>
  <si>
    <t>Milestones</t>
  </si>
  <si>
    <t>Tasks</t>
  </si>
  <si>
    <t>Date</t>
  </si>
  <si>
    <t>Title of this worksheet is in cell B1.</t>
  </si>
  <si>
    <t>Dynamic Chart data, Do NOT edit or delete this worksheet!</t>
  </si>
  <si>
    <t>Table title is in cells B2 and C2.</t>
  </si>
  <si>
    <t>highlight</t>
  </si>
  <si>
    <t>Table heading is in cells B3 and C3. These coordinates create the Today highlight in the chart.
The first column marks the day, the second indicates to draw the line that highlights today.
The first column date may change so the chart date range stays readable as the dates progress, however, a y co-ord of 0 indicates no line is drawn.
Do not modify or delete this content or the charting may break. To no longer highlight Today's date, simply select "no" in the Chart Data worksheet in cell D2.
The next instruction is in cell A7.</t>
  </si>
  <si>
    <t>today highlight x co-ord</t>
  </si>
  <si>
    <t>y co-ord</t>
  </si>
  <si>
    <t>Table heading is in cell B7.
The scrolling increment in cell B8 represents the data graphed and visually appearing in the Gantt Chart at any one time. 
Scrolling with the scroll bar at the top of the chart in row 1 of the Gantt Chart worksheet, will increment this number.
The charting works best with single increments.
The next instructin is in cell A10.</t>
  </si>
  <si>
    <t>scroll increment</t>
  </si>
  <si>
    <t xml:space="preserve">Table heading is in cell B10 and D10.
The Charting Range helps select the appropriate range of tasks and milestones. Do not modify these fields.
The ageoff number, keeps the chart readable by aging tasks from the range and only plotting those that are within the range.  Do not modify this number.
The next instruction is in cell A14.
</t>
  </si>
  <si>
    <t>Charting range</t>
  </si>
  <si>
    <t>ageoff</t>
  </si>
  <si>
    <t>Table heading for Dynamic Milestone Data is in cells B14 through E14. A note is in cell F14.
This table creates the Gantt Chart in the Gantt Chart worksheet, plotting 7 milestones at a time.
The data in this chart is auto generated based on the content in the table above. 
Do not edit or delete this table or its contents.
The next instruction is in cell A17.</t>
  </si>
  <si>
    <t>Start date</t>
  </si>
  <si>
    <t>Task duration in days</t>
  </si>
  <si>
    <t>position</t>
  </si>
  <si>
    <t>&lt;-- this table creates the gantt chart, plotting 7 milestones at a time</t>
  </si>
  <si>
    <t>Milestone charting</t>
  </si>
  <si>
    <t>Cells G15 trhrough I15 contain table headings for Dynamic Milestone Data. 
Data in this table may appear blank, dates may appear to be incorrect, do not fill in, edit, delete or otherwise modify this data or you risk overwriting formulas and breaking the chart graphing capability.
The table allows for 15 milestones to be charted. To chart more than 15, simply expand the table to accommodate your number. Remember, only add the milestones in the Chart Data worksheet. Do not add any content to this table.
A note is in cell J15.
The next insruction is in cell A32.</t>
  </si>
  <si>
    <t>Baseline</t>
  </si>
  <si>
    <t>&lt;-- this table creates the milestone markers in the gantt chart, plotting only those milestones that fit in the range of dates shown; up to 15 milestones</t>
  </si>
  <si>
    <t>A note is in cell J32.
This is the last instruction in this worksheet.</t>
  </si>
  <si>
    <t xml:space="preserve">&lt;--To chart more than 15 milestones, simply expand this table and enter new entries in the Milestone table in the Chart Data worksheet.
</t>
  </si>
  <si>
    <t xml:space="preserve">Enter milestone and task information in the Milestones and Tasks worksheets.  To chart milestones along the timeline, enter 0 in the no. column, then, update the label position to be "below" to avoid overlapping labels.
The position column in the milestone table, charts milestones within the task chart either on the same row or in stacked rows. To chart them on the same row, enter the same number in this column for each milestone. To chart them on different rows, enter different numbers. Sample data charts all milestones along the row position of 2.
</t>
  </si>
  <si>
    <t xml:space="preserve">
There are 5 worksheets in this workbook:
About
Milestones
Tasks
Gantt Chart
Dynamic Chart Data (Hidden)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Hidden text will not print.
To remove these instructions from any worksheet, simply delete column A.
</t>
  </si>
  <si>
    <t>Preparatory communications</t>
  </si>
  <si>
    <t>Preparatory equipment and staff resourcing</t>
  </si>
  <si>
    <t>Preparatory survey and mapping</t>
  </si>
  <si>
    <t>On-site setup</t>
  </si>
  <si>
    <t>Machine and welfare delivery</t>
  </si>
  <si>
    <t>Machine excavation</t>
  </si>
  <si>
    <t>Trench recording</t>
  </si>
  <si>
    <t>Finds ID, spot dating, programming specialists</t>
  </si>
  <si>
    <t>On-site records check</t>
  </si>
  <si>
    <t>Machine backfilling and collection</t>
  </si>
  <si>
    <t>Data digitisation</t>
  </si>
  <si>
    <t>Finds and sample processing</t>
  </si>
  <si>
    <t>Evaluation reporting (first draft)</t>
  </si>
  <si>
    <t>Report finalisation and publication</t>
  </si>
  <si>
    <t>Final deposition of all archives (if no further work required)</t>
  </si>
  <si>
    <t>Timeline</t>
  </si>
  <si>
    <t>1. Contract and timetable agreed</t>
  </si>
  <si>
    <t>2. Fieldwork begins</t>
  </si>
  <si>
    <t>3. Fieldwork complete</t>
  </si>
  <si>
    <t>4. Finds and environmental report complete</t>
  </si>
  <si>
    <t>5. Draft report complete and disseminated for review</t>
  </si>
  <si>
    <t>6. Final report approved and disseminated</t>
  </si>
  <si>
    <t>7. Digital deposition with OASIS/ADS complete</t>
  </si>
  <si>
    <t>8. Latest date for final archive deposition (if no further work required)</t>
  </si>
  <si>
    <t>…</t>
  </si>
  <si>
    <t>Appendix A: Gantt Chart</t>
  </si>
  <si>
    <t>Hand excavation and recording</t>
  </si>
  <si>
    <t>External fieldwork communications</t>
  </si>
  <si>
    <t>Finds and environmental reporting</t>
  </si>
  <si>
    <t>Final archive preparation, initial digital deposition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</si>
</sst>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5" formatCode="[$-409]d\-mmm\-yy;@"/>
    <numFmt numFmtId="166" formatCode="[$-809]dd\ mmmm\ yyyy;@"/>
  </numFmts>
  <fonts count="13" x14ac:knownFonts="1">
    <font>
      <sz val="11"/>
      <color theme="1"/>
      <name val="Calibri"/>
      <family val="2"/>
      <scheme val="minor"/>
    </font>
    <font>
      <b/>
      <sz val="14"/>
      <color theme="5" tint="-0.24994659260841701"/>
      <name val="Calibri Light"/>
      <family val="2"/>
      <scheme val="major"/>
    </font>
    <font>
      <sz val="11"/>
      <color theme="0"/>
      <name val="Calibri"/>
      <family val="2"/>
      <scheme val="minor"/>
    </font>
    <font>
      <b/>
      <sz val="12"/>
      <color theme="5" tint="-0.24994659260841701"/>
      <name val="Calibri"/>
      <family val="2"/>
      <scheme val="minor"/>
    </font>
    <font>
      <b/>
      <sz val="11"/>
      <color theme="3"/>
      <name val="Calibri"/>
      <family val="2"/>
      <scheme val="minor"/>
    </font>
    <font>
      <b/>
      <sz val="20"/>
      <color theme="5" tint="-0.499984740745262"/>
      <name val="Calibri Light"/>
      <family val="2"/>
      <scheme val="major"/>
    </font>
    <font>
      <i/>
      <sz val="10"/>
      <color theme="3"/>
      <name val="Calibri"/>
      <family val="2"/>
      <scheme val="minor"/>
    </font>
    <font>
      <sz val="11"/>
      <color theme="1"/>
      <name val="Calibri"/>
      <family val="2"/>
      <scheme val="minor"/>
    </font>
    <font>
      <sz val="11"/>
      <color theme="5" tint="-0.499984740745262"/>
      <name val="Calibri"/>
      <family val="2"/>
      <scheme val="minor"/>
    </font>
    <font>
      <sz val="8"/>
      <color theme="1"/>
      <name val="Calibri"/>
      <family val="2"/>
      <scheme val="minor"/>
    </font>
    <font>
      <sz val="14"/>
      <color theme="1"/>
      <name val="Calibri"/>
      <family val="2"/>
      <scheme val="minor"/>
    </font>
    <font>
      <sz val="11"/>
      <color theme="5" tint="-0.499984740745262"/>
      <name val="Calibri"/>
      <family val="2"/>
    </font>
    <font>
      <sz val="13"/>
      <color rgb="FF0070C0"/>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tint="-4.9989318521683403E-2"/>
        <bgColor theme="5" tint="0.79995117038483843"/>
      </patternFill>
    </fill>
    <fill>
      <patternFill patternType="solid">
        <fgColor rgb="FFFFFF00"/>
        <bgColor indexed="64"/>
      </patternFill>
    </fill>
    <fill>
      <patternFill patternType="solid">
        <fgColor theme="5" tint="0.59999389629810485"/>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dotted">
        <color indexed="64"/>
      </left>
      <right style="dotted">
        <color indexed="64"/>
      </right>
      <top style="thin">
        <color indexed="64"/>
      </top>
      <bottom style="thin">
        <color indexed="64"/>
      </bottom>
      <diagonal/>
    </border>
    <border>
      <left/>
      <right style="dotted">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bottom/>
      <diagonal/>
    </border>
    <border>
      <left style="dotted">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8">
    <xf numFmtId="0" fontId="0" fillId="0" borderId="0"/>
    <xf numFmtId="0" fontId="1" fillId="0" borderId="0" applyNumberFormat="0" applyFill="0" applyProtection="0"/>
    <xf numFmtId="0" fontId="3" fillId="0" borderId="0" applyNumberFormat="0" applyFill="0" applyProtection="0">
      <alignment horizontal="right" vertical="center" indent="1"/>
    </xf>
    <xf numFmtId="0" fontId="5" fillId="0" borderId="0" applyNumberFormat="0" applyFill="0" applyProtection="0">
      <alignment vertical="center"/>
    </xf>
    <xf numFmtId="0" fontId="4" fillId="0" borderId="0" applyNumberFormat="0" applyFill="0" applyProtection="0"/>
    <xf numFmtId="0" fontId="6" fillId="0" borderId="0" applyNumberFormat="0" applyFill="0" applyBorder="0" applyProtection="0">
      <alignment wrapText="1"/>
    </xf>
    <xf numFmtId="14" fontId="7" fillId="0" borderId="0" applyFill="0" applyBorder="0">
      <alignment horizontal="center"/>
    </xf>
    <xf numFmtId="37" fontId="7" fillId="0" borderId="0" applyFont="0" applyFill="0" applyBorder="0" applyProtection="0">
      <alignment horizontal="center"/>
    </xf>
  </cellStyleXfs>
  <cellXfs count="57">
    <xf numFmtId="0" fontId="0" fillId="0" borderId="0" xfId="0"/>
    <xf numFmtId="0" fontId="0" fillId="0" borderId="0" xfId="0" applyAlignment="1">
      <alignment wrapText="1"/>
    </xf>
    <xf numFmtId="14" fontId="0" fillId="0" borderId="0" xfId="0" applyNumberFormat="1"/>
    <xf numFmtId="0" fontId="0" fillId="0" borderId="0" xfId="0" applyAlignment="1">
      <alignment horizontal="right"/>
    </xf>
    <xf numFmtId="0" fontId="1" fillId="0" borderId="0" xfId="1"/>
    <xf numFmtId="0" fontId="2" fillId="0" borderId="0" xfId="0" applyFont="1"/>
    <xf numFmtId="14" fontId="7" fillId="0" borderId="0" xfId="6" applyFill="1" applyBorder="1">
      <alignment horizontal="center"/>
    </xf>
    <xf numFmtId="14" fontId="7" fillId="0" borderId="0" xfId="6">
      <alignment horizontal="center"/>
    </xf>
    <xf numFmtId="0" fontId="1" fillId="0" borderId="0" xfId="1" applyAlignment="1">
      <alignment horizontal="left" indent="2"/>
    </xf>
    <xf numFmtId="0" fontId="0" fillId="0" borderId="0" xfId="0" applyAlignment="1">
      <alignment horizontal="left" wrapText="1" indent="2"/>
    </xf>
    <xf numFmtId="0" fontId="4" fillId="0" borderId="0" xfId="4" applyAlignment="1">
      <alignment horizontal="left" indent="2"/>
    </xf>
    <xf numFmtId="0" fontId="4" fillId="0" borderId="0" xfId="4" applyFill="1" applyAlignment="1">
      <alignment horizontal="left" indent="2"/>
    </xf>
    <xf numFmtId="0" fontId="0" fillId="0" borderId="0" xfId="0" applyAlignment="1">
      <alignment horizontal="left" indent="2"/>
    </xf>
    <xf numFmtId="0" fontId="0" fillId="0" borderId="0" xfId="0" applyAlignment="1">
      <alignment textRotation="90"/>
    </xf>
    <xf numFmtId="0" fontId="9" fillId="0" borderId="0" xfId="0" applyFont="1" applyAlignment="1">
      <alignment textRotation="90" wrapText="1"/>
    </xf>
    <xf numFmtId="0" fontId="0" fillId="4" borderId="4" xfId="0" applyFill="1" applyBorder="1"/>
    <xf numFmtId="0" fontId="0" fillId="0" borderId="4" xfId="0" applyBorder="1"/>
    <xf numFmtId="0" fontId="0" fillId="2" borderId="4" xfId="0" applyFill="1" applyBorder="1"/>
    <xf numFmtId="0" fontId="0" fillId="4" borderId="5" xfId="0" applyFill="1" applyBorder="1"/>
    <xf numFmtId="0" fontId="0" fillId="0" borderId="5" xfId="0" applyBorder="1"/>
    <xf numFmtId="0" fontId="0" fillId="0" borderId="1" xfId="0" applyBorder="1"/>
    <xf numFmtId="0" fontId="0" fillId="0" borderId="0" xfId="0" applyAlignment="1">
      <alignment horizontal="left"/>
    </xf>
    <xf numFmtId="0" fontId="0" fillId="0" borderId="6" xfId="0" applyBorder="1"/>
    <xf numFmtId="0" fontId="0" fillId="0" borderId="13" xfId="0" applyBorder="1"/>
    <xf numFmtId="0" fontId="0" fillId="4" borderId="13" xfId="0" applyFill="1" applyBorder="1"/>
    <xf numFmtId="0" fontId="8" fillId="3" borderId="14" xfId="0" applyFont="1" applyFill="1" applyBorder="1" applyAlignment="1">
      <alignment wrapText="1"/>
    </xf>
    <xf numFmtId="0" fontId="8" fillId="0" borderId="14" xfId="0" applyFont="1" applyBorder="1" applyAlignment="1">
      <alignment wrapText="1"/>
    </xf>
    <xf numFmtId="0" fontId="11" fillId="0" borderId="14" xfId="0" applyFont="1" applyBorder="1" applyAlignment="1">
      <alignment wrapText="1"/>
    </xf>
    <xf numFmtId="0" fontId="11" fillId="3" borderId="14" xfId="0" applyFont="1" applyFill="1" applyBorder="1" applyAlignment="1">
      <alignment wrapText="1"/>
    </xf>
    <xf numFmtId="0" fontId="0" fillId="2" borderId="5" xfId="0" applyFill="1" applyBorder="1"/>
    <xf numFmtId="166" fontId="0" fillId="2" borderId="7" xfId="0" applyNumberFormat="1" applyFill="1" applyBorder="1" applyAlignment="1">
      <alignment horizontal="center"/>
    </xf>
    <xf numFmtId="166" fontId="0" fillId="0" borderId="7" xfId="0" applyNumberFormat="1" applyBorder="1" applyAlignment="1">
      <alignment horizontal="center"/>
    </xf>
    <xf numFmtId="0" fontId="8" fillId="5" borderId="5" xfId="0" applyFont="1" applyFill="1" applyBorder="1" applyAlignment="1">
      <alignment textRotation="90" wrapText="1"/>
    </xf>
    <xf numFmtId="15" fontId="0" fillId="0" borderId="4" xfId="0" applyNumberFormat="1" applyBorder="1" applyAlignment="1">
      <alignment textRotation="90" wrapText="1"/>
    </xf>
    <xf numFmtId="15" fontId="0" fillId="5" borderId="5" xfId="0" applyNumberFormat="1" applyFill="1" applyBorder="1" applyAlignment="1">
      <alignment textRotation="90" wrapText="1"/>
    </xf>
    <xf numFmtId="15" fontId="0" fillId="5" borderId="13" xfId="0" applyNumberFormat="1" applyFill="1" applyBorder="1" applyAlignment="1">
      <alignment textRotation="90" wrapText="1"/>
    </xf>
    <xf numFmtId="15" fontId="0" fillId="0" borderId="5" xfId="0" applyNumberFormat="1" applyBorder="1" applyAlignment="1">
      <alignment textRotation="90" wrapText="1"/>
    </xf>
    <xf numFmtId="0" fontId="0" fillId="0" borderId="0" xfId="0" applyAlignment="1">
      <alignment textRotation="90" wrapText="1"/>
    </xf>
    <xf numFmtId="15" fontId="0" fillId="2" borderId="5" xfId="0" applyNumberFormat="1" applyFill="1" applyBorder="1" applyAlignment="1">
      <alignment textRotation="90" wrapText="1"/>
    </xf>
    <xf numFmtId="0" fontId="11" fillId="0" borderId="4" xfId="0" applyFont="1" applyBorder="1" applyAlignment="1">
      <alignment textRotation="90"/>
    </xf>
    <xf numFmtId="0" fontId="11" fillId="2" borderId="4" xfId="0" applyFont="1" applyFill="1" applyBorder="1" applyAlignment="1">
      <alignment textRotation="90"/>
    </xf>
    <xf numFmtId="165" fontId="8" fillId="5" borderId="13" xfId="6" applyNumberFormat="1" applyFont="1" applyFill="1" applyBorder="1" applyAlignment="1">
      <alignment horizontal="left" textRotation="90"/>
    </xf>
    <xf numFmtId="166" fontId="0" fillId="0" borderId="8" xfId="0" applyNumberFormat="1" applyBorder="1" applyAlignment="1">
      <alignment horizontal="center" textRotation="90"/>
    </xf>
    <xf numFmtId="166" fontId="0" fillId="0" borderId="1" xfId="0" applyNumberFormat="1" applyBorder="1" applyAlignment="1">
      <alignment horizontal="center" textRotation="90"/>
    </xf>
    <xf numFmtId="0" fontId="0" fillId="6" borderId="0" xfId="0" applyFill="1" applyAlignment="1">
      <alignment horizontal="center"/>
    </xf>
    <xf numFmtId="0" fontId="0" fillId="6" borderId="12" xfId="0" applyFill="1" applyBorder="1" applyAlignment="1">
      <alignment horizontal="center"/>
    </xf>
    <xf numFmtId="0" fontId="0" fillId="6" borderId="3" xfId="0" applyFill="1" applyBorder="1" applyAlignment="1">
      <alignment horizontal="center"/>
    </xf>
    <xf numFmtId="0" fontId="0" fillId="6" borderId="11" xfId="0" applyFill="1" applyBorder="1" applyAlignment="1">
      <alignment horizontal="center"/>
    </xf>
    <xf numFmtId="0" fontId="10" fillId="0" borderId="0" xfId="0" applyFont="1" applyAlignment="1">
      <alignment horizontal="center" vertical="top"/>
    </xf>
    <xf numFmtId="0" fontId="10" fillId="0" borderId="3" xfId="0" applyFont="1" applyBorder="1" applyAlignment="1">
      <alignment horizontal="center" vertical="top"/>
    </xf>
    <xf numFmtId="0" fontId="12" fillId="0" borderId="0" xfId="0" applyFont="1" applyAlignment="1">
      <alignment horizontal="center" textRotation="90"/>
    </xf>
    <xf numFmtId="0" fontId="10" fillId="0" borderId="9" xfId="0" applyFont="1" applyBorder="1" applyAlignment="1">
      <alignment horizontal="left" vertical="center" textRotation="90"/>
    </xf>
    <xf numFmtId="0" fontId="10" fillId="0" borderId="10" xfId="0" applyFont="1" applyBorder="1" applyAlignment="1">
      <alignment horizontal="left" vertical="center" textRotation="90"/>
    </xf>
    <xf numFmtId="0" fontId="10" fillId="0" borderId="6" xfId="0" applyFont="1" applyBorder="1" applyAlignment="1">
      <alignment horizontal="left" vertical="center" textRotation="90"/>
    </xf>
    <xf numFmtId="0" fontId="10" fillId="0" borderId="7" xfId="0" applyFont="1" applyBorder="1" applyAlignment="1">
      <alignment horizontal="left" vertical="center" textRotation="90" wrapText="1"/>
    </xf>
    <xf numFmtId="0" fontId="10" fillId="0" borderId="2" xfId="0" applyFont="1" applyBorder="1" applyAlignment="1">
      <alignment horizontal="left" vertical="center" textRotation="90" wrapText="1"/>
    </xf>
    <xf numFmtId="0" fontId="10" fillId="0" borderId="15" xfId="0" applyFont="1" applyBorder="1" applyAlignment="1">
      <alignment horizontal="left" vertical="center" textRotation="90" wrapText="1"/>
    </xf>
  </cellXfs>
  <cellStyles count="8">
    <cellStyle name="Comma [0]" xfId="7" builtinId="6" customBuiltin="1"/>
    <cellStyle name="Date" xfId="6" xr:uid="{6EB70F65-3733-4804-9FF5-428A9E5C4ABE}"/>
    <cellStyle name="Explanatory Text" xfId="5" builtinId="53" customBuiltin="1"/>
    <cellStyle name="Heading 1" xfId="1" builtinId="16" customBuiltin="1"/>
    <cellStyle name="Heading 2" xfId="2" builtinId="17" customBuiltin="1"/>
    <cellStyle name="Heading 3" xfId="4" builtinId="18" customBuiltin="1"/>
    <cellStyle name="Normal" xfId="0" builtinId="0"/>
    <cellStyle name="Title" xfId="3" builtinId="15" customBuiltin="1"/>
  </cellStyles>
  <dxfs count="18">
    <dxf>
      <numFmt numFmtId="167" formatCode="m/d/yyyy"/>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numFmt numFmtId="0" formatCode="General"/>
      <fill>
        <patternFill patternType="none">
          <fgColor indexed="64"/>
          <bgColor indexed="65"/>
        </patternFill>
      </fill>
    </dxf>
    <dxf>
      <fill>
        <patternFill patternType="none">
          <fgColor indexed="64"/>
          <bgColor indexed="65"/>
        </patternFill>
      </fill>
    </dxf>
    <dxf>
      <numFmt numFmtId="0" formatCode="General"/>
      <fill>
        <patternFill patternType="none">
          <fgColor indexed="64"/>
          <bgColor indexed="65"/>
        </patternFill>
      </fill>
      <alignment horizontal="general" vertical="bottom" textRotation="0" wrapText="1" indent="0" justifyLastLine="0" shrinkToFit="0" readingOrder="0"/>
    </dxf>
    <dxf>
      <numFmt numFmtId="0" formatCode="General"/>
    </dxf>
    <dxf>
      <numFmt numFmtId="167" formatCode="m/d/yyyy"/>
    </dxf>
    <dxf>
      <numFmt numFmtId="0" formatCode="General"/>
    </dxf>
    <dxf>
      <numFmt numFmtId="0" formatCode="General"/>
    </dxf>
    <dxf>
      <numFmt numFmtId="167" formatCode="m/d/yyyy"/>
    </dxf>
    <dxf>
      <numFmt numFmtId="0" formatCode="General"/>
      <alignment horizontal="general" vertical="bottom" textRotation="0" wrapText="1" indent="0" justifyLastLine="0" shrinkToFit="0" readingOrder="0"/>
    </dxf>
    <dxf>
      <fill>
        <patternFill patternType="solid">
          <fgColor theme="5" tint="0.79998168889431442"/>
          <bgColor theme="5" tint="0.79998168889431442"/>
        </patternFill>
      </fill>
    </dxf>
    <dxf>
      <font>
        <color theme="5" tint="-0.499984740745262"/>
      </font>
      <fill>
        <patternFill patternType="solid">
          <fgColor theme="5" tint="0.79995117038483843"/>
          <bgColor theme="0" tint="-4.9989318521683403E-2"/>
        </patternFill>
      </fill>
    </dxf>
    <dxf>
      <fill>
        <patternFill>
          <bgColor theme="0" tint="-4.9989318521683403E-2"/>
        </patternFill>
      </fill>
    </dxf>
    <dxf>
      <font>
        <b/>
        <color theme="5" tint="-0.249977111117893"/>
      </font>
      <border>
        <bottom style="thin">
          <color theme="5" tint="-0.24994659260841701"/>
        </bottom>
      </border>
    </dxf>
    <dxf>
      <font>
        <color theme="5" tint="-0.499984740745262"/>
      </font>
      <border>
        <top style="thin">
          <color theme="5" tint="-0.24994659260841701"/>
        </top>
        <bottom style="thin">
          <color theme="5" tint="-0.24994659260841701"/>
        </bottom>
      </border>
    </dxf>
  </dxfs>
  <tableStyles count="1" defaultTableStyle="Date Tracking Gantt Chart" defaultPivotStyle="PivotStyleLight16">
    <tableStyle name="Date Tracking Gantt Chart" pivot="0" count="5" xr9:uid="{FE5A7A51-290B-4843-B986-5E08FCB37B0E}">
      <tableStyleElement type="wholeTable" dxfId="17"/>
      <tableStyleElement type="headerRow" dxfId="16"/>
      <tableStyleElement type="firstColumn" dxfId="15"/>
      <tableStyleElement type="firstRowStripe" dxfId="14"/>
      <tableStyleElement type="firstColumnStripe" dxfId="1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532DFFE-02B7-4471-8985-080BC03A219D}" name="DynamicTaskData" displayName="DynamicTaskData" ref="B14:E21" totalsRowShown="0">
  <autoFilter ref="B14:E21" xr:uid="{45ED1FBB-4F4C-4AC7-936B-6EAE70254C65}">
    <filterColumn colId="0" hiddenButton="1"/>
    <filterColumn colId="1" hiddenButton="1"/>
    <filterColumn colId="2" hiddenButton="1"/>
    <filterColumn colId="3" hiddenButton="1"/>
  </autoFilter>
  <tableColumns count="4">
    <tableColumn id="1" xr3:uid="{74A625E2-A69E-4395-831A-7686CCC538CA}" name="Tasks" dataDxfId="12">
      <calculatedColumnFormula>IFERROR(_xlfn.SINGLE(IF(LEN(OFFSET(#REF!,_xlfn.SINGLE(ScrollingIncrement[scroll increment]),0,1,1))=0,"",IF(OR(OFFSET(#REF!,_xlfn.SINGLE(ScrollingIncrement[scroll increment]),0,1,1)&lt;=$B$12,OFFSET(#REF!,_xlfn.SINGLE(ScrollingIncrement[scroll increment]),0,1,1)&gt;=($B$11-$D$11)),INDEX(#REF!,OFFSET(#REF!,_xlfn.SINGLE(ScrollingIncrement[scroll increment]),0,1,1),4),""))),"")</calculatedColumnFormula>
    </tableColumn>
    <tableColumn id="2" xr3:uid="{67A68433-98C6-4D8B-B13E-5A174B091BFD}" name="Start date" dataDxfId="11" dataCellStyle="Date">
      <calculatedColumnFormula>IFERROR(_xlfn.SINGLE(IF(LEN(DynamicTaskData[[#This Row],[Tasks]])=0,$B$11,INDEX(#REF!,OFFSET(#REF!,_xlfn.SINGLE(ScrollingIncrement[scroll increment]),0,1,1),2))),"")</calculatedColumnFormula>
    </tableColumn>
    <tableColumn id="3" xr3:uid="{F8FBD7F0-C854-4F78-A244-B23F2FFF6E70}" name="Task duration in days" dataDxfId="10">
      <calculatedColumnFormula>IFERROR(IF(LEN(DynamicTaskData[[#This Row],[Tasks]])=0,0,IF(AND(#REF!&lt;=$B$12,#REF!&gt;=$B$12),ABS(OFFSET(#REF!,ScrollingIncrement[scroll increment],0,1,1)-$B$12)+1,OFFSET(#REF!,ScrollingIncrement[scroll increment],0,1,1))),"")</calculatedColumnFormula>
    </tableColumn>
    <tableColumn id="4" xr3:uid="{5A2DA5AB-D865-4B01-B889-2961800BAEFD}" name="position" dataDxfId="9">
      <calculatedColumnFormula>IFERROR(IF(LEN(DynamicTaskData[[#This Row],[Tasks]])=0,"",ROW($A1)),"")</calculatedColumnFormula>
    </tableColumn>
  </tableColumns>
  <tableStyleInfo name="Date Tracking Gantt Chart" showFirstColumn="1" showLastColumn="0" showRowStripes="1" showColumnStripes="0"/>
  <extLst>
    <ext xmlns:x14="http://schemas.microsoft.com/office/spreadsheetml/2009/9/main" uri="{504A1905-F514-4f6f-8877-14C23A59335A}">
      <x14:table altTextSummary="This table contains the entries for the Gantt Chart. This table will auto update based on the entries in the Scratch Table above."/>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0441B7F-CD77-4D69-8E7E-DBBDDD14279F}" name="TodayHighlight" displayName="TodayHighlight" ref="B3:C5" totalsRowShown="0">
  <autoFilter ref="B3:C5" xr:uid="{C74C9E73-4A4C-4834-9227-5225090C02B4}"/>
  <tableColumns count="2">
    <tableColumn id="1" xr3:uid="{C38F7B9B-A971-4488-8015-29B0727A34E7}" name="today highlight x co-ord" dataDxfId="8">
      <calculatedColumnFormula>IFERROR(IF(TODAY()&lt;MIN(DynamicTaskData[Start date]),MIN($B$11,MIN(DynamicTaskData[Start date])),TODAY()),TODAY())</calculatedColumnFormula>
    </tableColumn>
    <tableColumn id="2" xr3:uid="{0976B376-4D30-4099-AE10-A329AAD22F6E}" name="y co-ord" dataDxfId="7">
      <calculatedColumnFormula>IFERROR(IF(Track_Today="Yes",IF(TODAY()&lt;MIN(DynamicTaskData[Start date]),0,9),0),0)</calculatedColumnFormula>
    </tableColumn>
  </tableColumns>
  <tableStyleInfo name="Date Tracking Gantt Chart" showFirstColumn="1" showLastColumn="0" showRowStripes="1" showColumnStripes="0"/>
  <extLst>
    <ext xmlns:x14="http://schemas.microsoft.com/office/spreadsheetml/2009/9/main" uri="{504A1905-F514-4f6f-8877-14C23A59335A}">
      <x14:table altTextSummary="This table creates a line in the Gantt chart that shows where today is relative to the timeline."/>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FFCDDBD-CD08-4F0C-8197-655C2C936E7C}" name="DynamicMilestoneData" displayName="DynamicMilestoneData" ref="G17:I32" totalsRowShown="0">
  <autoFilter ref="G17:I32" xr:uid="{36CE19C9-41B5-47A8-AAA1-A3D6AC913D8B}">
    <filterColumn colId="0" hiddenButton="1"/>
    <filterColumn colId="1" hiddenButton="1"/>
    <filterColumn colId="2" hiddenButton="1"/>
  </autoFilter>
  <tableColumns count="3">
    <tableColumn id="1" xr3:uid="{B32D10F3-8C97-4D87-8F09-C4C9DB7410B5}" name="Milestones" dataDxfId="6">
      <calculatedColumnFormula>IFERROR(IF(LEN(#REF!)=0,"",IF(AND(#REF!&lt;=$B$12,#REF!&gt;=$B$11-$D$11),#REF!,"")),"")</calculatedColumnFormula>
    </tableColumn>
    <tableColumn id="4" xr3:uid="{08699A2C-FE9E-454E-85A5-61493B3B2502}" name="Date" dataDxfId="5" dataCellStyle="Date">
      <calculatedColumnFormula>IFERROR(IF(LEN(DynamicMilestoneData[[#This Row],[Milestones]])=0,$B$12,#REF!),2)</calculatedColumnFormula>
    </tableColumn>
    <tableColumn id="5" xr3:uid="{FF95A456-DC6C-4DEF-A422-1A60C8530445}" name="Baseline" dataDxfId="4">
      <calculatedColumnFormula>IFERROR(IF(LEN(DynamicMilestoneData[[#This Row],[Milestones]])=0,"",#REF!),"")</calculatedColumnFormula>
    </tableColumn>
  </tableColumns>
  <tableStyleInfo name="Date Tracking Gantt Chart" showFirstColumn="1"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6206301-033F-458C-8270-AB1B58CF736C}" name="ScrollingIncrement" displayName="ScrollingIncrement" ref="B7:B8" totalsRowShown="0" headerRowDxfId="3" dataDxfId="2">
  <autoFilter ref="B7:B8" xr:uid="{EF98147B-BF9A-4D76-A56A-BD910CB7D4BE}">
    <filterColumn colId="0" hiddenButton="1"/>
  </autoFilter>
  <tableColumns count="1">
    <tableColumn id="1" xr3:uid="{F9A5A7B8-7EE1-4D44-B78F-710AFC7920AA}" name="scroll increment" dataDxfId="1"/>
  </tableColumns>
  <tableStyleInfo name="Date Tracking Gantt Chart" showFirstColumn="1" showLastColumn="0" showRowStripes="1" showColumnStripes="0"/>
  <extLst>
    <ext xmlns:x14="http://schemas.microsoft.com/office/spreadsheetml/2009/9/main" uri="{504A1905-F514-4f6f-8877-14C23A59335A}">
      <x14:table altTextSummary="This table contains the scrolling increment for the scrollbar in the Chart Data worksheet. The number represents the scrolling page visually represented in the chart and captured in this worksheet to auto update the data."/>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4FA05E03-B076-4E71-A71C-74071F60185C}" name="chartingRange" displayName="chartingRange" ref="B10:B12" totalsRowShown="0">
  <autoFilter ref="B10:B12" xr:uid="{DDE82E12-4FE9-46D1-8EAA-6B89FFED0A50}"/>
  <tableColumns count="1">
    <tableColumn id="1" xr3:uid="{1D49A440-6CFE-4E17-92DB-D396A59981B6}" name="Charting range" dataDxfId="0">
      <calculatedColumnFormula>IFERROR(IF(LEN(#REF!)=0,End_Date+15,MIN(#REF!)+15),TODAY())</calculatedColumnFormula>
    </tableColumn>
  </tableColumns>
  <tableStyleInfo name="Date Tracking Gantt Chart" showFirstColumn="1"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823DB67-B8D9-46C5-923A-01532D552F07}" name="Ageoff" displayName="Ageoff" ref="D10:D11" totalsRowShown="0">
  <autoFilter ref="D10:D11" xr:uid="{A497F6DC-1163-4C3D-B959-8F6736298A72}"/>
  <tableColumns count="1">
    <tableColumn id="1" xr3:uid="{D9C67577-58B7-4BF1-9128-CF610F096B3F}" name="ageoff"/>
  </tableColumns>
  <tableStyleInfo name="Date Tracking Gantt Chart" showFirstColumn="1" showLastColumn="0" showRowStripes="1" showColumnStripes="0"/>
</table>
</file>

<file path=xl/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9CFDD-EC4B-4303-9E14-A49D2BBA1837}">
  <dimension ref="A1:A11"/>
  <sheetViews>
    <sheetView showGridLines="0" workbookViewId="0"/>
  </sheetViews>
  <sheetFormatPr defaultRowHeight="14.4" x14ac:dyDescent="0.3"/>
  <cols>
    <col min="1" max="1" width="78.77734375" style="12" customWidth="1"/>
  </cols>
  <sheetData>
    <row r="1" spans="1:1" ht="50.1" customHeight="1" x14ac:dyDescent="0.35">
      <c r="A1" s="8" t="s">
        <v>0</v>
      </c>
    </row>
    <row r="2" spans="1:1" ht="129.6" x14ac:dyDescent="0.3">
      <c r="A2" s="9" t="s">
        <v>35</v>
      </c>
    </row>
    <row r="3" spans="1:1" x14ac:dyDescent="0.3">
      <c r="A3" s="10" t="s">
        <v>1</v>
      </c>
    </row>
    <row r="4" spans="1:1" ht="244.8" x14ac:dyDescent="0.3">
      <c r="A4" s="9" t="s">
        <v>36</v>
      </c>
    </row>
    <row r="5" spans="1:1" x14ac:dyDescent="0.3">
      <c r="A5" s="10" t="s">
        <v>2</v>
      </c>
    </row>
    <row r="6" spans="1:1" ht="172.8" x14ac:dyDescent="0.3">
      <c r="A6" s="9" t="s">
        <v>3</v>
      </c>
    </row>
    <row r="7" spans="1:1" x14ac:dyDescent="0.3">
      <c r="A7" s="11" t="s">
        <v>4</v>
      </c>
    </row>
    <row r="8" spans="1:1" ht="72" x14ac:dyDescent="0.3">
      <c r="A8" s="9" t="s">
        <v>5</v>
      </c>
    </row>
    <row r="9" spans="1:1" ht="43.2" x14ac:dyDescent="0.3">
      <c r="A9" s="9" t="s">
        <v>6</v>
      </c>
    </row>
    <row r="10" spans="1:1" ht="57.6" x14ac:dyDescent="0.3">
      <c r="A10" s="9" t="s">
        <v>7</v>
      </c>
    </row>
    <row r="11" spans="1:1" x14ac:dyDescent="0.3">
      <c r="A11" s="9" t="s">
        <v>8</v>
      </c>
    </row>
  </sheetData>
  <printOptions horizontalCentered="1"/>
  <pageMargins left="0.7" right="0.7" top="0.75" bottom="0.75" header="0.3" footer="0.3"/>
  <pageSetup orientation="portrait" horizontalDpi="1200" verticalDpi="1200" r:id="rId1"/>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5608B-21C0-4E3C-ACBC-4C7FC86B6D47}">
  <sheetPr>
    <pageSetUpPr fitToPage="1"/>
  </sheetPr>
  <dimension ref="A1:CS23"/>
  <sheetViews>
    <sheetView tabSelected="1" zoomScale="55" zoomScaleNormal="55" workbookViewId="0">
      <selection activeCell="BR9" sqref="BR9"/>
    </sheetView>
  </sheetViews>
  <sheetFormatPr defaultRowHeight="14.4" x14ac:dyDescent="0.3"/>
  <cols>
    <col min="2" max="2" width="8.88671875" style="21"/>
    <col min="3" max="3" width="5.33203125" customWidth="1"/>
    <col min="4" max="4" width="25.88671875" style="1" customWidth="1"/>
    <col min="5" max="97" width="2.5546875" customWidth="1"/>
  </cols>
  <sheetData>
    <row r="1" spans="1:97" x14ac:dyDescent="0.3">
      <c r="A1" s="50" t="s">
        <v>62</v>
      </c>
      <c r="E1" s="48" t="s">
        <v>52</v>
      </c>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c r="CM1" s="48"/>
      <c r="CN1" s="48"/>
      <c r="CO1" s="48"/>
      <c r="CP1" s="48"/>
      <c r="CQ1" s="48"/>
      <c r="CR1" s="48"/>
      <c r="CS1" s="48"/>
    </row>
    <row r="2" spans="1:97" ht="18" customHeight="1" x14ac:dyDescent="0.3">
      <c r="A2" s="50"/>
      <c r="B2" s="44"/>
      <c r="C2" s="44"/>
      <c r="D2" s="45"/>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c r="CI2" s="49"/>
      <c r="CJ2" s="49"/>
      <c r="CK2" s="49"/>
      <c r="CL2" s="49"/>
      <c r="CM2" s="49"/>
      <c r="CN2" s="49"/>
      <c r="CO2" s="49"/>
      <c r="CP2" s="49"/>
      <c r="CQ2" s="49"/>
      <c r="CR2" s="49"/>
      <c r="CS2" s="49"/>
    </row>
    <row r="3" spans="1:97" s="13" customFormat="1" ht="114" customHeight="1" x14ac:dyDescent="0.3">
      <c r="A3" s="50"/>
      <c r="B3" s="46"/>
      <c r="C3" s="46"/>
      <c r="D3" s="47"/>
      <c r="E3" s="42">
        <v>45425</v>
      </c>
      <c r="F3" s="43">
        <v>45426</v>
      </c>
      <c r="G3" s="43">
        <v>45427</v>
      </c>
      <c r="H3" s="43">
        <v>45428</v>
      </c>
      <c r="I3" s="43">
        <v>45429</v>
      </c>
      <c r="J3" s="43"/>
      <c r="K3" s="43">
        <v>45432</v>
      </c>
      <c r="L3" s="43">
        <v>45433</v>
      </c>
      <c r="M3" s="43">
        <v>45434</v>
      </c>
      <c r="N3" s="43">
        <v>45435</v>
      </c>
      <c r="O3" s="43">
        <v>45436</v>
      </c>
      <c r="P3" s="43"/>
      <c r="Q3" s="43">
        <v>45439</v>
      </c>
      <c r="R3" s="43">
        <v>45440</v>
      </c>
      <c r="S3" s="43">
        <v>45441</v>
      </c>
      <c r="T3" s="43">
        <v>45442</v>
      </c>
      <c r="U3" s="43">
        <v>45443</v>
      </c>
      <c r="V3" s="43"/>
      <c r="W3" s="43">
        <v>45446</v>
      </c>
      <c r="X3" s="43">
        <v>45447</v>
      </c>
      <c r="Y3" s="43">
        <v>45448</v>
      </c>
      <c r="Z3" s="43">
        <v>45449</v>
      </c>
      <c r="AA3" s="43">
        <v>45450</v>
      </c>
      <c r="AB3" s="43"/>
      <c r="AC3" s="43">
        <v>45453</v>
      </c>
      <c r="AD3" s="43">
        <v>45454</v>
      </c>
      <c r="AE3" s="43">
        <v>45455</v>
      </c>
      <c r="AF3" s="43">
        <v>45456</v>
      </c>
      <c r="AG3" s="43">
        <v>45457</v>
      </c>
      <c r="AH3" s="43"/>
      <c r="AI3" s="43">
        <v>45460</v>
      </c>
      <c r="AJ3" s="43">
        <v>45461</v>
      </c>
      <c r="AK3" s="43">
        <v>45462</v>
      </c>
      <c r="AL3" s="43">
        <v>45463</v>
      </c>
      <c r="AM3" s="43">
        <v>45464</v>
      </c>
      <c r="AN3" s="43"/>
      <c r="AO3" s="43">
        <v>45467</v>
      </c>
      <c r="AP3" s="43">
        <v>45468</v>
      </c>
      <c r="AQ3" s="43">
        <v>45469</v>
      </c>
      <c r="AR3" s="43">
        <v>45470</v>
      </c>
      <c r="AS3" s="43">
        <v>45471</v>
      </c>
      <c r="AT3" s="43"/>
      <c r="AU3" s="43">
        <v>45474</v>
      </c>
      <c r="AV3" s="43">
        <v>45475</v>
      </c>
      <c r="AW3" s="43">
        <v>45476</v>
      </c>
      <c r="AX3" s="43">
        <v>45477</v>
      </c>
      <c r="AY3" s="43">
        <v>45478</v>
      </c>
      <c r="AZ3" s="43"/>
      <c r="BA3" s="43">
        <v>45481</v>
      </c>
      <c r="BB3" s="43">
        <v>45482</v>
      </c>
      <c r="BC3" s="43">
        <v>45483</v>
      </c>
      <c r="BD3" s="43">
        <v>45484</v>
      </c>
      <c r="BE3" s="43">
        <v>45485</v>
      </c>
      <c r="BF3" s="43"/>
      <c r="BG3" s="43">
        <v>45488</v>
      </c>
      <c r="BH3" s="43">
        <v>45489</v>
      </c>
      <c r="BI3" s="43">
        <v>45490</v>
      </c>
      <c r="BJ3" s="43">
        <v>45491</v>
      </c>
      <c r="BK3" s="43">
        <v>45492</v>
      </c>
      <c r="BL3" s="43"/>
      <c r="BM3" s="43">
        <v>45495</v>
      </c>
      <c r="BN3" s="43">
        <v>45496</v>
      </c>
      <c r="BO3" s="43">
        <v>45497</v>
      </c>
      <c r="BP3" s="43">
        <v>45498</v>
      </c>
      <c r="BQ3" s="43">
        <v>45499</v>
      </c>
      <c r="BR3" s="43"/>
      <c r="BS3" s="43">
        <v>45502</v>
      </c>
      <c r="BT3" s="43">
        <v>45503</v>
      </c>
      <c r="BU3" s="43">
        <v>45504</v>
      </c>
      <c r="BV3" s="43">
        <v>45505</v>
      </c>
      <c r="BW3" s="43">
        <v>45506</v>
      </c>
      <c r="BX3" s="43"/>
      <c r="BY3" s="43">
        <v>45509</v>
      </c>
      <c r="BZ3" s="43">
        <v>45510</v>
      </c>
      <c r="CA3" s="43">
        <v>45511</v>
      </c>
      <c r="CB3" s="43">
        <v>45512</v>
      </c>
      <c r="CC3" s="43">
        <v>45513</v>
      </c>
      <c r="CD3" s="43"/>
      <c r="CE3" s="43">
        <v>45516</v>
      </c>
      <c r="CF3" s="43">
        <v>45517</v>
      </c>
      <c r="CG3" s="43">
        <v>45518</v>
      </c>
      <c r="CH3" s="43">
        <v>45519</v>
      </c>
      <c r="CI3" s="43">
        <v>45520</v>
      </c>
      <c r="CJ3" s="43"/>
      <c r="CK3" s="43">
        <v>45523</v>
      </c>
      <c r="CL3" s="43">
        <v>45524</v>
      </c>
      <c r="CM3" s="43">
        <v>45525</v>
      </c>
      <c r="CN3" s="43">
        <v>45526</v>
      </c>
      <c r="CO3" s="43">
        <v>45527</v>
      </c>
      <c r="CP3" s="30" t="s">
        <v>61</v>
      </c>
      <c r="CQ3" s="43">
        <v>45642</v>
      </c>
      <c r="CR3" s="31" t="s">
        <v>61</v>
      </c>
      <c r="CS3" s="43">
        <v>45877</v>
      </c>
    </row>
    <row r="4" spans="1:97" s="14" customFormat="1" ht="196.2" customHeight="1" x14ac:dyDescent="0.3">
      <c r="A4" s="50"/>
      <c r="B4" s="54" t="s">
        <v>9</v>
      </c>
      <c r="C4" s="55"/>
      <c r="D4" s="56"/>
      <c r="E4" s="32" t="s">
        <v>53</v>
      </c>
      <c r="F4" s="33"/>
      <c r="G4" s="33"/>
      <c r="H4" s="33"/>
      <c r="I4" s="33"/>
      <c r="J4" s="33"/>
      <c r="K4" s="33"/>
      <c r="L4" s="33"/>
      <c r="M4" s="33"/>
      <c r="N4" s="33"/>
      <c r="O4" s="33"/>
      <c r="P4" s="33"/>
      <c r="Q4" s="33"/>
      <c r="R4" s="33"/>
      <c r="S4" s="33"/>
      <c r="T4" s="33"/>
      <c r="U4" s="33"/>
      <c r="V4" s="33"/>
      <c r="W4" s="34" t="s">
        <v>54</v>
      </c>
      <c r="X4" s="33"/>
      <c r="Y4" s="33"/>
      <c r="Z4" s="33"/>
      <c r="AA4" s="35" t="s">
        <v>55</v>
      </c>
      <c r="AB4" s="36"/>
      <c r="AC4" s="33"/>
      <c r="AD4" s="33"/>
      <c r="AE4" s="33"/>
      <c r="AF4" s="33"/>
      <c r="AG4" s="33"/>
      <c r="AH4" s="33"/>
      <c r="AI4" s="33"/>
      <c r="AJ4" s="33"/>
      <c r="AK4" s="33"/>
      <c r="AL4" s="33"/>
      <c r="AM4" s="33"/>
      <c r="AN4" s="33"/>
      <c r="AO4" s="33"/>
      <c r="AP4" s="33"/>
      <c r="AQ4" s="33"/>
      <c r="AR4" s="33"/>
      <c r="AS4" s="33"/>
      <c r="AT4" s="33"/>
      <c r="AU4" s="33"/>
      <c r="AV4" s="33"/>
      <c r="AW4" s="33"/>
      <c r="AX4" s="33"/>
      <c r="AY4" s="33"/>
      <c r="AZ4" s="33"/>
      <c r="BA4" s="33"/>
      <c r="BB4" s="33"/>
      <c r="BC4" s="33"/>
      <c r="BD4" s="33"/>
      <c r="BE4" s="35" t="s">
        <v>56</v>
      </c>
      <c r="BF4" s="36"/>
      <c r="BG4" s="33"/>
      <c r="BH4" s="33"/>
      <c r="BI4" s="33"/>
      <c r="BJ4" s="33"/>
      <c r="BK4" s="37"/>
      <c r="BL4" s="33"/>
      <c r="BM4" s="33"/>
      <c r="BN4" s="33"/>
      <c r="BO4" s="33"/>
      <c r="BP4" s="33"/>
      <c r="BQ4" s="35" t="s">
        <v>57</v>
      </c>
      <c r="BR4" s="36"/>
      <c r="BS4" s="33"/>
      <c r="BT4" s="33"/>
      <c r="BU4" s="33"/>
      <c r="BV4" s="33"/>
      <c r="BW4" s="37"/>
      <c r="BX4" s="33"/>
      <c r="BY4" s="33"/>
      <c r="BZ4" s="33"/>
      <c r="CA4" s="33"/>
      <c r="CB4" s="33"/>
      <c r="CC4" s="35" t="s">
        <v>58</v>
      </c>
      <c r="CD4" s="36"/>
      <c r="CE4" s="33"/>
      <c r="CF4" s="33"/>
      <c r="CG4" s="33"/>
      <c r="CH4" s="33"/>
      <c r="CI4" s="37"/>
      <c r="CJ4" s="33"/>
      <c r="CK4" s="33"/>
      <c r="CL4" s="33"/>
      <c r="CM4" s="33"/>
      <c r="CN4" s="33"/>
      <c r="CO4" s="35" t="s">
        <v>59</v>
      </c>
      <c r="CP4" s="38"/>
      <c r="CQ4" s="39"/>
      <c r="CR4" s="40"/>
      <c r="CS4" s="41" t="s">
        <v>60</v>
      </c>
    </row>
    <row r="5" spans="1:97" ht="42" customHeight="1" x14ac:dyDescent="0.3">
      <c r="A5" s="50"/>
      <c r="B5" s="51" t="s">
        <v>10</v>
      </c>
      <c r="C5" s="22">
        <v>1</v>
      </c>
      <c r="D5" s="25" t="s">
        <v>37</v>
      </c>
      <c r="E5" s="18"/>
      <c r="F5" s="15"/>
      <c r="G5" s="15"/>
      <c r="H5" s="15"/>
      <c r="I5" s="15"/>
      <c r="J5" s="16"/>
      <c r="K5" s="16"/>
      <c r="L5" s="16"/>
      <c r="M5" s="16"/>
      <c r="N5" s="16"/>
      <c r="O5" s="16"/>
      <c r="P5" s="16"/>
      <c r="Q5" s="16"/>
      <c r="R5" s="16"/>
      <c r="S5" s="16"/>
      <c r="T5" s="16"/>
      <c r="U5" s="16"/>
      <c r="V5" s="16"/>
      <c r="W5" s="19"/>
      <c r="X5" s="16"/>
      <c r="Y5" s="16"/>
      <c r="Z5" s="16"/>
      <c r="AA5" s="23"/>
      <c r="AB5" s="19"/>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23"/>
      <c r="BF5" s="19"/>
      <c r="BG5" s="16"/>
      <c r="BH5" s="16"/>
      <c r="BI5" s="16"/>
      <c r="BJ5" s="16"/>
      <c r="BK5" s="16"/>
      <c r="BL5" s="16"/>
      <c r="BM5" s="16"/>
      <c r="BN5" s="16"/>
      <c r="BO5" s="16"/>
      <c r="BP5" s="16"/>
      <c r="BQ5" s="23"/>
      <c r="BR5" s="19"/>
      <c r="BS5" s="16"/>
      <c r="BT5" s="16"/>
      <c r="BU5" s="16"/>
      <c r="BV5" s="16"/>
      <c r="BW5" s="16"/>
      <c r="BX5" s="16"/>
      <c r="BY5" s="16"/>
      <c r="BZ5" s="16"/>
      <c r="CA5" s="16"/>
      <c r="CB5" s="16"/>
      <c r="CC5" s="23"/>
      <c r="CD5" s="19"/>
      <c r="CE5" s="16"/>
      <c r="CF5" s="16"/>
      <c r="CG5" s="16"/>
      <c r="CH5" s="16"/>
      <c r="CI5" s="16"/>
      <c r="CJ5" s="16"/>
      <c r="CK5" s="16"/>
      <c r="CL5" s="16"/>
      <c r="CM5" s="16"/>
      <c r="CN5" s="16"/>
      <c r="CO5" s="23"/>
      <c r="CP5" s="29"/>
      <c r="CQ5" s="16"/>
      <c r="CR5" s="17"/>
      <c r="CS5" s="23"/>
    </row>
    <row r="6" spans="1:97" ht="42" customHeight="1" x14ac:dyDescent="0.3">
      <c r="A6" s="50"/>
      <c r="B6" s="52"/>
      <c r="C6" s="20">
        <v>2</v>
      </c>
      <c r="D6" s="26" t="s">
        <v>38</v>
      </c>
      <c r="E6" s="18"/>
      <c r="F6" s="15"/>
      <c r="G6" s="15"/>
      <c r="H6" s="15"/>
      <c r="I6" s="15"/>
      <c r="J6" s="16"/>
      <c r="K6" s="16"/>
      <c r="L6" s="16"/>
      <c r="M6" s="16"/>
      <c r="N6" s="16"/>
      <c r="O6" s="16"/>
      <c r="P6" s="16"/>
      <c r="Q6" s="16"/>
      <c r="R6" s="16"/>
      <c r="S6" s="16"/>
      <c r="T6" s="16"/>
      <c r="U6" s="16"/>
      <c r="V6" s="16"/>
      <c r="W6" s="19"/>
      <c r="X6" s="16"/>
      <c r="Y6" s="16"/>
      <c r="Z6" s="16"/>
      <c r="AA6" s="23"/>
      <c r="AB6" s="19"/>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23"/>
      <c r="BF6" s="19"/>
      <c r="BG6" s="16"/>
      <c r="BH6" s="16"/>
      <c r="BI6" s="16"/>
      <c r="BJ6" s="16"/>
      <c r="BK6" s="16"/>
      <c r="BL6" s="16"/>
      <c r="BM6" s="16"/>
      <c r="BN6" s="16"/>
      <c r="BO6" s="16"/>
      <c r="BP6" s="16"/>
      <c r="BQ6" s="23"/>
      <c r="BR6" s="19"/>
      <c r="BS6" s="16"/>
      <c r="BT6" s="16"/>
      <c r="BU6" s="16"/>
      <c r="BV6" s="16"/>
      <c r="BW6" s="16"/>
      <c r="BX6" s="16"/>
      <c r="BY6" s="16"/>
      <c r="BZ6" s="16"/>
      <c r="CA6" s="16"/>
      <c r="CB6" s="16"/>
      <c r="CC6" s="23"/>
      <c r="CD6" s="19"/>
      <c r="CE6" s="16"/>
      <c r="CF6" s="16"/>
      <c r="CG6" s="16"/>
      <c r="CH6" s="16"/>
      <c r="CI6" s="16"/>
      <c r="CJ6" s="16"/>
      <c r="CK6" s="16"/>
      <c r="CL6" s="16"/>
      <c r="CM6" s="16"/>
      <c r="CN6" s="16"/>
      <c r="CO6" s="23"/>
      <c r="CP6" s="29"/>
      <c r="CQ6" s="16"/>
      <c r="CR6" s="17"/>
      <c r="CS6" s="23"/>
    </row>
    <row r="7" spans="1:97" ht="42" customHeight="1" x14ac:dyDescent="0.3">
      <c r="A7" s="50"/>
      <c r="B7" s="52"/>
      <c r="C7" s="20">
        <v>3</v>
      </c>
      <c r="D7" s="25" t="s">
        <v>39</v>
      </c>
      <c r="E7" s="19"/>
      <c r="F7" s="16"/>
      <c r="G7" s="16"/>
      <c r="H7" s="16"/>
      <c r="I7" s="16"/>
      <c r="J7" s="16"/>
      <c r="K7" s="15"/>
      <c r="L7" s="16"/>
      <c r="M7" s="16"/>
      <c r="N7" s="16"/>
      <c r="O7" s="16"/>
      <c r="P7" s="16"/>
      <c r="Q7" s="16"/>
      <c r="R7" s="16"/>
      <c r="S7" s="16"/>
      <c r="T7" s="16"/>
      <c r="U7" s="16"/>
      <c r="V7" s="16"/>
      <c r="W7" s="19"/>
      <c r="X7" s="16"/>
      <c r="Y7" s="16"/>
      <c r="Z7" s="16"/>
      <c r="AA7" s="23"/>
      <c r="AB7" s="19"/>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23"/>
      <c r="BF7" s="19"/>
      <c r="BG7" s="16"/>
      <c r="BH7" s="16"/>
      <c r="BI7" s="16"/>
      <c r="BJ7" s="16"/>
      <c r="BK7" s="16"/>
      <c r="BL7" s="16"/>
      <c r="BM7" s="16"/>
      <c r="BN7" s="16"/>
      <c r="BO7" s="16"/>
      <c r="BP7" s="16"/>
      <c r="BQ7" s="23"/>
      <c r="BR7" s="19"/>
      <c r="BS7" s="16"/>
      <c r="BT7" s="16"/>
      <c r="BU7" s="16"/>
      <c r="BV7" s="16"/>
      <c r="BW7" s="16"/>
      <c r="BX7" s="16"/>
      <c r="BY7" s="16"/>
      <c r="BZ7" s="16"/>
      <c r="CA7" s="16"/>
      <c r="CB7" s="16"/>
      <c r="CC7" s="23"/>
      <c r="CD7" s="19"/>
      <c r="CE7" s="16"/>
      <c r="CF7" s="16"/>
      <c r="CG7" s="16"/>
      <c r="CH7" s="16"/>
      <c r="CI7" s="16"/>
      <c r="CJ7" s="16"/>
      <c r="CK7" s="16"/>
      <c r="CL7" s="16"/>
      <c r="CM7" s="16"/>
      <c r="CN7" s="16"/>
      <c r="CO7" s="23"/>
      <c r="CP7" s="29"/>
      <c r="CQ7" s="16"/>
      <c r="CR7" s="17"/>
      <c r="CS7" s="23"/>
    </row>
    <row r="8" spans="1:97" ht="42" customHeight="1" x14ac:dyDescent="0.3">
      <c r="A8" s="50"/>
      <c r="B8" s="52"/>
      <c r="C8" s="20">
        <v>4</v>
      </c>
      <c r="D8" s="26" t="s">
        <v>40</v>
      </c>
      <c r="E8" s="19"/>
      <c r="F8" s="16"/>
      <c r="G8" s="16"/>
      <c r="H8" s="16"/>
      <c r="I8" s="16"/>
      <c r="J8" s="16"/>
      <c r="K8" s="16"/>
      <c r="L8" s="16"/>
      <c r="M8" s="16"/>
      <c r="N8" s="16"/>
      <c r="O8" s="16"/>
      <c r="P8" s="16"/>
      <c r="Q8" s="16"/>
      <c r="R8" s="16"/>
      <c r="S8" s="16"/>
      <c r="T8" s="16"/>
      <c r="U8" s="16"/>
      <c r="V8" s="16"/>
      <c r="W8" s="18"/>
      <c r="X8" s="16"/>
      <c r="Y8" s="16"/>
      <c r="Z8" s="16"/>
      <c r="AA8" s="23"/>
      <c r="AB8" s="19"/>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23"/>
      <c r="BF8" s="19"/>
      <c r="BG8" s="16"/>
      <c r="BH8" s="16"/>
      <c r="BI8" s="16"/>
      <c r="BJ8" s="16"/>
      <c r="BK8" s="16"/>
      <c r="BL8" s="16"/>
      <c r="BM8" s="16"/>
      <c r="BN8" s="16"/>
      <c r="BO8" s="16"/>
      <c r="BP8" s="16"/>
      <c r="BQ8" s="23"/>
      <c r="BR8" s="19"/>
      <c r="BS8" s="16"/>
      <c r="BT8" s="16"/>
      <c r="BU8" s="16"/>
      <c r="BV8" s="16"/>
      <c r="BW8" s="16"/>
      <c r="BX8" s="16"/>
      <c r="BY8" s="16"/>
      <c r="BZ8" s="16"/>
      <c r="CA8" s="16"/>
      <c r="CB8" s="16"/>
      <c r="CC8" s="23"/>
      <c r="CD8" s="19"/>
      <c r="CE8" s="16"/>
      <c r="CF8" s="16"/>
      <c r="CG8" s="16"/>
      <c r="CH8" s="16"/>
      <c r="CI8" s="16"/>
      <c r="CJ8" s="16"/>
      <c r="CK8" s="16"/>
      <c r="CL8" s="16"/>
      <c r="CM8" s="16"/>
      <c r="CN8" s="16"/>
      <c r="CO8" s="23"/>
      <c r="CP8" s="29"/>
      <c r="CQ8" s="16"/>
      <c r="CR8" s="17"/>
      <c r="CS8" s="23"/>
    </row>
    <row r="9" spans="1:97" ht="42" customHeight="1" x14ac:dyDescent="0.3">
      <c r="A9" s="50"/>
      <c r="B9" s="52"/>
      <c r="C9" s="20">
        <v>5</v>
      </c>
      <c r="D9" s="25" t="s">
        <v>41</v>
      </c>
      <c r="E9" s="19"/>
      <c r="F9" s="16"/>
      <c r="G9" s="16"/>
      <c r="H9" s="16"/>
      <c r="I9" s="16"/>
      <c r="J9" s="16"/>
      <c r="K9" s="16"/>
      <c r="L9" s="16"/>
      <c r="M9" s="16"/>
      <c r="N9" s="16"/>
      <c r="O9" s="16"/>
      <c r="P9" s="16"/>
      <c r="Q9" s="16"/>
      <c r="R9" s="16"/>
      <c r="S9" s="16"/>
      <c r="T9" s="16"/>
      <c r="U9" s="16"/>
      <c r="V9" s="16"/>
      <c r="W9" s="18"/>
      <c r="X9" s="16"/>
      <c r="Y9" s="16"/>
      <c r="Z9" s="16"/>
      <c r="AA9" s="23"/>
      <c r="AB9" s="19"/>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23"/>
      <c r="BF9" s="19"/>
      <c r="BG9" s="16"/>
      <c r="BH9" s="16"/>
      <c r="BI9" s="16"/>
      <c r="BJ9" s="16"/>
      <c r="BK9" s="16"/>
      <c r="BL9" s="16"/>
      <c r="BM9" s="16"/>
      <c r="BN9" s="16"/>
      <c r="BO9" s="16"/>
      <c r="BP9" s="16"/>
      <c r="BQ9" s="23"/>
      <c r="BR9" s="19"/>
      <c r="BS9" s="16"/>
      <c r="BT9" s="16"/>
      <c r="BU9" s="16"/>
      <c r="BV9" s="16"/>
      <c r="BW9" s="16"/>
      <c r="BX9" s="16"/>
      <c r="BY9" s="16"/>
      <c r="BZ9" s="16"/>
      <c r="CA9" s="16"/>
      <c r="CB9" s="16"/>
      <c r="CC9" s="23"/>
      <c r="CD9" s="19"/>
      <c r="CE9" s="16"/>
      <c r="CF9" s="16"/>
      <c r="CG9" s="16"/>
      <c r="CH9" s="16"/>
      <c r="CI9" s="16"/>
      <c r="CJ9" s="16"/>
      <c r="CK9" s="16"/>
      <c r="CL9" s="16"/>
      <c r="CM9" s="16"/>
      <c r="CN9" s="16"/>
      <c r="CO9" s="23"/>
      <c r="CP9" s="29"/>
      <c r="CQ9" s="16"/>
      <c r="CR9" s="17"/>
      <c r="CS9" s="23"/>
    </row>
    <row r="10" spans="1:97" ht="42" customHeight="1" x14ac:dyDescent="0.3">
      <c r="A10" s="50"/>
      <c r="B10" s="52"/>
      <c r="C10" s="20">
        <v>6</v>
      </c>
      <c r="D10" s="26" t="s">
        <v>42</v>
      </c>
      <c r="E10" s="19"/>
      <c r="F10" s="16"/>
      <c r="G10" s="16"/>
      <c r="H10" s="16"/>
      <c r="I10" s="16"/>
      <c r="J10" s="16"/>
      <c r="K10" s="16"/>
      <c r="L10" s="16"/>
      <c r="M10" s="16"/>
      <c r="N10" s="16"/>
      <c r="O10" s="16"/>
      <c r="P10" s="16"/>
      <c r="Q10" s="16"/>
      <c r="R10" s="16"/>
      <c r="S10" s="16"/>
      <c r="T10" s="16"/>
      <c r="U10" s="16"/>
      <c r="V10" s="16"/>
      <c r="W10" s="18"/>
      <c r="X10" s="15"/>
      <c r="Y10" s="15"/>
      <c r="Z10" s="16"/>
      <c r="AA10" s="23"/>
      <c r="AB10" s="19"/>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23"/>
      <c r="BF10" s="19"/>
      <c r="BG10" s="16"/>
      <c r="BH10" s="16"/>
      <c r="BI10" s="16"/>
      <c r="BJ10" s="16"/>
      <c r="BK10" s="16"/>
      <c r="BL10" s="16"/>
      <c r="BM10" s="16"/>
      <c r="BN10" s="16"/>
      <c r="BO10" s="16"/>
      <c r="BP10" s="16"/>
      <c r="BQ10" s="23"/>
      <c r="BR10" s="19"/>
      <c r="BS10" s="16"/>
      <c r="BT10" s="16"/>
      <c r="BU10" s="16"/>
      <c r="BV10" s="16"/>
      <c r="BW10" s="16"/>
      <c r="BX10" s="16"/>
      <c r="BY10" s="16"/>
      <c r="BZ10" s="16"/>
      <c r="CA10" s="16"/>
      <c r="CB10" s="16"/>
      <c r="CC10" s="23"/>
      <c r="CD10" s="19"/>
      <c r="CE10" s="16"/>
      <c r="CF10" s="16"/>
      <c r="CG10" s="16"/>
      <c r="CH10" s="16"/>
      <c r="CI10" s="16"/>
      <c r="CJ10" s="16"/>
      <c r="CK10" s="16"/>
      <c r="CL10" s="16"/>
      <c r="CM10" s="16"/>
      <c r="CN10" s="16"/>
      <c r="CO10" s="23"/>
      <c r="CP10" s="29"/>
      <c r="CQ10" s="16"/>
      <c r="CR10" s="17"/>
      <c r="CS10" s="23"/>
    </row>
    <row r="11" spans="1:97" ht="42" customHeight="1" x14ac:dyDescent="0.3">
      <c r="A11" s="50"/>
      <c r="B11" s="52"/>
      <c r="C11" s="20">
        <v>7</v>
      </c>
      <c r="D11" s="25" t="s">
        <v>43</v>
      </c>
      <c r="E11" s="19"/>
      <c r="F11" s="16"/>
      <c r="G11" s="16"/>
      <c r="H11" s="16"/>
      <c r="I11" s="16"/>
      <c r="J11" s="16"/>
      <c r="K11" s="16"/>
      <c r="L11" s="16"/>
      <c r="M11" s="16"/>
      <c r="N11" s="16"/>
      <c r="O11" s="16"/>
      <c r="P11" s="16"/>
      <c r="Q11" s="16"/>
      <c r="R11" s="16"/>
      <c r="S11" s="16"/>
      <c r="T11" s="16"/>
      <c r="U11" s="16"/>
      <c r="V11" s="16"/>
      <c r="W11" s="18"/>
      <c r="X11" s="15"/>
      <c r="Y11" s="15"/>
      <c r="Z11" s="16"/>
      <c r="AA11" s="23"/>
      <c r="AB11" s="19"/>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23"/>
      <c r="BF11" s="19"/>
      <c r="BG11" s="16"/>
      <c r="BH11" s="16"/>
      <c r="BI11" s="16"/>
      <c r="BJ11" s="16"/>
      <c r="BK11" s="16"/>
      <c r="BL11" s="16"/>
      <c r="BM11" s="16"/>
      <c r="BN11" s="16"/>
      <c r="BO11" s="16"/>
      <c r="BP11" s="16"/>
      <c r="BQ11" s="23"/>
      <c r="BR11" s="19"/>
      <c r="BS11" s="16"/>
      <c r="BT11" s="16"/>
      <c r="BU11" s="16"/>
      <c r="BV11" s="16"/>
      <c r="BW11" s="16"/>
      <c r="BX11" s="16"/>
      <c r="BY11" s="16"/>
      <c r="BZ11" s="16"/>
      <c r="CA11" s="16"/>
      <c r="CB11" s="16"/>
      <c r="CC11" s="23"/>
      <c r="CD11" s="19"/>
      <c r="CE11" s="16"/>
      <c r="CF11" s="16"/>
      <c r="CG11" s="16"/>
      <c r="CH11" s="16"/>
      <c r="CI11" s="16"/>
      <c r="CJ11" s="16"/>
      <c r="CK11" s="16"/>
      <c r="CL11" s="16"/>
      <c r="CM11" s="16"/>
      <c r="CN11" s="16"/>
      <c r="CO11" s="23"/>
      <c r="CP11" s="29"/>
      <c r="CQ11" s="16"/>
      <c r="CR11" s="17"/>
      <c r="CS11" s="23"/>
    </row>
    <row r="12" spans="1:97" ht="42" customHeight="1" x14ac:dyDescent="0.3">
      <c r="A12" s="50"/>
      <c r="B12" s="52"/>
      <c r="C12" s="20">
        <v>8</v>
      </c>
      <c r="D12" s="26" t="s">
        <v>63</v>
      </c>
      <c r="E12" s="19"/>
      <c r="F12" s="16"/>
      <c r="G12" s="16"/>
      <c r="H12" s="16"/>
      <c r="I12" s="16"/>
      <c r="J12" s="16"/>
      <c r="K12" s="16"/>
      <c r="L12" s="16"/>
      <c r="M12" s="16"/>
      <c r="N12" s="16"/>
      <c r="O12" s="16"/>
      <c r="P12" s="16"/>
      <c r="Q12" s="16"/>
      <c r="R12" s="16"/>
      <c r="S12" s="16"/>
      <c r="T12" s="16"/>
      <c r="U12" s="16"/>
      <c r="V12" s="16"/>
      <c r="W12" s="18"/>
      <c r="X12" s="15"/>
      <c r="Y12" s="15"/>
      <c r="Z12" s="15"/>
      <c r="AA12" s="24"/>
      <c r="AB12" s="19"/>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23"/>
      <c r="BF12" s="19"/>
      <c r="BG12" s="16"/>
      <c r="BH12" s="16"/>
      <c r="BI12" s="16"/>
      <c r="BJ12" s="16"/>
      <c r="BK12" s="16"/>
      <c r="BL12" s="16"/>
      <c r="BM12" s="16"/>
      <c r="BN12" s="16"/>
      <c r="BO12" s="16"/>
      <c r="BP12" s="16"/>
      <c r="BQ12" s="23"/>
      <c r="BR12" s="19"/>
      <c r="BS12" s="16"/>
      <c r="BT12" s="16"/>
      <c r="BU12" s="16"/>
      <c r="BV12" s="16"/>
      <c r="BW12" s="16"/>
      <c r="BX12" s="16"/>
      <c r="BY12" s="16"/>
      <c r="BZ12" s="16"/>
      <c r="CA12" s="16"/>
      <c r="CB12" s="16"/>
      <c r="CC12" s="23"/>
      <c r="CD12" s="19"/>
      <c r="CE12" s="16"/>
      <c r="CF12" s="16"/>
      <c r="CG12" s="16"/>
      <c r="CH12" s="16"/>
      <c r="CI12" s="16"/>
      <c r="CJ12" s="16"/>
      <c r="CK12" s="16"/>
      <c r="CL12" s="16"/>
      <c r="CM12" s="16"/>
      <c r="CN12" s="16"/>
      <c r="CO12" s="23"/>
      <c r="CP12" s="29"/>
      <c r="CQ12" s="16"/>
      <c r="CR12" s="17"/>
      <c r="CS12" s="23"/>
    </row>
    <row r="13" spans="1:97" ht="42" customHeight="1" x14ac:dyDescent="0.3">
      <c r="A13" s="50"/>
      <c r="B13" s="52"/>
      <c r="C13" s="20">
        <v>9</v>
      </c>
      <c r="D13" s="26" t="s">
        <v>48</v>
      </c>
      <c r="E13" s="19"/>
      <c r="F13" s="16"/>
      <c r="G13" s="16"/>
      <c r="H13" s="16"/>
      <c r="I13" s="16"/>
      <c r="J13" s="16"/>
      <c r="K13" s="16"/>
      <c r="L13" s="16"/>
      <c r="M13" s="16"/>
      <c r="N13" s="16"/>
      <c r="O13" s="16"/>
      <c r="P13" s="16"/>
      <c r="Q13" s="16"/>
      <c r="R13" s="16"/>
      <c r="S13" s="16"/>
      <c r="T13" s="16"/>
      <c r="U13" s="16"/>
      <c r="V13" s="16"/>
      <c r="W13" s="19"/>
      <c r="X13" s="16"/>
      <c r="Y13" s="15"/>
      <c r="Z13" s="15"/>
      <c r="AA13" s="24"/>
      <c r="AB13" s="18"/>
      <c r="AC13" s="15"/>
      <c r="AD13" s="15"/>
      <c r="AE13" s="15"/>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23"/>
      <c r="BF13" s="19"/>
      <c r="BG13" s="16"/>
      <c r="BH13" s="16"/>
      <c r="BI13" s="16"/>
      <c r="BJ13" s="16"/>
      <c r="BK13" s="16"/>
      <c r="BL13" s="16"/>
      <c r="BM13" s="16"/>
      <c r="BN13" s="16"/>
      <c r="BO13" s="16"/>
      <c r="BP13" s="16"/>
      <c r="BQ13" s="23"/>
      <c r="BR13" s="19"/>
      <c r="BS13" s="16"/>
      <c r="BT13" s="16"/>
      <c r="BU13" s="16"/>
      <c r="BV13" s="16"/>
      <c r="BW13" s="16"/>
      <c r="BX13" s="16"/>
      <c r="BY13" s="16"/>
      <c r="BZ13" s="16"/>
      <c r="CA13" s="16"/>
      <c r="CB13" s="16"/>
      <c r="CC13" s="23"/>
      <c r="CD13" s="19"/>
      <c r="CE13" s="16"/>
      <c r="CF13" s="16"/>
      <c r="CG13" s="16"/>
      <c r="CH13" s="16"/>
      <c r="CI13" s="16"/>
      <c r="CJ13" s="16"/>
      <c r="CK13" s="16"/>
      <c r="CL13" s="16"/>
      <c r="CM13" s="16"/>
      <c r="CN13" s="16"/>
      <c r="CO13" s="23"/>
      <c r="CP13" s="29"/>
      <c r="CQ13" s="16"/>
      <c r="CR13" s="17"/>
      <c r="CS13" s="23"/>
    </row>
    <row r="14" spans="1:97" ht="42" customHeight="1" x14ac:dyDescent="0.3">
      <c r="A14" s="50"/>
      <c r="B14" s="52"/>
      <c r="C14" s="20">
        <v>10</v>
      </c>
      <c r="D14" s="25" t="s">
        <v>44</v>
      </c>
      <c r="E14" s="19"/>
      <c r="F14" s="16"/>
      <c r="G14" s="16"/>
      <c r="H14" s="16"/>
      <c r="I14" s="16"/>
      <c r="J14" s="16"/>
      <c r="K14" s="16"/>
      <c r="L14" s="16"/>
      <c r="M14" s="16"/>
      <c r="N14" s="16"/>
      <c r="O14" s="16"/>
      <c r="P14" s="16"/>
      <c r="Q14" s="16"/>
      <c r="R14" s="16"/>
      <c r="S14" s="16"/>
      <c r="T14" s="16"/>
      <c r="U14" s="16"/>
      <c r="V14" s="16"/>
      <c r="W14" s="19"/>
      <c r="X14" s="16"/>
      <c r="Y14" s="16"/>
      <c r="Z14" s="15"/>
      <c r="AA14" s="24"/>
      <c r="AB14" s="18"/>
      <c r="AC14" s="15"/>
      <c r="AD14" s="15"/>
      <c r="AE14" s="15"/>
      <c r="AF14" s="15"/>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23"/>
      <c r="BF14" s="19"/>
      <c r="BG14" s="16"/>
      <c r="BH14" s="16"/>
      <c r="BI14" s="16"/>
      <c r="BJ14" s="16"/>
      <c r="BK14" s="16"/>
      <c r="BL14" s="16"/>
      <c r="BM14" s="16"/>
      <c r="BN14" s="16"/>
      <c r="BO14" s="16"/>
      <c r="BP14" s="16"/>
      <c r="BQ14" s="23"/>
      <c r="BR14" s="19"/>
      <c r="BS14" s="16"/>
      <c r="BT14" s="16"/>
      <c r="BU14" s="16"/>
      <c r="BV14" s="16"/>
      <c r="BW14" s="16"/>
      <c r="BX14" s="16"/>
      <c r="BY14" s="16"/>
      <c r="BZ14" s="16"/>
      <c r="CA14" s="16"/>
      <c r="CB14" s="16"/>
      <c r="CC14" s="23"/>
      <c r="CD14" s="19"/>
      <c r="CE14" s="16"/>
      <c r="CF14" s="16"/>
      <c r="CG14" s="16"/>
      <c r="CH14" s="16"/>
      <c r="CI14" s="16"/>
      <c r="CJ14" s="16"/>
      <c r="CK14" s="16"/>
      <c r="CL14" s="16"/>
      <c r="CM14" s="16"/>
      <c r="CN14" s="16"/>
      <c r="CO14" s="23"/>
      <c r="CP14" s="29"/>
      <c r="CQ14" s="16"/>
      <c r="CR14" s="17"/>
      <c r="CS14" s="23"/>
    </row>
    <row r="15" spans="1:97" ht="42" customHeight="1" x14ac:dyDescent="0.3">
      <c r="A15" s="50"/>
      <c r="B15" s="52"/>
      <c r="C15" s="20">
        <v>11</v>
      </c>
      <c r="D15" s="27" t="s">
        <v>64</v>
      </c>
      <c r="E15" s="19"/>
      <c r="F15" s="16"/>
      <c r="G15" s="16"/>
      <c r="H15" s="16"/>
      <c r="I15" s="16"/>
      <c r="J15" s="16"/>
      <c r="K15" s="16"/>
      <c r="L15" s="16"/>
      <c r="M15" s="16"/>
      <c r="N15" s="16"/>
      <c r="O15" s="16"/>
      <c r="P15" s="16"/>
      <c r="Q15" s="16"/>
      <c r="R15" s="16"/>
      <c r="S15" s="16"/>
      <c r="T15" s="16"/>
      <c r="U15" s="16"/>
      <c r="V15" s="16"/>
      <c r="W15" s="18"/>
      <c r="X15" s="15"/>
      <c r="Y15" s="15"/>
      <c r="Z15" s="15"/>
      <c r="AA15" s="24"/>
      <c r="AB15" s="19"/>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23"/>
      <c r="BF15" s="19"/>
      <c r="BG15" s="16"/>
      <c r="BH15" s="16"/>
      <c r="BI15" s="16"/>
      <c r="BJ15" s="16"/>
      <c r="BK15" s="16"/>
      <c r="BL15" s="16"/>
      <c r="BM15" s="16"/>
      <c r="BN15" s="16"/>
      <c r="BO15" s="16"/>
      <c r="BP15" s="16"/>
      <c r="BQ15" s="23"/>
      <c r="BR15" s="19"/>
      <c r="BS15" s="16"/>
      <c r="BT15" s="16"/>
      <c r="BU15" s="16"/>
      <c r="BV15" s="16"/>
      <c r="BW15" s="16"/>
      <c r="BX15" s="16"/>
      <c r="BY15" s="16"/>
      <c r="BZ15" s="16"/>
      <c r="CA15" s="16"/>
      <c r="CB15" s="16"/>
      <c r="CC15" s="23"/>
      <c r="CD15" s="19"/>
      <c r="CE15" s="16"/>
      <c r="CF15" s="16"/>
      <c r="CG15" s="16"/>
      <c r="CH15" s="16"/>
      <c r="CI15" s="16"/>
      <c r="CJ15" s="16"/>
      <c r="CK15" s="16"/>
      <c r="CL15" s="16"/>
      <c r="CM15" s="16"/>
      <c r="CN15" s="16"/>
      <c r="CO15" s="23"/>
      <c r="CP15" s="29"/>
      <c r="CQ15" s="16"/>
      <c r="CR15" s="17"/>
      <c r="CS15" s="23"/>
    </row>
    <row r="16" spans="1:97" ht="42" customHeight="1" x14ac:dyDescent="0.3">
      <c r="A16" s="50"/>
      <c r="B16" s="52"/>
      <c r="C16" s="20">
        <v>12</v>
      </c>
      <c r="D16" s="28" t="s">
        <v>45</v>
      </c>
      <c r="E16" s="19"/>
      <c r="F16" s="16"/>
      <c r="G16" s="16"/>
      <c r="H16" s="16"/>
      <c r="I16" s="16"/>
      <c r="J16" s="16"/>
      <c r="K16" s="16"/>
      <c r="L16" s="16"/>
      <c r="M16" s="16"/>
      <c r="N16" s="16"/>
      <c r="O16" s="16"/>
      <c r="P16" s="16"/>
      <c r="Q16" s="16"/>
      <c r="R16" s="16"/>
      <c r="S16" s="16"/>
      <c r="T16" s="16"/>
      <c r="U16" s="16"/>
      <c r="V16" s="16"/>
      <c r="W16" s="19"/>
      <c r="X16" s="16"/>
      <c r="Y16" s="16"/>
      <c r="Z16" s="15"/>
      <c r="AA16" s="24"/>
      <c r="AB16" s="19"/>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23"/>
      <c r="BF16" s="19"/>
      <c r="BG16" s="16"/>
      <c r="BH16" s="16"/>
      <c r="BI16" s="16"/>
      <c r="BJ16" s="16"/>
      <c r="BK16" s="16"/>
      <c r="BL16" s="16"/>
      <c r="BM16" s="16"/>
      <c r="BN16" s="16"/>
      <c r="BO16" s="16"/>
      <c r="BP16" s="16"/>
      <c r="BQ16" s="23"/>
      <c r="BR16" s="19"/>
      <c r="BS16" s="16"/>
      <c r="BT16" s="16"/>
      <c r="BU16" s="16"/>
      <c r="BV16" s="16"/>
      <c r="BW16" s="16"/>
      <c r="BX16" s="16"/>
      <c r="BY16" s="16"/>
      <c r="BZ16" s="16"/>
      <c r="CA16" s="16"/>
      <c r="CB16" s="16"/>
      <c r="CC16" s="23"/>
      <c r="CD16" s="19"/>
      <c r="CE16" s="16"/>
      <c r="CF16" s="16"/>
      <c r="CG16" s="16"/>
      <c r="CH16" s="16"/>
      <c r="CI16" s="16"/>
      <c r="CJ16" s="16"/>
      <c r="CK16" s="16"/>
      <c r="CL16" s="16"/>
      <c r="CM16" s="16"/>
      <c r="CN16" s="16"/>
      <c r="CO16" s="23"/>
      <c r="CP16" s="29"/>
      <c r="CQ16" s="16"/>
      <c r="CR16" s="17"/>
      <c r="CS16" s="23"/>
    </row>
    <row r="17" spans="1:97" ht="42" customHeight="1" x14ac:dyDescent="0.3">
      <c r="A17" s="50"/>
      <c r="B17" s="52"/>
      <c r="C17" s="20">
        <v>13</v>
      </c>
      <c r="D17" s="27" t="s">
        <v>46</v>
      </c>
      <c r="E17" s="19"/>
      <c r="F17" s="16"/>
      <c r="G17" s="16"/>
      <c r="H17" s="16"/>
      <c r="I17" s="16"/>
      <c r="J17" s="16"/>
      <c r="K17" s="16"/>
      <c r="L17" s="16"/>
      <c r="M17" s="16"/>
      <c r="N17" s="16"/>
      <c r="O17" s="16"/>
      <c r="P17" s="16"/>
      <c r="Q17" s="16"/>
      <c r="R17" s="16"/>
      <c r="S17" s="16"/>
      <c r="T17" s="16"/>
      <c r="U17" s="16"/>
      <c r="V17" s="16"/>
      <c r="W17" s="19"/>
      <c r="X17" s="16"/>
      <c r="Y17" s="15"/>
      <c r="Z17" s="15"/>
      <c r="AA17" s="24"/>
      <c r="AB17" s="19"/>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23"/>
      <c r="BF17" s="19"/>
      <c r="BG17" s="16"/>
      <c r="BH17" s="16"/>
      <c r="BI17" s="16"/>
      <c r="BJ17" s="16"/>
      <c r="BK17" s="16"/>
      <c r="BL17" s="16"/>
      <c r="BM17" s="16"/>
      <c r="BN17" s="16"/>
      <c r="BO17" s="16"/>
      <c r="BP17" s="16"/>
      <c r="BQ17" s="23"/>
      <c r="BR17" s="19"/>
      <c r="BS17" s="16"/>
      <c r="BT17" s="16"/>
      <c r="BU17" s="16"/>
      <c r="BV17" s="16"/>
      <c r="BW17" s="16"/>
      <c r="BX17" s="16"/>
      <c r="BY17" s="16"/>
      <c r="BZ17" s="16"/>
      <c r="CA17" s="16"/>
      <c r="CB17" s="16"/>
      <c r="CC17" s="23"/>
      <c r="CD17" s="19"/>
      <c r="CE17" s="16"/>
      <c r="CF17" s="16"/>
      <c r="CG17" s="16"/>
      <c r="CH17" s="16"/>
      <c r="CI17" s="16"/>
      <c r="CJ17" s="16"/>
      <c r="CK17" s="16"/>
      <c r="CL17" s="16"/>
      <c r="CM17" s="16"/>
      <c r="CN17" s="16"/>
      <c r="CO17" s="23"/>
      <c r="CP17" s="29"/>
      <c r="CQ17" s="16"/>
      <c r="CR17" s="17"/>
      <c r="CS17" s="23"/>
    </row>
    <row r="18" spans="1:97" ht="42" customHeight="1" x14ac:dyDescent="0.3">
      <c r="A18" s="50"/>
      <c r="B18" s="52"/>
      <c r="C18" s="20">
        <v>14</v>
      </c>
      <c r="D18" s="25" t="s">
        <v>47</v>
      </c>
      <c r="E18" s="19"/>
      <c r="F18" s="16"/>
      <c r="G18" s="16"/>
      <c r="H18" s="16"/>
      <c r="I18" s="16"/>
      <c r="J18" s="16"/>
      <c r="K18" s="16"/>
      <c r="L18" s="16"/>
      <c r="M18" s="16"/>
      <c r="N18" s="16"/>
      <c r="O18" s="16"/>
      <c r="P18" s="16"/>
      <c r="Q18" s="16"/>
      <c r="R18" s="16"/>
      <c r="S18" s="16"/>
      <c r="T18" s="16"/>
      <c r="U18" s="16"/>
      <c r="V18" s="16"/>
      <c r="W18" s="19"/>
      <c r="X18" s="16"/>
      <c r="Y18" s="16"/>
      <c r="Z18" s="16"/>
      <c r="AA18" s="23"/>
      <c r="AB18" s="19"/>
      <c r="AC18" s="15"/>
      <c r="AD18" s="15"/>
      <c r="AE18" s="15"/>
      <c r="AF18" s="15"/>
      <c r="AG18" s="15"/>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23"/>
      <c r="BF18" s="19"/>
      <c r="BG18" s="16"/>
      <c r="BH18" s="16"/>
      <c r="BI18" s="16"/>
      <c r="BJ18" s="16"/>
      <c r="BK18" s="16"/>
      <c r="BL18" s="16"/>
      <c r="BM18" s="16"/>
      <c r="BN18" s="16"/>
      <c r="BO18" s="16"/>
      <c r="BP18" s="16"/>
      <c r="BQ18" s="23"/>
      <c r="BR18" s="19"/>
      <c r="BS18" s="16"/>
      <c r="BT18" s="16"/>
      <c r="BU18" s="16"/>
      <c r="BV18" s="16"/>
      <c r="BW18" s="16"/>
      <c r="BX18" s="16"/>
      <c r="BY18" s="16"/>
      <c r="BZ18" s="16"/>
      <c r="CA18" s="16"/>
      <c r="CB18" s="16"/>
      <c r="CC18" s="23"/>
      <c r="CD18" s="19"/>
      <c r="CE18" s="16"/>
      <c r="CF18" s="16"/>
      <c r="CG18" s="16"/>
      <c r="CH18" s="16"/>
      <c r="CI18" s="16"/>
      <c r="CJ18" s="16"/>
      <c r="CK18" s="16"/>
      <c r="CL18" s="16"/>
      <c r="CM18" s="16"/>
      <c r="CN18" s="16"/>
      <c r="CO18" s="23"/>
      <c r="CP18" s="29"/>
      <c r="CQ18" s="16"/>
      <c r="CR18" s="17"/>
      <c r="CS18" s="23"/>
    </row>
    <row r="19" spans="1:97" ht="42" customHeight="1" x14ac:dyDescent="0.3">
      <c r="A19" s="50"/>
      <c r="B19" s="52"/>
      <c r="C19" s="20">
        <v>15</v>
      </c>
      <c r="D19" s="25" t="s">
        <v>65</v>
      </c>
      <c r="E19" s="19"/>
      <c r="F19" s="16"/>
      <c r="G19" s="16"/>
      <c r="H19" s="16"/>
      <c r="I19" s="16"/>
      <c r="J19" s="16"/>
      <c r="K19" s="16"/>
      <c r="L19" s="16"/>
      <c r="M19" s="16"/>
      <c r="N19" s="16"/>
      <c r="O19" s="16"/>
      <c r="P19" s="16"/>
      <c r="Q19" s="16"/>
      <c r="R19" s="16"/>
      <c r="S19" s="16"/>
      <c r="T19" s="16"/>
      <c r="U19" s="16"/>
      <c r="V19" s="16"/>
      <c r="W19" s="19"/>
      <c r="X19" s="16"/>
      <c r="Y19" s="16"/>
      <c r="Z19" s="16"/>
      <c r="AA19" s="23"/>
      <c r="AB19" s="19"/>
      <c r="AC19" s="16"/>
      <c r="AD19" s="16"/>
      <c r="AE19" s="16"/>
      <c r="AF19" s="16"/>
      <c r="AG19" s="16"/>
      <c r="AH19" s="16"/>
      <c r="AI19" s="15"/>
      <c r="AJ19" s="15"/>
      <c r="AK19" s="15"/>
      <c r="AL19" s="15"/>
      <c r="AM19" s="15"/>
      <c r="AN19" s="15"/>
      <c r="AO19" s="15"/>
      <c r="AP19" s="15"/>
      <c r="AQ19" s="15"/>
      <c r="AR19" s="15"/>
      <c r="AS19" s="15"/>
      <c r="AT19" s="15"/>
      <c r="AU19" s="15"/>
      <c r="AV19" s="15"/>
      <c r="AW19" s="15"/>
      <c r="AX19" s="15"/>
      <c r="AY19" s="15"/>
      <c r="AZ19" s="15"/>
      <c r="BA19" s="15"/>
      <c r="BB19" s="15"/>
      <c r="BC19" s="15"/>
      <c r="BD19" s="15"/>
      <c r="BE19" s="24"/>
      <c r="BF19" s="19"/>
      <c r="BG19" s="16"/>
      <c r="BH19" s="16"/>
      <c r="BI19" s="16"/>
      <c r="BJ19" s="16"/>
      <c r="BK19" s="16"/>
      <c r="BL19" s="16"/>
      <c r="BM19" s="16"/>
      <c r="BN19" s="16"/>
      <c r="BO19" s="16"/>
      <c r="BP19" s="16"/>
      <c r="BQ19" s="23"/>
      <c r="BR19" s="19"/>
      <c r="BS19" s="16"/>
      <c r="BT19" s="16"/>
      <c r="BU19" s="16"/>
      <c r="BV19" s="16"/>
      <c r="BW19" s="16"/>
      <c r="BX19" s="16"/>
      <c r="BY19" s="16"/>
      <c r="BZ19" s="16"/>
      <c r="CA19" s="16"/>
      <c r="CB19" s="16"/>
      <c r="CC19" s="23"/>
      <c r="CD19" s="19"/>
      <c r="CE19" s="16"/>
      <c r="CF19" s="16"/>
      <c r="CG19" s="16"/>
      <c r="CH19" s="16"/>
      <c r="CI19" s="16"/>
      <c r="CJ19" s="16"/>
      <c r="CK19" s="16"/>
      <c r="CL19" s="16"/>
      <c r="CM19" s="16"/>
      <c r="CN19" s="16"/>
      <c r="CO19" s="23"/>
      <c r="CP19" s="29"/>
      <c r="CQ19" s="16"/>
      <c r="CR19" s="17"/>
      <c r="CS19" s="23"/>
    </row>
    <row r="20" spans="1:97" ht="42" customHeight="1" x14ac:dyDescent="0.3">
      <c r="A20" s="50"/>
      <c r="B20" s="52"/>
      <c r="C20" s="20">
        <v>16</v>
      </c>
      <c r="D20" s="26" t="s">
        <v>49</v>
      </c>
      <c r="E20" s="19"/>
      <c r="F20" s="16"/>
      <c r="G20" s="16"/>
      <c r="H20" s="16"/>
      <c r="I20" s="16"/>
      <c r="J20" s="16"/>
      <c r="K20" s="16"/>
      <c r="L20" s="16"/>
      <c r="M20" s="16"/>
      <c r="N20" s="16"/>
      <c r="O20" s="16"/>
      <c r="P20" s="16"/>
      <c r="Q20" s="16"/>
      <c r="R20" s="16"/>
      <c r="S20" s="16"/>
      <c r="T20" s="16"/>
      <c r="U20" s="16"/>
      <c r="V20" s="16"/>
      <c r="W20" s="19"/>
      <c r="X20" s="16"/>
      <c r="Y20" s="16"/>
      <c r="Z20" s="16"/>
      <c r="AA20" s="23"/>
      <c r="AB20" s="19"/>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5"/>
      <c r="BB20" s="15"/>
      <c r="BC20" s="15"/>
      <c r="BD20" s="15"/>
      <c r="BE20" s="24"/>
      <c r="BF20" s="18"/>
      <c r="BG20" s="15"/>
      <c r="BH20" s="15"/>
      <c r="BI20" s="15"/>
      <c r="BJ20" s="15"/>
      <c r="BK20" s="15"/>
      <c r="BL20" s="15"/>
      <c r="BM20" s="15"/>
      <c r="BN20" s="15"/>
      <c r="BO20" s="15"/>
      <c r="BP20" s="15"/>
      <c r="BQ20" s="24"/>
      <c r="BR20" s="19"/>
      <c r="BS20" s="16"/>
      <c r="BT20" s="16"/>
      <c r="BU20" s="16"/>
      <c r="BV20" s="16"/>
      <c r="BW20" s="16"/>
      <c r="BX20" s="16"/>
      <c r="BY20" s="16"/>
      <c r="BZ20" s="16"/>
      <c r="CA20" s="16"/>
      <c r="CB20" s="16"/>
      <c r="CC20" s="23"/>
      <c r="CD20" s="19"/>
      <c r="CE20" s="16"/>
      <c r="CF20" s="16"/>
      <c r="CG20" s="16"/>
      <c r="CH20" s="16"/>
      <c r="CI20" s="16"/>
      <c r="CJ20" s="16"/>
      <c r="CK20" s="16"/>
      <c r="CL20" s="16"/>
      <c r="CM20" s="16"/>
      <c r="CN20" s="16"/>
      <c r="CO20" s="23"/>
      <c r="CP20" s="29"/>
      <c r="CQ20" s="16"/>
      <c r="CR20" s="17"/>
      <c r="CS20" s="23"/>
    </row>
    <row r="21" spans="1:97" ht="42" customHeight="1" x14ac:dyDescent="0.3">
      <c r="A21" s="50"/>
      <c r="B21" s="52"/>
      <c r="C21" s="20">
        <v>17</v>
      </c>
      <c r="D21" s="28" t="s">
        <v>50</v>
      </c>
      <c r="E21" s="19"/>
      <c r="F21" s="16"/>
      <c r="G21" s="16"/>
      <c r="H21" s="16"/>
      <c r="I21" s="16"/>
      <c r="J21" s="16"/>
      <c r="K21" s="16"/>
      <c r="L21" s="16"/>
      <c r="M21" s="16"/>
      <c r="N21" s="16"/>
      <c r="O21" s="16"/>
      <c r="P21" s="16"/>
      <c r="Q21" s="16"/>
      <c r="R21" s="16"/>
      <c r="S21" s="16"/>
      <c r="T21" s="16"/>
      <c r="U21" s="16"/>
      <c r="V21" s="16"/>
      <c r="W21" s="19"/>
      <c r="X21" s="16"/>
      <c r="Y21" s="16"/>
      <c r="Z21" s="16"/>
      <c r="AA21" s="23"/>
      <c r="AB21" s="19"/>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23"/>
      <c r="BF21" s="19"/>
      <c r="BG21" s="16"/>
      <c r="BH21" s="16"/>
      <c r="BI21" s="16"/>
      <c r="BJ21" s="16"/>
      <c r="BK21" s="16"/>
      <c r="BL21" s="16"/>
      <c r="BM21" s="16"/>
      <c r="BN21" s="16"/>
      <c r="BO21" s="16"/>
      <c r="BP21" s="16"/>
      <c r="BQ21" s="24"/>
      <c r="BR21" s="18"/>
      <c r="BS21" s="15"/>
      <c r="BT21" s="15"/>
      <c r="BU21" s="15"/>
      <c r="BV21" s="15"/>
      <c r="BW21" s="15"/>
      <c r="BX21" s="15"/>
      <c r="BY21" s="15"/>
      <c r="BZ21" s="15"/>
      <c r="CA21" s="15"/>
      <c r="CB21" s="15"/>
      <c r="CC21" s="24"/>
      <c r="CD21" s="19"/>
      <c r="CE21" s="16"/>
      <c r="CF21" s="16"/>
      <c r="CG21" s="16"/>
      <c r="CH21" s="16"/>
      <c r="CI21" s="16"/>
      <c r="CJ21" s="16"/>
      <c r="CK21" s="16"/>
      <c r="CL21" s="16"/>
      <c r="CM21" s="16"/>
      <c r="CN21" s="16"/>
      <c r="CO21" s="23"/>
      <c r="CP21" s="29"/>
      <c r="CQ21" s="16"/>
      <c r="CR21" s="17"/>
      <c r="CS21" s="23"/>
    </row>
    <row r="22" spans="1:97" ht="42" customHeight="1" x14ac:dyDescent="0.3">
      <c r="A22" s="50"/>
      <c r="B22" s="52"/>
      <c r="C22" s="20">
        <v>18</v>
      </c>
      <c r="D22" s="27" t="s">
        <v>66</v>
      </c>
      <c r="E22" s="19"/>
      <c r="F22" s="16"/>
      <c r="G22" s="16"/>
      <c r="H22" s="16"/>
      <c r="I22" s="16"/>
      <c r="J22" s="16"/>
      <c r="K22" s="16"/>
      <c r="L22" s="16"/>
      <c r="M22" s="16"/>
      <c r="N22" s="16"/>
      <c r="O22" s="16"/>
      <c r="P22" s="16"/>
      <c r="Q22" s="16"/>
      <c r="R22" s="16"/>
      <c r="S22" s="16"/>
      <c r="T22" s="16"/>
      <c r="U22" s="16"/>
      <c r="V22" s="16"/>
      <c r="W22" s="19"/>
      <c r="X22" s="16"/>
      <c r="Y22" s="16"/>
      <c r="Z22" s="16"/>
      <c r="AA22" s="23"/>
      <c r="AB22" s="19"/>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23"/>
      <c r="BF22" s="19"/>
      <c r="BG22" s="16"/>
      <c r="BH22" s="16"/>
      <c r="BI22" s="16"/>
      <c r="BJ22" s="16"/>
      <c r="BK22" s="16"/>
      <c r="BL22" s="16"/>
      <c r="BM22" s="16"/>
      <c r="BN22" s="16"/>
      <c r="BO22" s="16"/>
      <c r="BP22" s="16"/>
      <c r="BQ22" s="23"/>
      <c r="BR22" s="19"/>
      <c r="BS22" s="16"/>
      <c r="BT22" s="16"/>
      <c r="BU22" s="16"/>
      <c r="BV22" s="16"/>
      <c r="BW22" s="16"/>
      <c r="BX22" s="16"/>
      <c r="BY22" s="16"/>
      <c r="BZ22" s="16"/>
      <c r="CA22" s="16"/>
      <c r="CB22" s="16"/>
      <c r="CC22" s="24"/>
      <c r="CD22" s="18"/>
      <c r="CE22" s="15"/>
      <c r="CF22" s="15"/>
      <c r="CG22" s="15"/>
      <c r="CH22" s="15"/>
      <c r="CI22" s="15"/>
      <c r="CJ22" s="15"/>
      <c r="CK22" s="15"/>
      <c r="CL22" s="15"/>
      <c r="CM22" s="15"/>
      <c r="CN22" s="15"/>
      <c r="CO22" s="24"/>
      <c r="CP22" s="29"/>
      <c r="CQ22" s="16"/>
      <c r="CR22" s="17"/>
      <c r="CS22" s="23"/>
    </row>
    <row r="23" spans="1:97" ht="42" customHeight="1" x14ac:dyDescent="0.3">
      <c r="A23" s="50"/>
      <c r="B23" s="53"/>
      <c r="C23" s="20">
        <v>19</v>
      </c>
      <c r="D23" s="28" t="s">
        <v>51</v>
      </c>
      <c r="E23" s="19"/>
      <c r="F23" s="16"/>
      <c r="G23" s="16"/>
      <c r="H23" s="16"/>
      <c r="I23" s="16"/>
      <c r="J23" s="16"/>
      <c r="K23" s="16"/>
      <c r="L23" s="16"/>
      <c r="M23" s="16"/>
      <c r="N23" s="16"/>
      <c r="O23" s="16"/>
      <c r="P23" s="16"/>
      <c r="Q23" s="16"/>
      <c r="R23" s="16"/>
      <c r="S23" s="16"/>
      <c r="T23" s="16"/>
      <c r="U23" s="16"/>
      <c r="V23" s="16"/>
      <c r="W23" s="19"/>
      <c r="X23" s="16"/>
      <c r="Y23" s="16"/>
      <c r="Z23" s="16"/>
      <c r="AA23" s="23"/>
      <c r="AB23" s="19"/>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23"/>
      <c r="BF23" s="19"/>
      <c r="BG23" s="16"/>
      <c r="BH23" s="16"/>
      <c r="BI23" s="16"/>
      <c r="BJ23" s="16"/>
      <c r="BK23" s="16"/>
      <c r="BL23" s="16"/>
      <c r="BM23" s="16"/>
      <c r="BN23" s="16"/>
      <c r="BO23" s="16"/>
      <c r="BP23" s="16"/>
      <c r="BQ23" s="23"/>
      <c r="BR23" s="19"/>
      <c r="BS23" s="16"/>
      <c r="BT23" s="16"/>
      <c r="BU23" s="16"/>
      <c r="BV23" s="16"/>
      <c r="BW23" s="16"/>
      <c r="BX23" s="16"/>
      <c r="BY23" s="16"/>
      <c r="BZ23" s="16"/>
      <c r="CA23" s="16"/>
      <c r="CB23" s="16"/>
      <c r="CC23" s="23"/>
      <c r="CD23" s="19"/>
      <c r="CE23" s="16"/>
      <c r="CF23" s="16"/>
      <c r="CG23" s="16"/>
      <c r="CH23" s="16"/>
      <c r="CI23" s="16"/>
      <c r="CJ23" s="16"/>
      <c r="CK23" s="16"/>
      <c r="CL23" s="16"/>
      <c r="CM23" s="16"/>
      <c r="CN23" s="16"/>
      <c r="CO23" s="23"/>
      <c r="CP23" s="29"/>
      <c r="CQ23" s="15"/>
      <c r="CR23" s="17"/>
      <c r="CS23" s="23"/>
    </row>
  </sheetData>
  <mergeCells count="5">
    <mergeCell ref="B2:D3"/>
    <mergeCell ref="E1:CS2"/>
    <mergeCell ref="A1:A23"/>
    <mergeCell ref="B5:B23"/>
    <mergeCell ref="B4:D4"/>
  </mergeCells>
  <printOptions horizontalCentered="1" verticalCentered="1"/>
  <pageMargins left="0.23622047244094491" right="0.23622047244094491" top="0.74803149606299213" bottom="0.74803149606299213" header="0.31496062992125984" footer="0.31496062992125984"/>
  <pageSetup paperSize="9" scale="4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704F8-A182-4E46-AA8E-61DC7E255DF6}">
  <sheetPr>
    <pageSetUpPr fitToPage="1"/>
  </sheetPr>
  <dimension ref="A1:J32"/>
  <sheetViews>
    <sheetView showGridLines="0" workbookViewId="0">
      <selection activeCell="B11" sqref="B11"/>
    </sheetView>
  </sheetViews>
  <sheetFormatPr defaultRowHeight="14.4" x14ac:dyDescent="0.3"/>
  <cols>
    <col min="1" max="1" width="2.77734375" style="5" customWidth="1"/>
    <col min="2" max="2" width="50.77734375" customWidth="1"/>
    <col min="3" max="3" width="13.5546875" customWidth="1"/>
    <col min="4" max="4" width="21.5546875" customWidth="1"/>
    <col min="5" max="5" width="15.77734375" customWidth="1"/>
    <col min="6" max="6" width="13" customWidth="1"/>
    <col min="7" max="7" width="50.77734375" customWidth="1"/>
    <col min="8" max="8" width="15.44140625" customWidth="1"/>
    <col min="9" max="9" width="28" customWidth="1"/>
  </cols>
  <sheetData>
    <row r="1" spans="1:7" ht="50.1" customHeight="1" x14ac:dyDescent="0.35">
      <c r="A1" s="5" t="s">
        <v>12</v>
      </c>
      <c r="B1" s="4" t="s">
        <v>13</v>
      </c>
    </row>
    <row r="2" spans="1:7" x14ac:dyDescent="0.3">
      <c r="A2" s="5" t="s">
        <v>14</v>
      </c>
      <c r="B2" s="3" t="str">
        <f ca="1">IF(TODAY()&gt;=MIN(DynamicTaskData[Start date]),"Today","")</f>
        <v>Today</v>
      </c>
      <c r="C2" t="s">
        <v>15</v>
      </c>
    </row>
    <row r="3" spans="1:7" x14ac:dyDescent="0.3">
      <c r="A3" s="5" t="s">
        <v>16</v>
      </c>
      <c r="B3" t="s">
        <v>17</v>
      </c>
      <c r="C3" t="s">
        <v>18</v>
      </c>
    </row>
    <row r="4" spans="1:7" x14ac:dyDescent="0.3">
      <c r="B4" s="2">
        <f ca="1">IFERROR(IF(TODAY()&lt;MIN(DynamicTaskData[Start date]),MIN($B$11,MIN(DynamicTaskData[Start date])),TODAY()),TODAY())</f>
        <v>45419</v>
      </c>
      <c r="C4">
        <f ca="1">IFERROR(IF(Track_Today="Yes",IF(TODAY()&lt;MIN(DynamicTaskData[Start date]),0,9),0),0)</f>
        <v>0</v>
      </c>
    </row>
    <row r="5" spans="1:7" x14ac:dyDescent="0.3">
      <c r="B5" s="2">
        <f ca="1">IFERROR(IF(TODAY()&lt;MIN(DynamicTaskData[Start date]),MIN($B$11,MIN(DynamicTaskData[Start date])),TODAY()),TODAY())</f>
        <v>45419</v>
      </c>
      <c r="C5">
        <f ca="1">IFERROR(IF(Track_Today="Yes",IF(TODAY()&lt;MIN(DynamicTaskData[Start date]),0,9),0),0)</f>
        <v>0</v>
      </c>
    </row>
    <row r="7" spans="1:7" x14ac:dyDescent="0.3">
      <c r="A7" s="5" t="s">
        <v>19</v>
      </c>
      <c r="B7" s="3" t="s">
        <v>20</v>
      </c>
    </row>
    <row r="8" spans="1:7" x14ac:dyDescent="0.3">
      <c r="B8" s="3">
        <v>0</v>
      </c>
    </row>
    <row r="9" spans="1:7" x14ac:dyDescent="0.3">
      <c r="B9" s="3"/>
    </row>
    <row r="10" spans="1:7" x14ac:dyDescent="0.3">
      <c r="A10" s="5" t="s">
        <v>21</v>
      </c>
      <c r="B10" t="s">
        <v>22</v>
      </c>
      <c r="D10" t="s">
        <v>23</v>
      </c>
    </row>
    <row r="11" spans="1:7" x14ac:dyDescent="0.3">
      <c r="B11" s="2" t="str">
        <f ca="1">IFERROR(IF(ScrollingIncrement[scroll increment]=0,Start_Date,IF(Start_Date+ScrollingIncrement[scroll increment]*15&lt;End_Date,Start_Date+ScrollingIncrement[scroll increment]*15,End_Date-1)),"")</f>
        <v/>
      </c>
      <c r="D11">
        <v>45</v>
      </c>
    </row>
    <row r="12" spans="1:7" x14ac:dyDescent="0.3">
      <c r="B12" s="2" t="str">
        <f ca="1">IFERROR(IF($B$11+15&lt;End_Date,$B$11+15,End_Date),"")</f>
        <v/>
      </c>
    </row>
    <row r="14" spans="1:7" x14ac:dyDescent="0.3">
      <c r="A14" s="5" t="s">
        <v>24</v>
      </c>
      <c r="B14" t="s">
        <v>10</v>
      </c>
      <c r="C14" t="s">
        <v>25</v>
      </c>
      <c r="D14" t="s">
        <v>26</v>
      </c>
      <c r="E14" t="s">
        <v>27</v>
      </c>
      <c r="F14" t="s">
        <v>28</v>
      </c>
    </row>
    <row r="15" spans="1:7" x14ac:dyDescent="0.3">
      <c r="B15" s="1" t="str">
        <f ca="1">IFERROR(_xlfn.SINGLE(IF(LEN(OFFSET(#REF!,_xlfn.SINGLE(ScrollingIncrement[scroll increment]),0,1,1))=0,"",IF(OR(OFFSET(#REF!,_xlfn.SINGLE(ScrollingIncrement[scroll increment]),0,1,1)&lt;=$B$12,OFFSET(#REF!,_xlfn.SINGLE(ScrollingIncrement[scroll increment]),0,1,1)&gt;=($B$11-$D$11)),INDEX(#REF!,OFFSET(#REF!,_xlfn.SINGLE(ScrollingIncrement[scroll increment]),0,1,1),4),""))),"")</f>
        <v/>
      </c>
      <c r="C15" s="7" t="str">
        <f ca="1">IFERROR(_xlfn.SINGLE(IF(LEN(DynamicTaskData[[#This Row],[Tasks]])=0,$B$11,INDEX(#REF!,OFFSET(#REF!,_xlfn.SINGLE(ScrollingIncrement[scroll increment]),0,1,1),2))),"")</f>
        <v/>
      </c>
      <c r="D15">
        <f ca="1">IFERROR(IF(LEN(DynamicTaskData[[#This Row],[Tasks]])=0,0,IF(AND(#REF!&lt;=$B$12,#REF!&gt;=$B$12),ABS(OFFSET(#REF!,ScrollingIncrement[scroll increment],0,1,1)-$B$12)+1,OFFSET(#REF!,ScrollingIncrement[scroll increment],0,1,1))),"")</f>
        <v>0</v>
      </c>
      <c r="E15" t="str">
        <f ca="1">IFERROR(IF(LEN(DynamicTaskData[[#This Row],[Tasks]])=0,"",8),"")</f>
        <v/>
      </c>
    </row>
    <row r="16" spans="1:7" x14ac:dyDescent="0.3">
      <c r="B16" s="1" t="str">
        <f ca="1">IFERROR(_xlfn.SINGLE(IF(LEN(OFFSET(#REF!,_xlfn.SINGLE(ScrollingIncrement[scroll increment]),0,1,1))=0,"",IF(OR(OFFSET(#REF!,_xlfn.SINGLE(ScrollingIncrement[scroll increment]),0,1,1)&lt;=$B$12,OFFSET(#REF!,_xlfn.SINGLE(ScrollingIncrement[scroll increment]),0,1,1)&gt;=($B$11-$D$11)),INDEX(#REF!,OFFSET(#REF!,_xlfn.SINGLE(ScrollingIncrement[scroll increment]),0,1,1),4),""))),"")</f>
        <v/>
      </c>
      <c r="C16" s="7" t="str">
        <f ca="1">IFERROR(_xlfn.SINGLE(IF(LEN(DynamicTaskData[[#This Row],[Tasks]])=0,$B$11,INDEX(#REF!,OFFSET(#REF!,_xlfn.SINGLE(ScrollingIncrement[scroll increment]),0,1,1),2))),"")</f>
        <v/>
      </c>
      <c r="D16">
        <f ca="1">IFERROR(IF(LEN(DynamicTaskData[[#This Row],[Tasks]])=0,0,IF(AND(#REF!&lt;=$B$12,#REF!&gt;=$B$12),ABS(OFFSET(#REF!,ScrollingIncrement[scroll increment],0,1,1)-$B$12)+1,OFFSET(#REF!,ScrollingIncrement[scroll increment],0,1,1))),"")</f>
        <v>0</v>
      </c>
      <c r="E16" t="str">
        <f ca="1">IFERROR(IF(LEN(DynamicTaskData[[#This Row],[Tasks]])=0,"",7),"")</f>
        <v/>
      </c>
      <c r="G16" t="s">
        <v>29</v>
      </c>
    </row>
    <row r="17" spans="1:10" x14ac:dyDescent="0.3">
      <c r="A17" s="5" t="s">
        <v>30</v>
      </c>
      <c r="B17" s="1" t="str">
        <f ca="1">IFERROR(_xlfn.SINGLE(IF(LEN(OFFSET(#REF!,_xlfn.SINGLE(ScrollingIncrement[scroll increment]),0,1,1))=0,"",IF(OR(OFFSET(#REF!,_xlfn.SINGLE(ScrollingIncrement[scroll increment]),0,1,1)&lt;=$B$12,OFFSET(#REF!,_xlfn.SINGLE(ScrollingIncrement[scroll increment]),0,1,1)&gt;=($B$11-$D$11)),INDEX(#REF!,OFFSET(#REF!,_xlfn.SINGLE(ScrollingIncrement[scroll increment]),0,1,1),4),""))),"")</f>
        <v/>
      </c>
      <c r="C17" s="7" t="str">
        <f ca="1">IFERROR(_xlfn.SINGLE(IF(LEN(DynamicTaskData[[#This Row],[Tasks]])=0,$B$11,INDEX(#REF!,OFFSET(#REF!,_xlfn.SINGLE(ScrollingIncrement[scroll increment]),0,1,1),2))),"")</f>
        <v/>
      </c>
      <c r="D17">
        <f ca="1">IFERROR(IF(LEN(DynamicTaskData[[#This Row],[Tasks]])=0,0,IF(AND(#REF!&lt;=$B$12,#REF!&gt;=$B$12),ABS(OFFSET(#REF!,ScrollingIncrement[scroll increment],0,1,1)-$B$12)+1,OFFSET(#REF!,ScrollingIncrement[scroll increment],0,1,1))),"")</f>
        <v>0</v>
      </c>
      <c r="E17" t="str">
        <f ca="1">IFERROR(IF(LEN(DynamicTaskData[[#This Row],[Tasks]])=0,"",6),"")</f>
        <v/>
      </c>
      <c r="G17" t="s">
        <v>9</v>
      </c>
      <c r="H17" t="s">
        <v>11</v>
      </c>
      <c r="I17" t="s">
        <v>31</v>
      </c>
      <c r="J17" t="s">
        <v>32</v>
      </c>
    </row>
    <row r="18" spans="1:10" x14ac:dyDescent="0.3">
      <c r="B18" s="1" t="str">
        <f ca="1">IFERROR(_xlfn.SINGLE(IF(LEN(OFFSET(#REF!,_xlfn.SINGLE(ScrollingIncrement[scroll increment]),0,1,1))=0,"",IF(OR(OFFSET(#REF!,_xlfn.SINGLE(ScrollingIncrement[scroll increment]),0,1,1)&lt;=$B$12,OFFSET(#REF!,_xlfn.SINGLE(ScrollingIncrement[scroll increment]),0,1,1)&gt;=($B$11-$D$11)),INDEX(#REF!,OFFSET(#REF!,_xlfn.SINGLE(ScrollingIncrement[scroll increment]),0,1,1),4),""))),"")</f>
        <v/>
      </c>
      <c r="C18" s="7" t="str">
        <f ca="1">IFERROR(_xlfn.SINGLE(IF(LEN(DynamicTaskData[[#This Row],[Tasks]])=0,$B$11,INDEX(#REF!,OFFSET(#REF!,_xlfn.SINGLE(ScrollingIncrement[scroll increment]),0,1,1),2))),"")</f>
        <v/>
      </c>
      <c r="D18">
        <f ca="1">IFERROR(IF(LEN(DynamicTaskData[[#This Row],[Tasks]])=0,0,IF(AND(#REF!&lt;=$B$12,#REF!&gt;=$B$12),ABS(OFFSET(#REF!,ScrollingIncrement[scroll increment],0,1,1)-$B$12)+1,OFFSET(#REF!,ScrollingIncrement[scroll increment],0,1,1))),"")</f>
        <v>0</v>
      </c>
      <c r="E18" t="str">
        <f ca="1">IFERROR(IF(LEN(DynamicTaskData[[#This Row],[Tasks]])=0,"",5),"")</f>
        <v/>
      </c>
      <c r="G18" s="1" t="str">
        <f>IFERROR(IF(LEN(#REF!)=0,"",IF(AND(#REF!&lt;=$B$12,#REF!&gt;=$B$11-$D$11),#REF!,"")),"")</f>
        <v/>
      </c>
      <c r="H18" s="6" t="str">
        <f ca="1">IFERROR(IF(LEN(DynamicMilestoneData[[#This Row],[Milestones]])=0,$B$12,#REF!),2)</f>
        <v/>
      </c>
      <c r="I18" t="str">
        <f>IFERROR(IF(LEN(DynamicMilestoneData[[#This Row],[Milestones]])=0,"",#REF!),"")</f>
        <v/>
      </c>
    </row>
    <row r="19" spans="1:10" x14ac:dyDescent="0.3">
      <c r="B19" s="1" t="str">
        <f ca="1">IFERROR(_xlfn.SINGLE(IF(LEN(OFFSET(#REF!,_xlfn.SINGLE(ScrollingIncrement[scroll increment]),0,1,1))=0,"",IF(OR(OFFSET(#REF!,_xlfn.SINGLE(ScrollingIncrement[scroll increment]),0,1,1)&lt;=$B$12,OFFSET(#REF!,_xlfn.SINGLE(ScrollingIncrement[scroll increment]),0,1,1)&gt;=($B$11-$D$11)),INDEX(#REF!,OFFSET(#REF!,_xlfn.SINGLE(ScrollingIncrement[scroll increment]),0,1,1),4),""))),"")</f>
        <v/>
      </c>
      <c r="C19" s="7" t="str">
        <f ca="1">IFERROR(_xlfn.SINGLE(IF(LEN(DynamicTaskData[[#This Row],[Tasks]])=0,$B$11,INDEX(#REF!,OFFSET(#REF!,_xlfn.SINGLE(ScrollingIncrement[scroll increment]),0,1,1),2))),"")</f>
        <v/>
      </c>
      <c r="D19">
        <f ca="1">IFERROR(IF(LEN(DynamicTaskData[[#This Row],[Tasks]])=0,0,IF(AND(#REF!&lt;=$B$12,#REF!&gt;=$B$12),ABS(OFFSET(#REF!,ScrollingIncrement[scroll increment],0,1,1)-$B$12)+1,OFFSET(#REF!,ScrollingIncrement[scroll increment],0,1,1))),"")</f>
        <v>0</v>
      </c>
      <c r="E19" t="str">
        <f ca="1">IFERROR(IF(LEN(DynamicTaskData[[#This Row],[Tasks]])=0,"",4),"")</f>
        <v/>
      </c>
      <c r="G19" s="1" t="str">
        <f>IFERROR(IF(LEN(#REF!)=0,"",IF(AND(#REF!&lt;=$B$12,#REF!&gt;=$B$11-$D$11),#REF!,"")),"")</f>
        <v/>
      </c>
      <c r="H19" s="6" t="str">
        <f ca="1">IFERROR(IF(LEN(DynamicMilestoneData[[#This Row],[Milestones]])=0,$B$12,#REF!),2)</f>
        <v/>
      </c>
      <c r="I19" t="str">
        <f>IFERROR(IF(LEN(DynamicMilestoneData[[#This Row],[Milestones]])=0,"",#REF!),"")</f>
        <v/>
      </c>
    </row>
    <row r="20" spans="1:10" x14ac:dyDescent="0.3">
      <c r="B20" s="1" t="str">
        <f ca="1">IFERROR(_xlfn.SINGLE(IF(LEN(OFFSET(#REF!,_xlfn.SINGLE(ScrollingIncrement[scroll increment]),0,1,1))=0,"",IF(OR(OFFSET(#REF!,_xlfn.SINGLE(ScrollingIncrement[scroll increment]),0,1,1)&lt;=$B$12,OFFSET(#REF!,_xlfn.SINGLE(ScrollingIncrement[scroll increment]),0,1,1)&gt;=($B$11-$D$11)),INDEX(#REF!,OFFSET(#REF!,_xlfn.SINGLE(ScrollingIncrement[scroll increment]),0,1,1),4),""))),"")</f>
        <v/>
      </c>
      <c r="C20" s="7" t="str">
        <f ca="1">IFERROR(_xlfn.SINGLE(IF(LEN(DynamicTaskData[[#This Row],[Tasks]])=0,$B$11,INDEX(#REF!,OFFSET(#REF!,_xlfn.SINGLE(ScrollingIncrement[scroll increment]),0,1,1),2))),"")</f>
        <v/>
      </c>
      <c r="D20">
        <f ca="1">IFERROR(IF(LEN(DynamicTaskData[[#This Row],[Tasks]])=0,0,IF(AND(#REF!&lt;=$B$12,#REF!&gt;=$B$12),ABS(OFFSET(#REF!,ScrollingIncrement[scroll increment],0,1,1)-$B$12)+1,OFFSET(#REF!,ScrollingIncrement[scroll increment],0,1,1))),"")</f>
        <v>0</v>
      </c>
      <c r="E20" t="str">
        <f ca="1">IFERROR(IF(LEN(DynamicTaskData[[#This Row],[Tasks]])=0,"",3),"")</f>
        <v/>
      </c>
      <c r="G20" s="1" t="str">
        <f>IFERROR(IF(LEN(#REF!)=0,"",IF(AND(#REF!&lt;=$B$12,#REF!&gt;=$B$11-$D$11),#REF!,"")),"")</f>
        <v/>
      </c>
      <c r="H20" s="6" t="str">
        <f ca="1">IFERROR(IF(LEN(DynamicMilestoneData[[#This Row],[Milestones]])=0,$B$12,#REF!),2)</f>
        <v/>
      </c>
      <c r="I20" t="str">
        <f>IFERROR(IF(LEN(DynamicMilestoneData[[#This Row],[Milestones]])=0,"",#REF!),"")</f>
        <v/>
      </c>
    </row>
    <row r="21" spans="1:10" x14ac:dyDescent="0.3">
      <c r="B21" s="1" t="str">
        <f ca="1">IFERROR(_xlfn.SINGLE(IF(LEN(OFFSET(#REF!,_xlfn.SINGLE(ScrollingIncrement[scroll increment]),0,1,1))=0,"",IF(OR(OFFSET(#REF!,_xlfn.SINGLE(ScrollingIncrement[scroll increment]),0,1,1)&lt;=$B$12,OFFSET(#REF!,_xlfn.SINGLE(ScrollingIncrement[scroll increment]),0,1,1)&gt;=($B$11-$D$11)),INDEX(#REF!,OFFSET(#REF!,_xlfn.SINGLE(ScrollingIncrement[scroll increment]),0,1,1),4),""))),"")</f>
        <v/>
      </c>
      <c r="C21" s="7" t="str">
        <f ca="1">IFERROR(_xlfn.SINGLE(IF(LEN(DynamicTaskData[[#This Row],[Tasks]])=0,$B$11,INDEX(#REF!,OFFSET(#REF!,_xlfn.SINGLE(ScrollingIncrement[scroll increment]),0,1,1),2))),"")</f>
        <v/>
      </c>
      <c r="D21">
        <f ca="1">IFERROR(IF(LEN(DynamicTaskData[[#This Row],[Tasks]])=0,0,IF(AND(#REF!&lt;=$B$12,#REF!&gt;=$B$12),ABS(OFFSET(#REF!,ScrollingIncrement[scroll increment],0,1,1)-$B$12)+1,OFFSET(#REF!,ScrollingIncrement[scroll increment],0,1,1))),"")</f>
        <v>0</v>
      </c>
      <c r="E21" t="str">
        <f ca="1">IFERROR(IF(LEN(DynamicTaskData[[#This Row],[Tasks]])=0,"",2),"")</f>
        <v/>
      </c>
      <c r="G21" s="1" t="str">
        <f>IFERROR(IF(LEN(#REF!)=0,"",IF(AND(#REF!&lt;=$B$12,#REF!&gt;=$B$11-$D$11),#REF!,"")),"")</f>
        <v/>
      </c>
      <c r="H21" s="6" t="str">
        <f ca="1">IFERROR(IF(LEN(DynamicMilestoneData[[#This Row],[Milestones]])=0,$B$12,#REF!),2)</f>
        <v/>
      </c>
      <c r="I21" t="str">
        <f>IFERROR(IF(LEN(DynamicMilestoneData[[#This Row],[Milestones]])=0,"",#REF!),"")</f>
        <v/>
      </c>
    </row>
    <row r="22" spans="1:10" x14ac:dyDescent="0.3">
      <c r="G22" s="1" t="str">
        <f>IFERROR(IF(LEN(#REF!)=0,"",IF(AND(#REF!&lt;=$B$12,#REF!&gt;=$B$11-$D$11),#REF!,"")),"")</f>
        <v/>
      </c>
      <c r="H22" s="6" t="str">
        <f ca="1">IFERROR(IF(LEN(DynamicMilestoneData[[#This Row],[Milestones]])=0,$B$12,#REF!),2)</f>
        <v/>
      </c>
      <c r="I22" t="str">
        <f>IFERROR(IF(LEN(DynamicMilestoneData[[#This Row],[Milestones]])=0,"",#REF!),"")</f>
        <v/>
      </c>
    </row>
    <row r="23" spans="1:10" x14ac:dyDescent="0.3">
      <c r="G23" s="1" t="str">
        <f>IFERROR(IF(LEN(#REF!)=0,"",IF(AND(#REF!&lt;=$B$12,#REF!&gt;=$B$11-$D$11),#REF!,"")),"")</f>
        <v/>
      </c>
      <c r="H23" s="6" t="str">
        <f ca="1">IFERROR(IF(LEN(DynamicMilestoneData[[#This Row],[Milestones]])=0,$B$12,#REF!),2)</f>
        <v/>
      </c>
      <c r="I23" t="str">
        <f>IFERROR(IF(LEN(DynamicMilestoneData[[#This Row],[Milestones]])=0,"",#REF!),"")</f>
        <v/>
      </c>
    </row>
    <row r="24" spans="1:10" x14ac:dyDescent="0.3">
      <c r="G24" s="1" t="str">
        <f>IFERROR(IF(LEN(#REF!)=0,"",IF(AND(#REF!&lt;=$B$12,#REF!&gt;=$B$11-$D$11),#REF!,"")),"")</f>
        <v/>
      </c>
      <c r="H24" s="6" t="str">
        <f ca="1">IFERROR(IF(LEN(DynamicMilestoneData[[#This Row],[Milestones]])=0,$B$12,#REF!),2)</f>
        <v/>
      </c>
      <c r="I24" t="str">
        <f>IFERROR(IF(LEN(DynamicMilestoneData[[#This Row],[Milestones]])=0,"",#REF!),"")</f>
        <v/>
      </c>
    </row>
    <row r="25" spans="1:10" x14ac:dyDescent="0.3">
      <c r="G25" s="1" t="str">
        <f>IFERROR(IF(LEN(#REF!)=0,"",IF(AND(#REF!&lt;=$B$12,#REF!&gt;=$B$11-$D$11),#REF!,"")),"")</f>
        <v/>
      </c>
      <c r="H25" s="6" t="str">
        <f ca="1">IFERROR(IF(LEN(DynamicMilestoneData[[#This Row],[Milestones]])=0,$B$12,#REF!),2)</f>
        <v/>
      </c>
      <c r="I25" t="str">
        <f>IFERROR(IF(LEN(DynamicMilestoneData[[#This Row],[Milestones]])=0,"",#REF!),"")</f>
        <v/>
      </c>
    </row>
    <row r="26" spans="1:10" x14ac:dyDescent="0.3">
      <c r="G26" s="1" t="str">
        <f>IFERROR(IF(LEN(#REF!)=0,"",IF(AND(#REF!&lt;=$B$12,#REF!&gt;=$B$11-$D$11),#REF!,"")),"")</f>
        <v/>
      </c>
      <c r="H26" s="6" t="str">
        <f ca="1">IFERROR(IF(LEN(DynamicMilestoneData[[#This Row],[Milestones]])=0,$B$12,#REF!),2)</f>
        <v/>
      </c>
      <c r="I26" t="str">
        <f>IFERROR(IF(LEN(DynamicMilestoneData[[#This Row],[Milestones]])=0,"",#REF!),"")</f>
        <v/>
      </c>
    </row>
    <row r="27" spans="1:10" x14ac:dyDescent="0.3">
      <c r="G27" s="1" t="str">
        <f>IFERROR(IF(LEN(#REF!)=0,"",IF(AND(#REF!&lt;=$B$12,#REF!&gt;=$B$11-$D$11),#REF!,"")),"")</f>
        <v/>
      </c>
      <c r="H27" s="6" t="str">
        <f ca="1">IFERROR(IF(LEN(DynamicMilestoneData[[#This Row],[Milestones]])=0,$B$12,#REF!),2)</f>
        <v/>
      </c>
      <c r="I27" t="str">
        <f>IFERROR(IF(LEN(DynamicMilestoneData[[#This Row],[Milestones]])=0,"",#REF!),"")</f>
        <v/>
      </c>
    </row>
    <row r="28" spans="1:10" x14ac:dyDescent="0.3">
      <c r="G28" s="1" t="str">
        <f>IFERROR(IF(LEN(#REF!)=0,"",IF(AND(#REF!&lt;=$B$12,#REF!&gt;=$B$11-$D$11),#REF!,"")),"")</f>
        <v/>
      </c>
      <c r="H28" s="6" t="str">
        <f ca="1">IFERROR(IF(LEN(DynamicMilestoneData[[#This Row],[Milestones]])=0,$B$12,#REF!),2)</f>
        <v/>
      </c>
      <c r="I28" t="str">
        <f>IFERROR(IF(LEN(DynamicMilestoneData[[#This Row],[Milestones]])=0,"",#REF!),"")</f>
        <v/>
      </c>
    </row>
    <row r="29" spans="1:10" x14ac:dyDescent="0.3">
      <c r="G29" s="1" t="str">
        <f>IFERROR(IF(LEN(#REF!)=0,"",IF(AND(#REF!&lt;=$B$12,#REF!&gt;=$B$11-$D$11),#REF!,"")),"")</f>
        <v/>
      </c>
      <c r="H29" s="6" t="str">
        <f ca="1">IFERROR(IF(LEN(DynamicMilestoneData[[#This Row],[Milestones]])=0,$B$12,#REF!),2)</f>
        <v/>
      </c>
      <c r="I29" t="str">
        <f>IFERROR(IF(LEN(DynamicMilestoneData[[#This Row],[Milestones]])=0,"",#REF!),"")</f>
        <v/>
      </c>
    </row>
    <row r="30" spans="1:10" x14ac:dyDescent="0.3">
      <c r="G30" s="1" t="str">
        <f>IFERROR(IF(LEN(#REF!)=0,"",IF(AND(#REF!&lt;=$B$12,#REF!&gt;=$B$11-$D$11),#REF!,"")),"")</f>
        <v/>
      </c>
      <c r="H30" s="6" t="str">
        <f ca="1">IFERROR(IF(LEN(DynamicMilestoneData[[#This Row],[Milestones]])=0,$B$12,#REF!),2)</f>
        <v/>
      </c>
      <c r="I30" t="str">
        <f>IFERROR(IF(LEN(DynamicMilestoneData[[#This Row],[Milestones]])=0,"",#REF!),"")</f>
        <v/>
      </c>
    </row>
    <row r="31" spans="1:10" x14ac:dyDescent="0.3">
      <c r="G31" s="1" t="str">
        <f>IFERROR(IF(LEN(#REF!)=0,"",IF(AND(#REF!&lt;=$B$12,#REF!&gt;=$B$11-$D$11),#REF!,"")),"")</f>
        <v/>
      </c>
      <c r="H31" s="6" t="str">
        <f ca="1">IFERROR(IF(LEN(DynamicMilestoneData[[#This Row],[Milestones]])=0,$B$12,#REF!),2)</f>
        <v/>
      </c>
      <c r="I31" t="str">
        <f>IFERROR(IF(LEN(DynamicMilestoneData[[#This Row],[Milestones]])=0,"",#REF!),"")</f>
        <v/>
      </c>
    </row>
    <row r="32" spans="1:10" x14ac:dyDescent="0.3">
      <c r="A32" s="5" t="s">
        <v>33</v>
      </c>
      <c r="G32" s="1" t="str">
        <f>IFERROR(IF(LEN(#REF!)=0,"",IF(AND(#REF!&lt;=$B$12,#REF!&gt;=$B$11-$D$11),#REF!,"")),"")</f>
        <v/>
      </c>
      <c r="H32" s="6" t="str">
        <f ca="1">IFERROR(IF(LEN(DynamicMilestoneData[[#This Row],[Milestones]])=0,$B$12,#REF!),2)</f>
        <v/>
      </c>
      <c r="I32" t="str">
        <f>IFERROR(IF(LEN(DynamicMilestoneData[[#This Row],[Milestones]])=0,"",#REF!),"")</f>
        <v/>
      </c>
      <c r="J32" t="s">
        <v>34</v>
      </c>
    </row>
  </sheetData>
  <printOptions horizontalCentered="1"/>
  <pageMargins left="0.7" right="0.7" top="0.75" bottom="0.75" header="0.3" footer="0.3"/>
  <pageSetup scale="38" fitToHeight="0" orientation="portrait" horizontalDpi="1200" verticalDpi="1200" r:id="rId1"/>
  <headerFooter differentFirst="1">
    <oddFooter>Page &amp;P of &amp;N</oddFooter>
  </headerFooter>
  <ignoredErrors>
    <ignoredError sqref="B11:B12 E15:E21" calculatedColumn="1"/>
  </ignoredErrors>
  <tableParts count="6">
    <tablePart r:id="rId2"/>
    <tablePart r:id="rId3"/>
    <tablePart r:id="rId4"/>
    <tablePart r:id="rId5"/>
    <tablePart r:id="rId6"/>
    <tablePart r:id="rId7"/>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B8C2C39-6C63-4DAC-A581-642896D508D6}">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2.xml><?xml version="1.0" encoding="utf-8"?>
<ds:datastoreItem xmlns:ds="http://schemas.openxmlformats.org/officeDocument/2006/customXml" ds:itemID="{4E409AAC-1DBD-40ED-8B52-D43EC16B40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DF417C6-B3F7-4801-B644-8A675B87291C}">
  <ds:schemaRefs>
    <ds:schemaRef ds:uri="http://schemas.microsoft.com/sharepoint/v3/contenttype/fo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TM56185482</Template>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About</vt:lpstr>
      <vt:lpstr>Sheet1</vt:lpstr>
      <vt:lpstr>Dynamic Chart Data Hidden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Ciar Gifford</dc:creator>
  <cp:keywords/>
  <dc:description/>
  <cp:lastModifiedBy>Ciar Gifford</cp:lastModifiedBy>
  <cp:lastPrinted>2024-05-07T05:03:09Z</cp:lastPrinted>
  <dcterms:created xsi:type="dcterms:W3CDTF">2024-01-10T06:43:06Z</dcterms:created>
  <dcterms:modified xsi:type="dcterms:W3CDTF">2024-05-07T16:53:22Z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