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4.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0AD14E18-C1FE-4E0E-8220-ADDAE0A9C7EA}" xr6:coauthVersionLast="47" xr6:coauthVersionMax="47" xr10:uidLastSave="{00000000-0000-0000-0000-000000000000}"/>
  <bookViews>
    <workbookView xWindow="-108" yWindow="-108" windowWidth="23256" windowHeight="12576" activeTab="3" xr2:uid="{00000000-000D-0000-FFFF-FFFF00000000}"/>
  </bookViews>
  <sheets>
    <sheet name="Task 1a" sheetId="1" r:id="rId1"/>
    <sheet name="Task 1b" sheetId="2" r:id="rId2"/>
    <sheet name="Task 1c" sheetId="3" r:id="rId3"/>
    <sheet name="Task 2a " sheetId="6" r:id="rId4"/>
    <sheet name="Task 2b - Optional"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5" l="1"/>
  <c r="D25" i="5"/>
  <c r="E25" i="5"/>
  <c r="F25" i="5"/>
  <c r="G25" i="5"/>
  <c r="H25" i="5"/>
  <c r="B25" i="5"/>
  <c r="C24" i="5"/>
  <c r="D24" i="5"/>
  <c r="E24" i="5"/>
  <c r="F24" i="5"/>
  <c r="G24" i="5"/>
  <c r="H24" i="5"/>
  <c r="B24" i="5"/>
  <c r="K18" i="6"/>
  <c r="J17" i="6"/>
  <c r="I17" i="6"/>
  <c r="J23" i="6"/>
  <c r="K23" i="6"/>
  <c r="I23" i="6"/>
  <c r="J3" i="6"/>
  <c r="K3" i="6"/>
  <c r="J4" i="6"/>
  <c r="K4" i="6"/>
  <c r="J5" i="6"/>
  <c r="K5" i="6"/>
  <c r="J6" i="6"/>
  <c r="K6" i="6"/>
  <c r="J7" i="6"/>
  <c r="K7" i="6"/>
  <c r="J8" i="6"/>
  <c r="K8" i="6"/>
  <c r="J9" i="6"/>
  <c r="K9" i="6"/>
  <c r="J10" i="6"/>
  <c r="K10" i="6"/>
  <c r="J11" i="6"/>
  <c r="K11" i="6"/>
  <c r="J12" i="6"/>
  <c r="K12" i="6"/>
  <c r="J13" i="6"/>
  <c r="K13" i="6"/>
  <c r="J14" i="6"/>
  <c r="K14" i="6"/>
  <c r="J15" i="6"/>
  <c r="K15" i="6"/>
  <c r="J16" i="6"/>
  <c r="K16" i="6"/>
  <c r="K17" i="6"/>
  <c r="J18" i="6"/>
  <c r="J19" i="6"/>
  <c r="K19" i="6"/>
  <c r="J20" i="6"/>
  <c r="K20" i="6"/>
  <c r="J21" i="6"/>
  <c r="K21" i="6"/>
  <c r="J22" i="6"/>
  <c r="K22" i="6"/>
  <c r="I4" i="6"/>
  <c r="I5" i="6"/>
  <c r="I6" i="6"/>
  <c r="I7" i="6"/>
  <c r="I8" i="6"/>
  <c r="I9" i="6"/>
  <c r="I10" i="6"/>
  <c r="I11" i="6"/>
  <c r="I12" i="6"/>
  <c r="I13" i="6"/>
  <c r="I14" i="6"/>
  <c r="I15" i="6"/>
  <c r="I16" i="6"/>
  <c r="I18" i="6"/>
  <c r="I19" i="6"/>
  <c r="I20" i="6"/>
  <c r="I21" i="6"/>
  <c r="I22" i="6"/>
  <c r="I3" i="6"/>
  <c r="F3" i="6"/>
  <c r="G22" i="6"/>
  <c r="F22" i="6"/>
  <c r="G21" i="6"/>
  <c r="F21" i="6"/>
  <c r="G20" i="6"/>
  <c r="F20" i="6"/>
  <c r="G19" i="6"/>
  <c r="F19" i="6"/>
  <c r="G18" i="6"/>
  <c r="F18" i="6"/>
  <c r="G17" i="6"/>
  <c r="F17" i="6"/>
  <c r="G16" i="6"/>
  <c r="F16" i="6"/>
  <c r="G15" i="6"/>
  <c r="F15" i="6"/>
  <c r="G14" i="6"/>
  <c r="F14" i="6"/>
  <c r="G13" i="6"/>
  <c r="F13" i="6"/>
  <c r="G12" i="6"/>
  <c r="F12" i="6"/>
  <c r="G11" i="6"/>
  <c r="F11" i="6"/>
  <c r="G10" i="6"/>
  <c r="F10" i="6"/>
  <c r="G9" i="6"/>
  <c r="F9" i="6"/>
  <c r="G8" i="6"/>
  <c r="F8" i="6"/>
  <c r="G7" i="6"/>
  <c r="F7" i="6"/>
  <c r="G6" i="6"/>
  <c r="F6" i="6"/>
  <c r="G5" i="6"/>
  <c r="F5" i="6"/>
  <c r="G4" i="6"/>
  <c r="F4" i="6"/>
  <c r="G3" i="6"/>
  <c r="H3" i="5"/>
  <c r="F3" i="5"/>
  <c r="D3" i="5"/>
  <c r="H22" i="5"/>
  <c r="F22" i="5"/>
  <c r="D22" i="5"/>
  <c r="H21" i="5"/>
  <c r="H20" i="5"/>
  <c r="H19" i="5"/>
  <c r="H18" i="5"/>
  <c r="H17" i="5"/>
  <c r="H16" i="5"/>
  <c r="H15" i="5"/>
  <c r="H14" i="5"/>
  <c r="H13" i="5"/>
  <c r="H12" i="5"/>
  <c r="H11" i="5"/>
  <c r="H10" i="5"/>
  <c r="H9" i="5"/>
  <c r="H8" i="5"/>
  <c r="H7" i="5"/>
  <c r="H6" i="5"/>
  <c r="H5" i="5"/>
  <c r="H4" i="5"/>
  <c r="F21" i="5"/>
  <c r="F20" i="5"/>
  <c r="F19" i="5"/>
  <c r="F18" i="5"/>
  <c r="F17" i="5"/>
  <c r="F16" i="5"/>
  <c r="F15" i="5"/>
  <c r="F14" i="5"/>
  <c r="F13" i="5"/>
  <c r="F12" i="5"/>
  <c r="F11" i="5"/>
  <c r="F10" i="5"/>
  <c r="F9" i="5"/>
  <c r="F8" i="5"/>
  <c r="F7" i="5"/>
  <c r="F6" i="5"/>
  <c r="F5" i="5"/>
  <c r="F4" i="5"/>
  <c r="D4" i="5"/>
  <c r="D5" i="5"/>
  <c r="D6" i="5"/>
  <c r="D7" i="5"/>
  <c r="D8" i="5"/>
  <c r="D9" i="5"/>
  <c r="D10" i="5"/>
  <c r="D11" i="5"/>
  <c r="D12" i="5"/>
  <c r="D13" i="5"/>
  <c r="D14" i="5"/>
  <c r="D15" i="5"/>
  <c r="D16" i="5"/>
  <c r="D17" i="5"/>
  <c r="D18" i="5"/>
  <c r="D19" i="5"/>
  <c r="D20" i="5"/>
  <c r="D21" i="5"/>
  <c r="B8" i="2" l="1"/>
  <c r="B10" i="2" s="1"/>
  <c r="B7" i="2"/>
  <c r="C22" i="1"/>
  <c r="C20" i="1"/>
  <c r="C11" i="1"/>
</calcChain>
</file>

<file path=xl/sharedStrings.xml><?xml version="1.0" encoding="utf-8"?>
<sst xmlns="http://schemas.openxmlformats.org/spreadsheetml/2006/main" count="65" uniqueCount="39">
  <si>
    <t>Q1: Calculate the acceleration value of the race car.</t>
  </si>
  <si>
    <t xml:space="preserve">Formula needs to used </t>
  </si>
  <si>
    <t>v</t>
  </si>
  <si>
    <t>u</t>
  </si>
  <si>
    <t>a</t>
  </si>
  <si>
    <t>s</t>
  </si>
  <si>
    <t>a (acceleration)</t>
  </si>
  <si>
    <t>m/s</t>
  </si>
  <si>
    <t>car starts from rest</t>
  </si>
  <si>
    <t>Meter</t>
  </si>
  <si>
    <t>Q2: Determine the time taken for the race car to complete the drag race</t>
  </si>
  <si>
    <t>𝑡= time (s)</t>
  </si>
  <si>
    <t>Note: Formula used: S = (v^2 – u^2)/2*a</t>
  </si>
  <si>
    <t>v (final velocity)</t>
  </si>
  <si>
    <t>u (initial velocity)</t>
  </si>
  <si>
    <t>Q1: The distance required for the race car to reach the top speed 240 km/h (66.66 m/s) S =</t>
  </si>
  <si>
    <t>Note: Formula used: T = (v – u)/a</t>
  </si>
  <si>
    <t>meter</t>
  </si>
  <si>
    <t>Second</t>
  </si>
  <si>
    <t>Message</t>
  </si>
  <si>
    <t>a (Give acceleration value estimate between 1 to 10)</t>
  </si>
  <si>
    <t>Velocity</t>
  </si>
  <si>
    <t>Time</t>
  </si>
  <si>
    <t>Q2: time taken for the car to complete the race; T=</t>
  </si>
  <si>
    <t>Sample</t>
  </si>
  <si>
    <t>Actual Size</t>
  </si>
  <si>
    <t>Range</t>
  </si>
  <si>
    <t>Technician A</t>
  </si>
  <si>
    <t>Technician B</t>
  </si>
  <si>
    <t>Technician C</t>
  </si>
  <si>
    <t>Correlation Matrix to answer the questions</t>
  </si>
  <si>
    <t>Error of A</t>
  </si>
  <si>
    <t>Error of B</t>
  </si>
  <si>
    <t>Error of C</t>
  </si>
  <si>
    <t>Mean Value of Technician</t>
  </si>
  <si>
    <t>Average Error</t>
  </si>
  <si>
    <t>Error Comparison</t>
  </si>
  <si>
    <t>Standard Deviation</t>
  </si>
  <si>
    <t xml:space="preserve">Mean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</si>
</sst>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_);_(* \(#,##0.0\);_(* &quot;-&quot;??_);_(@_)"/>
    <numFmt numFmtId="165" formatCode="_(* #,##0_);_(* \(#,##0\);_(* &quot;-&quot;??_);_(@_)"/>
    <numFmt numFmtId="166" formatCode="_(* #,##0.000_);_(* \(#,##0.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rgb="FF374151"/>
      <name val="Segoe UI"/>
      <family val="2"/>
    </font>
    <font>
      <i/>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25">
    <xf numFmtId="0" fontId="0" fillId="0" borderId="0" xfId="0"/>
    <xf numFmtId="0" fontId="0" fillId="0" borderId="0" xfId="0" applyAlignment="1">
      <alignment wrapText="1"/>
    </xf>
    <xf numFmtId="0" fontId="2" fillId="0" borderId="0" xfId="0" applyFont="1"/>
    <xf numFmtId="0" fontId="0" fillId="0" borderId="1" xfId="0" applyBorder="1" applyAlignment="1">
      <alignment wrapText="1"/>
    </xf>
    <xf numFmtId="0" fontId="0" fillId="0" borderId="1" xfId="0" applyBorder="1"/>
    <xf numFmtId="0" fontId="3" fillId="0" borderId="0" xfId="0" applyFont="1"/>
    <xf numFmtId="0" fontId="0" fillId="2" borderId="0" xfId="0" applyFill="1"/>
    <xf numFmtId="0" fontId="0" fillId="2" borderId="1" xfId="0" applyFill="1" applyBorder="1"/>
    <xf numFmtId="43" fontId="0" fillId="0" borderId="0" xfId="1" applyFont="1"/>
    <xf numFmtId="164" fontId="0" fillId="0" borderId="0" xfId="1" applyNumberFormat="1" applyFont="1"/>
    <xf numFmtId="0" fontId="4" fillId="0" borderId="1" xfId="0" applyFont="1" applyBorder="1" applyAlignment="1">
      <alignment wrapText="1"/>
    </xf>
    <xf numFmtId="165" fontId="4" fillId="0" borderId="1" xfId="1" applyNumberFormat="1" applyFont="1" applyBorder="1"/>
    <xf numFmtId="0" fontId="4" fillId="0" borderId="1" xfId="0" applyFont="1" applyBorder="1"/>
    <xf numFmtId="0" fontId="4" fillId="0" borderId="1" xfId="0" applyFont="1" applyBorder="1" applyAlignment="1">
      <alignment vertical="center" wrapText="1"/>
    </xf>
    <xf numFmtId="0" fontId="2" fillId="0" borderId="2" xfId="0" applyFont="1" applyBorder="1" applyAlignment="1">
      <alignment vertical="center" wrapText="1"/>
    </xf>
    <xf numFmtId="0" fontId="0" fillId="0" borderId="3" xfId="0" applyBorder="1" applyAlignment="1">
      <alignmen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43" fontId="0" fillId="2" borderId="0" xfId="1" applyFont="1" applyFill="1"/>
    <xf numFmtId="166" fontId="0" fillId="0" borderId="0" xfId="1" applyNumberFormat="1" applyFont="1"/>
    <xf numFmtId="166" fontId="0" fillId="0" borderId="1" xfId="1" applyNumberFormat="1" applyFont="1" applyBorder="1"/>
    <xf numFmtId="43" fontId="0" fillId="0" borderId="0" xfId="0" applyNumberFormat="1"/>
    <xf numFmtId="0" fontId="2" fillId="3" borderId="0" xfId="0" applyFont="1" applyFill="1" applyAlignment="1">
      <alignment horizontal="center" vertical="center" wrapText="1"/>
    </xf>
    <xf numFmtId="43" fontId="0" fillId="3" borderId="0" xfId="1" applyFont="1" applyFill="1"/>
  </cellXfs>
  <cellStyles count="2">
    <cellStyle name="Comma" xfId="1" builtinId="3"/>
    <cellStyle name="Normal" xfId="0" builtinId="0"/>
  </cellStyles>
  <dxfs count="5">
    <dxf>
      <fill>
        <patternFill>
          <bgColor rgb="FF00B050"/>
        </patternFill>
      </fill>
    </dxf>
    <dxf>
      <fill>
        <patternFill>
          <bgColor rgb="FF00B050"/>
        </patternFill>
      </fill>
    </dxf>
    <dxf>
      <fill>
        <patternFill>
          <bgColor rgb="FFFF0000"/>
        </patternFill>
      </fill>
    </dxf>
    <dxf>
      <fill>
        <patternFill>
          <bgColor rgb="FFFFC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US"/>
              <a:t>Velocity</a:t>
            </a:r>
            <a:r>
              <a:rPr lang="en-US" baseline="0"/>
              <a:t> and Time</a:t>
            </a:r>
            <a:endParaRPr lang="en-US"/>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manualLayout>
          <c:layoutTarget val="inner"/>
          <c:xMode val="edge"/>
          <c:yMode val="edge"/>
          <c:x val="5.5513998250218723E-2"/>
          <c:y val="0.11061702861082387"/>
          <c:w val="0.91393044619422559"/>
          <c:h val="0.85146501206480529"/>
        </c:manualLayout>
      </c:layout>
      <c:lineChart>
        <c:grouping val="standard"/>
        <c:varyColors val="0"/>
        <c:ser>
          <c:idx val="0"/>
          <c:order val="0"/>
          <c:spPr>
            <a:ln w="22225" cap="rnd" cmpd="sng" algn="ctr">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1c'!$A$3:$B$3</c:f>
              <c:numCache>
                <c:formatCode>_(* #,##0.0_);_(* \(#,##0.0\);_(* "-"??_);_(@_)</c:formatCode>
                <c:ptCount val="2"/>
                <c:pt idx="0" formatCode="General">
                  <c:v>66.7</c:v>
                </c:pt>
                <c:pt idx="1">
                  <c:v>66.66</c:v>
                </c:pt>
              </c:numCache>
            </c:numRef>
          </c:val>
          <c:smooth val="0"/>
          <c:extLst>
            <c:ext xmlns:c16="http://schemas.microsoft.com/office/drawing/2014/chart" uri="{C3380CC4-5D6E-409C-BE32-E72D297353CC}">
              <c16:uniqueId val="{00000000-1113-4415-95A0-848C3235D466}"/>
            </c:ext>
          </c:extLst>
        </c:ser>
        <c:ser>
          <c:idx val="1"/>
          <c:order val="1"/>
          <c:spPr>
            <a:ln w="22225" cap="rnd" cmpd="sng" algn="ctr">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1c'!$A$4:$B$4</c:f>
              <c:numCache>
                <c:formatCode>_(* #,##0.0_);_(* \(#,##0.0\);_(* "-"??_);_(@_)</c:formatCode>
                <c:ptCount val="2"/>
                <c:pt idx="0" formatCode="General">
                  <c:v>66.7</c:v>
                </c:pt>
                <c:pt idx="1">
                  <c:v>33.33</c:v>
                </c:pt>
              </c:numCache>
            </c:numRef>
          </c:val>
          <c:smooth val="0"/>
          <c:extLst>
            <c:ext xmlns:c16="http://schemas.microsoft.com/office/drawing/2014/chart" uri="{C3380CC4-5D6E-409C-BE32-E72D297353CC}">
              <c16:uniqueId val="{00000001-1113-4415-95A0-848C3235D466}"/>
            </c:ext>
          </c:extLst>
        </c:ser>
        <c:ser>
          <c:idx val="2"/>
          <c:order val="2"/>
          <c:spPr>
            <a:ln w="22225" cap="rnd" cmpd="sng" algn="ctr">
              <a:solidFill>
                <a:schemeClr val="accent3"/>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1c'!$A$5:$B$5</c:f>
              <c:numCache>
                <c:formatCode>_(* #,##0.0_);_(* \(#,##0.0\);_(* "-"??_);_(@_)</c:formatCode>
                <c:ptCount val="2"/>
                <c:pt idx="0" formatCode="General">
                  <c:v>66.7</c:v>
                </c:pt>
                <c:pt idx="1">
                  <c:v>22.22</c:v>
                </c:pt>
              </c:numCache>
            </c:numRef>
          </c:val>
          <c:smooth val="0"/>
          <c:extLst>
            <c:ext xmlns:c16="http://schemas.microsoft.com/office/drawing/2014/chart" uri="{C3380CC4-5D6E-409C-BE32-E72D297353CC}">
              <c16:uniqueId val="{00000002-1113-4415-95A0-848C3235D466}"/>
            </c:ext>
          </c:extLst>
        </c:ser>
        <c:ser>
          <c:idx val="3"/>
          <c:order val="3"/>
          <c:spPr>
            <a:ln w="22225" cap="rnd" cmpd="sng" algn="ctr">
              <a:solidFill>
                <a:schemeClr val="accent4"/>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1c'!$A$6:$B$6</c:f>
              <c:numCache>
                <c:formatCode>_(* #,##0.0_);_(* \(#,##0.0\);_(* "-"??_);_(@_)</c:formatCode>
                <c:ptCount val="2"/>
                <c:pt idx="0" formatCode="General">
                  <c:v>66.7</c:v>
                </c:pt>
                <c:pt idx="1">
                  <c:v>16.664999999999999</c:v>
                </c:pt>
              </c:numCache>
            </c:numRef>
          </c:val>
          <c:smooth val="0"/>
          <c:extLst>
            <c:ext xmlns:c16="http://schemas.microsoft.com/office/drawing/2014/chart" uri="{C3380CC4-5D6E-409C-BE32-E72D297353CC}">
              <c16:uniqueId val="{00000003-1113-4415-95A0-848C3235D466}"/>
            </c:ext>
          </c:extLst>
        </c:ser>
        <c:ser>
          <c:idx val="4"/>
          <c:order val="4"/>
          <c:spPr>
            <a:ln w="22225" cap="rnd" cmpd="sng" algn="ctr">
              <a:solidFill>
                <a:schemeClr val="accent5"/>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1c'!$A$7:$B$7</c:f>
              <c:numCache>
                <c:formatCode>_(* #,##0.0_);_(* \(#,##0.0\);_(* "-"??_);_(@_)</c:formatCode>
                <c:ptCount val="2"/>
                <c:pt idx="0" formatCode="General">
                  <c:v>66.7</c:v>
                </c:pt>
                <c:pt idx="1">
                  <c:v>13.331999999999999</c:v>
                </c:pt>
              </c:numCache>
            </c:numRef>
          </c:val>
          <c:smooth val="0"/>
          <c:extLst>
            <c:ext xmlns:c16="http://schemas.microsoft.com/office/drawing/2014/chart" uri="{C3380CC4-5D6E-409C-BE32-E72D297353CC}">
              <c16:uniqueId val="{00000004-1113-4415-95A0-848C3235D466}"/>
            </c:ext>
          </c:extLst>
        </c:ser>
        <c:ser>
          <c:idx val="5"/>
          <c:order val="5"/>
          <c:spPr>
            <a:ln w="22225" cap="rnd" cmpd="sng" algn="ctr">
              <a:solidFill>
                <a:schemeClr val="accent6"/>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1c'!$A$8:$B$8</c:f>
              <c:numCache>
                <c:formatCode>_(* #,##0.0_);_(* \(#,##0.0\);_(* "-"??_);_(@_)</c:formatCode>
                <c:ptCount val="2"/>
                <c:pt idx="0" formatCode="General">
                  <c:v>66.7</c:v>
                </c:pt>
                <c:pt idx="1">
                  <c:v>11.11</c:v>
                </c:pt>
              </c:numCache>
            </c:numRef>
          </c:val>
          <c:smooth val="0"/>
          <c:extLst>
            <c:ext xmlns:c16="http://schemas.microsoft.com/office/drawing/2014/chart" uri="{C3380CC4-5D6E-409C-BE32-E72D297353CC}">
              <c16:uniqueId val="{00000005-1113-4415-95A0-848C3235D466}"/>
            </c:ext>
          </c:extLst>
        </c:ser>
        <c:ser>
          <c:idx val="6"/>
          <c:order val="6"/>
          <c:spPr>
            <a:ln w="22225" cap="rnd" cmpd="sng" algn="ctr">
              <a:solidFill>
                <a:schemeClr val="accent1">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1c'!$A$9:$B$9</c:f>
              <c:numCache>
                <c:formatCode>_(* #,##0.0_);_(* \(#,##0.0\);_(* "-"??_);_(@_)</c:formatCode>
                <c:ptCount val="2"/>
                <c:pt idx="0" formatCode="General">
                  <c:v>66.7</c:v>
                </c:pt>
                <c:pt idx="1">
                  <c:v>9.5228571428571431</c:v>
                </c:pt>
              </c:numCache>
            </c:numRef>
          </c:val>
          <c:smooth val="0"/>
          <c:extLst>
            <c:ext xmlns:c16="http://schemas.microsoft.com/office/drawing/2014/chart" uri="{C3380CC4-5D6E-409C-BE32-E72D297353CC}">
              <c16:uniqueId val="{00000006-1113-4415-95A0-848C3235D466}"/>
            </c:ext>
          </c:extLst>
        </c:ser>
        <c:ser>
          <c:idx val="7"/>
          <c:order val="7"/>
          <c:spPr>
            <a:ln w="22225" cap="rnd" cmpd="sng" algn="ctr">
              <a:solidFill>
                <a:schemeClr val="accent2">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1c'!$A$10:$B$10</c:f>
              <c:numCache>
                <c:formatCode>_(* #,##0.0_);_(* \(#,##0.0\);_(* "-"??_);_(@_)</c:formatCode>
                <c:ptCount val="2"/>
                <c:pt idx="0" formatCode="General">
                  <c:v>66.7</c:v>
                </c:pt>
                <c:pt idx="1">
                  <c:v>8.3324999999999996</c:v>
                </c:pt>
              </c:numCache>
            </c:numRef>
          </c:val>
          <c:smooth val="0"/>
          <c:extLst>
            <c:ext xmlns:c16="http://schemas.microsoft.com/office/drawing/2014/chart" uri="{C3380CC4-5D6E-409C-BE32-E72D297353CC}">
              <c16:uniqueId val="{00000007-1113-4415-95A0-848C3235D466}"/>
            </c:ext>
          </c:extLst>
        </c:ser>
        <c:ser>
          <c:idx val="8"/>
          <c:order val="8"/>
          <c:spPr>
            <a:ln w="22225" cap="rnd" cmpd="sng" algn="ctr">
              <a:solidFill>
                <a:schemeClr val="accent3">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1c'!$A$11:$B$11</c:f>
              <c:numCache>
                <c:formatCode>_(* #,##0.0_);_(* \(#,##0.0\);_(* "-"??_);_(@_)</c:formatCode>
                <c:ptCount val="2"/>
                <c:pt idx="0" formatCode="General">
                  <c:v>66.7</c:v>
                </c:pt>
                <c:pt idx="1">
                  <c:v>7.4066666666666663</c:v>
                </c:pt>
              </c:numCache>
            </c:numRef>
          </c:val>
          <c:smooth val="0"/>
          <c:extLst>
            <c:ext xmlns:c16="http://schemas.microsoft.com/office/drawing/2014/chart" uri="{C3380CC4-5D6E-409C-BE32-E72D297353CC}">
              <c16:uniqueId val="{00000008-1113-4415-95A0-848C3235D466}"/>
            </c:ext>
          </c:extLst>
        </c:ser>
        <c:ser>
          <c:idx val="9"/>
          <c:order val="9"/>
          <c:spPr>
            <a:ln w="22225" cap="rnd" cmpd="sng" algn="ctr">
              <a:solidFill>
                <a:schemeClr val="accent4">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35000"/>
                          <a:lumOff val="65000"/>
                        </a:schemeClr>
                      </a:solidFill>
                    </a:ln>
                    <a:effectLst/>
                  </c:spPr>
                </c15:leaderLines>
              </c:ext>
            </c:extLst>
          </c:dLbls>
          <c:cat>
            <c:strRef>
              <c:f>'Task 1c'!$A$2:$B$2</c:f>
              <c:strCache>
                <c:ptCount val="2"/>
                <c:pt idx="0">
                  <c:v>Velocity</c:v>
                </c:pt>
                <c:pt idx="1">
                  <c:v>Time</c:v>
                </c:pt>
              </c:strCache>
            </c:strRef>
          </c:cat>
          <c:val>
            <c:numRef>
              <c:f>'Task 1c'!$A$12:$B$12</c:f>
              <c:numCache>
                <c:formatCode>_(* #,##0.0_);_(* \(#,##0.0\);_(* "-"??_);_(@_)</c:formatCode>
                <c:ptCount val="2"/>
                <c:pt idx="0" formatCode="General">
                  <c:v>66.7</c:v>
                </c:pt>
                <c:pt idx="1">
                  <c:v>6.6659999999999995</c:v>
                </c:pt>
              </c:numCache>
            </c:numRef>
          </c:val>
          <c:smooth val="0"/>
          <c:extLst>
            <c:ext xmlns:c16="http://schemas.microsoft.com/office/drawing/2014/chart" uri="{C3380CC4-5D6E-409C-BE32-E72D297353CC}">
              <c16:uniqueId val="{00000009-1113-4415-95A0-848C3235D466}"/>
            </c:ext>
          </c:extLst>
        </c:ser>
        <c:dLbls>
          <c:dLblPos val="t"/>
          <c:showLegendKey val="0"/>
          <c:showVal val="1"/>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580223152"/>
        <c:axId val="580224952"/>
      </c:lineChart>
      <c:catAx>
        <c:axId val="580223152"/>
        <c:scaling>
          <c:orientation val="minMax"/>
        </c:scaling>
        <c:delete val="1"/>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Time</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580224952"/>
        <c:crossesAt val="0"/>
        <c:auto val="1"/>
        <c:lblAlgn val="ctr"/>
        <c:lblOffset val="100"/>
        <c:noMultiLvlLbl val="0"/>
      </c:catAx>
      <c:valAx>
        <c:axId val="580224952"/>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Velocity</a:t>
                </a:r>
              </a:p>
            </c:rich>
          </c:tx>
          <c:layout>
            <c:manualLayout>
              <c:xMode val="edge"/>
              <c:yMode val="edge"/>
              <c:x val="0.21666666666666665"/>
              <c:y val="0.47243198788362412"/>
            </c:manualLayout>
          </c:layout>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580223152"/>
        <c:crosses val="autoZero"/>
        <c:crossBetween val="between"/>
      </c:valAx>
      <c:spPr>
        <a:noFill/>
        <a:ln w="25400">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Actual Size vs Mean Value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'Task 2a '!$B$2</c:f>
              <c:strCache>
                <c:ptCount val="1"/>
                <c:pt idx="0">
                  <c:v>Actual Size</c:v>
                </c:pt>
              </c:strCache>
            </c:strRef>
          </c:tx>
          <c:spPr>
            <a:ln w="28575" cap="rnd">
              <a:solidFill>
                <a:schemeClr val="accent1"/>
              </a:solidFill>
              <a:round/>
            </a:ln>
            <a:effectLst/>
          </c:spPr>
          <c:marker>
            <c:symbol val="none"/>
          </c:marker>
          <c:val>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8173-4396-A5DE-D11B64F3E44E}"/>
            </c:ext>
          </c:extLst>
        </c:ser>
        <c:ser>
          <c:idx val="1"/>
          <c:order val="1"/>
          <c:tx>
            <c:strRef>
              <c:f>'Task 2a '!$F$2</c:f>
              <c:strCache>
                <c:ptCount val="1"/>
                <c:pt idx="0">
                  <c:v>Mean Value of Technician</c:v>
                </c:pt>
              </c:strCache>
            </c:strRef>
          </c:tx>
          <c:spPr>
            <a:ln w="28575" cap="rnd">
              <a:solidFill>
                <a:schemeClr val="accent2"/>
              </a:solidFill>
              <a:round/>
            </a:ln>
            <a:effectLst/>
          </c:spPr>
          <c:marker>
            <c:symbol val="none"/>
          </c:marker>
          <c:val>
            <c:numRef>
              <c:f>'Task 2a '!$F$3:$F$22</c:f>
              <c:numCache>
                <c:formatCode>_(* #,##0.00_);_(* \(#,##0.00\);_(* "-"??_);_(@_)</c:formatCode>
                <c:ptCount val="20"/>
                <c:pt idx="0">
                  <c:v>1.3</c:v>
                </c:pt>
                <c:pt idx="1">
                  <c:v>2.1</c:v>
                </c:pt>
                <c:pt idx="2">
                  <c:v>1.8666666666666665</c:v>
                </c:pt>
                <c:pt idx="3">
                  <c:v>1.4666666666666668</c:v>
                </c:pt>
                <c:pt idx="4">
                  <c:v>3.1666666666666665</c:v>
                </c:pt>
                <c:pt idx="5">
                  <c:v>1.0666666666666667</c:v>
                </c:pt>
                <c:pt idx="6">
                  <c:v>0.96666666666666679</c:v>
                </c:pt>
                <c:pt idx="7">
                  <c:v>0.79999999999999993</c:v>
                </c:pt>
                <c:pt idx="8">
                  <c:v>6.0666666666666664</c:v>
                </c:pt>
                <c:pt idx="9">
                  <c:v>1.1333333333333333</c:v>
                </c:pt>
                <c:pt idx="10">
                  <c:v>1.7666666666666666</c:v>
                </c:pt>
                <c:pt idx="11">
                  <c:v>1.0999999999999999</c:v>
                </c:pt>
                <c:pt idx="12">
                  <c:v>1.6333333333333335</c:v>
                </c:pt>
                <c:pt idx="13">
                  <c:v>1.1666666666666667</c:v>
                </c:pt>
                <c:pt idx="14">
                  <c:v>2.1999999999999997</c:v>
                </c:pt>
                <c:pt idx="15">
                  <c:v>7</c:v>
                </c:pt>
                <c:pt idx="16">
                  <c:v>0.93333333333333324</c:v>
                </c:pt>
                <c:pt idx="17">
                  <c:v>0.96666666666666679</c:v>
                </c:pt>
                <c:pt idx="18">
                  <c:v>4.9666666666666668</c:v>
                </c:pt>
                <c:pt idx="19">
                  <c:v>0.66666666666666663</c:v>
                </c:pt>
              </c:numCache>
            </c:numRef>
          </c:val>
          <c:smooth val="0"/>
          <c:extLst>
            <c:ext xmlns:c16="http://schemas.microsoft.com/office/drawing/2014/chart" uri="{C3380CC4-5D6E-409C-BE32-E72D297353CC}">
              <c16:uniqueId val="{00000001-8173-4396-A5DE-D11B64F3E44E}"/>
            </c:ext>
          </c:extLst>
        </c:ser>
        <c:dLbls>
          <c:showLegendKey val="0"/>
          <c:showVal val="0"/>
          <c:showCatName val="0"/>
          <c:showSerName val="0"/>
          <c:showPercent val="0"/>
          <c:showBubbleSize val="0"/>
        </c:dLbls>
        <c:smooth val="0"/>
        <c:axId val="754576336"/>
        <c:axId val="754577056"/>
      </c:lineChart>
      <c:catAx>
        <c:axId val="75457633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4577056"/>
        <c:crosses val="autoZero"/>
        <c:auto val="1"/>
        <c:lblAlgn val="ctr"/>
        <c:lblOffset val="100"/>
        <c:noMultiLvlLbl val="0"/>
      </c:catAx>
      <c:valAx>
        <c:axId val="7545770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45763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Range Against Actual Size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'Task 2a '!$G$2</c:f>
              <c:strCache>
                <c:ptCount val="1"/>
                <c:pt idx="0">
                  <c:v>Range</c:v>
                </c:pt>
              </c:strCache>
            </c:strRef>
          </c:tx>
          <c:spPr>
            <a:solidFill>
              <a:schemeClr val="accent2"/>
            </a:solidFill>
            <a:ln>
              <a:noFill/>
            </a:ln>
            <a:effectLst/>
          </c:spPr>
          <c:invertIfNegative val="0"/>
          <c:cat>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 '!$G$3:$G$22</c:f>
              <c:numCache>
                <c:formatCode>General</c:formatCode>
                <c:ptCount val="20"/>
                <c:pt idx="0">
                  <c:v>0.5</c:v>
                </c:pt>
                <c:pt idx="1">
                  <c:v>0.7</c:v>
                </c:pt>
                <c:pt idx="2">
                  <c:v>0.39999999999999991</c:v>
                </c:pt>
                <c:pt idx="3">
                  <c:v>1.2</c:v>
                </c:pt>
                <c:pt idx="4">
                  <c:v>0.5</c:v>
                </c:pt>
                <c:pt idx="5">
                  <c:v>0.19999999999999996</c:v>
                </c:pt>
                <c:pt idx="6">
                  <c:v>0.5</c:v>
                </c:pt>
                <c:pt idx="7">
                  <c:v>0.5</c:v>
                </c:pt>
                <c:pt idx="8">
                  <c:v>1</c:v>
                </c:pt>
                <c:pt idx="9">
                  <c:v>1</c:v>
                </c:pt>
                <c:pt idx="10">
                  <c:v>0.60000000000000009</c:v>
                </c:pt>
                <c:pt idx="11">
                  <c:v>0.30000000000000004</c:v>
                </c:pt>
                <c:pt idx="12">
                  <c:v>0.30000000000000004</c:v>
                </c:pt>
                <c:pt idx="13">
                  <c:v>0.5</c:v>
                </c:pt>
                <c:pt idx="14">
                  <c:v>0.5</c:v>
                </c:pt>
                <c:pt idx="15">
                  <c:v>2</c:v>
                </c:pt>
                <c:pt idx="16">
                  <c:v>0.19999999999999996</c:v>
                </c:pt>
                <c:pt idx="17">
                  <c:v>0.39999999999999991</c:v>
                </c:pt>
                <c:pt idx="18">
                  <c:v>1</c:v>
                </c:pt>
                <c:pt idx="19">
                  <c:v>0.5</c:v>
                </c:pt>
              </c:numCache>
            </c:numRef>
          </c:val>
          <c:extLst>
            <c:ext xmlns:c16="http://schemas.microsoft.com/office/drawing/2014/chart" uri="{C3380CC4-5D6E-409C-BE32-E72D297353CC}">
              <c16:uniqueId val="{00000000-094C-4452-93AF-D33C215D11A7}"/>
            </c:ext>
          </c:extLst>
        </c:ser>
        <c:dLbls>
          <c:showLegendKey val="0"/>
          <c:showVal val="0"/>
          <c:showCatName val="0"/>
          <c:showSerName val="0"/>
          <c:showPercent val="0"/>
          <c:showBubbleSize val="0"/>
        </c:dLbls>
        <c:gapWidth val="219"/>
        <c:overlap val="-27"/>
        <c:axId val="541378632"/>
        <c:axId val="541376832"/>
      </c:barChart>
      <c:catAx>
        <c:axId val="541378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1376832"/>
        <c:crosses val="autoZero"/>
        <c:auto val="1"/>
        <c:lblAlgn val="ctr"/>
        <c:lblOffset val="100"/>
        <c:noMultiLvlLbl val="0"/>
      </c:catAx>
      <c:valAx>
        <c:axId val="5413768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13786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aseline="0"/>
              <a:t>Comparison for each technician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 2a '!$B$2</c:f>
              <c:strCache>
                <c:ptCount val="1"/>
                <c:pt idx="0">
                  <c:v>Actual Size</c:v>
                </c:pt>
              </c:strCache>
            </c:strRef>
          </c:tx>
          <c:spPr>
            <a:solidFill>
              <a:schemeClr val="accent6"/>
            </a:solidFill>
            <a:ln>
              <a:noFill/>
            </a:ln>
            <a:effectLst/>
          </c:spPr>
          <c:invertIfNegative val="0"/>
          <c:val>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BCF4-4DF5-A094-D81193C32543}"/>
            </c:ext>
          </c:extLst>
        </c:ser>
        <c:ser>
          <c:idx val="1"/>
          <c:order val="1"/>
          <c:tx>
            <c:strRef>
              <c:f>'Task 2a '!$C$2</c:f>
              <c:strCache>
                <c:ptCount val="1"/>
                <c:pt idx="0">
                  <c:v>Technician A</c:v>
                </c:pt>
              </c:strCache>
            </c:strRef>
          </c:tx>
          <c:spPr>
            <a:solidFill>
              <a:schemeClr val="accent5"/>
            </a:solidFill>
            <a:ln>
              <a:noFill/>
            </a:ln>
            <a:effectLst/>
          </c:spPr>
          <c:invertIfNegative val="0"/>
          <c:val>
            <c:numRef>
              <c:f>'Task 2a '!$C$3:$C$22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1-BCF4-4DF5-A094-D81193C32543}"/>
            </c:ext>
          </c:extLst>
        </c:ser>
        <c:ser>
          <c:idx val="2"/>
          <c:order val="2"/>
          <c:tx>
            <c:strRef>
              <c:f>'Task 2a '!$D$2</c:f>
              <c:strCache>
                <c:ptCount val="1"/>
                <c:pt idx="0">
                  <c:v>Technician B</c:v>
                </c:pt>
              </c:strCache>
            </c:strRef>
          </c:tx>
          <c:spPr>
            <a:solidFill>
              <a:schemeClr val="accent4"/>
            </a:solidFill>
            <a:ln>
              <a:noFill/>
            </a:ln>
            <a:effectLst/>
          </c:spPr>
          <c:invertIfNegative val="0"/>
          <c:val>
            <c:numRef>
              <c:f>'Task 2a '!$D$3:$D$22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2-BCF4-4DF5-A094-D81193C32543}"/>
            </c:ext>
          </c:extLst>
        </c:ser>
        <c:ser>
          <c:idx val="3"/>
          <c:order val="3"/>
          <c:tx>
            <c:strRef>
              <c:f>'Task 2a '!$E$2</c:f>
              <c:strCache>
                <c:ptCount val="1"/>
                <c:pt idx="0">
                  <c:v>Technician C</c:v>
                </c:pt>
              </c:strCache>
            </c:strRef>
          </c:tx>
          <c:spPr>
            <a:solidFill>
              <a:schemeClr val="accent6">
                <a:lumMod val="60000"/>
              </a:schemeClr>
            </a:solidFill>
            <a:ln>
              <a:noFill/>
            </a:ln>
            <a:effectLst/>
          </c:spPr>
          <c:invertIfNegative val="0"/>
          <c:val>
            <c:numRef>
              <c:f>'Task 2a '!$E$3:$E$22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3-BCF4-4DF5-A094-D81193C32543}"/>
            </c:ext>
          </c:extLst>
        </c:ser>
        <c:ser>
          <c:idx val="4"/>
          <c:order val="4"/>
          <c:tx>
            <c:strRef>
              <c:f>'Task 2a '!$F$2</c:f>
              <c:strCache>
                <c:ptCount val="1"/>
                <c:pt idx="0">
                  <c:v>Mean Value of Technician</c:v>
                </c:pt>
              </c:strCache>
            </c:strRef>
          </c:tx>
          <c:spPr>
            <a:solidFill>
              <a:schemeClr val="accent5">
                <a:lumMod val="60000"/>
              </a:schemeClr>
            </a:solidFill>
            <a:ln>
              <a:noFill/>
            </a:ln>
            <a:effectLst/>
          </c:spPr>
          <c:invertIfNegative val="0"/>
          <c:val>
            <c:numRef>
              <c:f>'Task 2a '!$F$3:$F$22</c:f>
              <c:numCache>
                <c:formatCode>_(* #,##0.00_);_(* \(#,##0.00\);_(* "-"??_);_(@_)</c:formatCode>
                <c:ptCount val="20"/>
                <c:pt idx="0">
                  <c:v>1.3</c:v>
                </c:pt>
                <c:pt idx="1">
                  <c:v>2.1</c:v>
                </c:pt>
                <c:pt idx="2">
                  <c:v>1.8666666666666665</c:v>
                </c:pt>
                <c:pt idx="3">
                  <c:v>1.4666666666666668</c:v>
                </c:pt>
                <c:pt idx="4">
                  <c:v>3.1666666666666665</c:v>
                </c:pt>
                <c:pt idx="5">
                  <c:v>1.0666666666666667</c:v>
                </c:pt>
                <c:pt idx="6">
                  <c:v>0.96666666666666679</c:v>
                </c:pt>
                <c:pt idx="7">
                  <c:v>0.79999999999999993</c:v>
                </c:pt>
                <c:pt idx="8">
                  <c:v>6.0666666666666664</c:v>
                </c:pt>
                <c:pt idx="9">
                  <c:v>1.1333333333333333</c:v>
                </c:pt>
                <c:pt idx="10">
                  <c:v>1.7666666666666666</c:v>
                </c:pt>
                <c:pt idx="11">
                  <c:v>1.0999999999999999</c:v>
                </c:pt>
                <c:pt idx="12">
                  <c:v>1.6333333333333335</c:v>
                </c:pt>
                <c:pt idx="13">
                  <c:v>1.1666666666666667</c:v>
                </c:pt>
                <c:pt idx="14">
                  <c:v>2.1999999999999997</c:v>
                </c:pt>
                <c:pt idx="15">
                  <c:v>7</c:v>
                </c:pt>
                <c:pt idx="16">
                  <c:v>0.93333333333333324</c:v>
                </c:pt>
                <c:pt idx="17">
                  <c:v>0.96666666666666679</c:v>
                </c:pt>
                <c:pt idx="18">
                  <c:v>4.9666666666666668</c:v>
                </c:pt>
                <c:pt idx="19">
                  <c:v>0.66666666666666663</c:v>
                </c:pt>
              </c:numCache>
            </c:numRef>
          </c:val>
          <c:extLst>
            <c:ext xmlns:c16="http://schemas.microsoft.com/office/drawing/2014/chart" uri="{C3380CC4-5D6E-409C-BE32-E72D297353CC}">
              <c16:uniqueId val="{00000004-BCF4-4DF5-A094-D81193C32543}"/>
            </c:ext>
          </c:extLst>
        </c:ser>
        <c:dLbls>
          <c:showLegendKey val="0"/>
          <c:showVal val="0"/>
          <c:showCatName val="0"/>
          <c:showSerName val="0"/>
          <c:showPercent val="0"/>
          <c:showBubbleSize val="0"/>
        </c:dLbls>
        <c:gapWidth val="219"/>
        <c:axId val="826415672"/>
        <c:axId val="826414952"/>
      </c:barChart>
      <c:catAx>
        <c:axId val="82641567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6414952"/>
        <c:crosses val="autoZero"/>
        <c:auto val="1"/>
        <c:lblAlgn val="ctr"/>
        <c:lblOffset val="100"/>
        <c:noMultiLvlLbl val="0"/>
      </c:catAx>
      <c:valAx>
        <c:axId val="8264149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64156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2a '!$D$2</c:f>
              <c:strCache>
                <c:ptCount val="1"/>
                <c:pt idx="0">
                  <c:v>Technician B</c:v>
                </c:pt>
              </c:strCache>
            </c:strRef>
          </c:tx>
          <c:spPr>
            <a:ln w="25400" cap="rnd">
              <a:noFill/>
              <a:round/>
            </a:ln>
            <a:effectLst/>
          </c:spPr>
          <c:marker>
            <c:symbol val="circle"/>
            <c:size val="5"/>
            <c:spPr>
              <a:solidFill>
                <a:schemeClr val="accent1"/>
              </a:solidFill>
              <a:ln w="9525">
                <a:solidFill>
                  <a:schemeClr val="accent1"/>
                </a:solidFill>
              </a:ln>
              <a:effectLst/>
            </c:spPr>
          </c:marker>
          <c:xVal>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2a '!$D$3:$D$22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7520-4321-BF9E-E22BAB6FFAEF}"/>
            </c:ext>
          </c:extLst>
        </c:ser>
        <c:dLbls>
          <c:showLegendKey val="0"/>
          <c:showVal val="0"/>
          <c:showCatName val="0"/>
          <c:showSerName val="0"/>
          <c:showPercent val="0"/>
          <c:showBubbleSize val="0"/>
        </c:dLbls>
        <c:axId val="823449480"/>
        <c:axId val="823449840"/>
      </c:scatterChart>
      <c:valAx>
        <c:axId val="8234494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449840"/>
        <c:crosses val="autoZero"/>
        <c:crossBetween val="midCat"/>
      </c:valAx>
      <c:valAx>
        <c:axId val="823449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Result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449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2a '!$E$2</c:f>
              <c:strCache>
                <c:ptCount val="1"/>
                <c:pt idx="0">
                  <c:v>Technician C</c:v>
                </c:pt>
              </c:strCache>
            </c:strRef>
          </c:tx>
          <c:spPr>
            <a:ln w="25400" cap="rnd">
              <a:noFill/>
              <a:round/>
            </a:ln>
            <a:effectLst/>
          </c:spPr>
          <c:marker>
            <c:symbol val="circle"/>
            <c:size val="5"/>
            <c:spPr>
              <a:solidFill>
                <a:schemeClr val="accent1"/>
              </a:solidFill>
              <a:ln w="9525">
                <a:solidFill>
                  <a:schemeClr val="accent1"/>
                </a:solidFill>
              </a:ln>
              <a:effectLst/>
            </c:spPr>
          </c:marker>
          <c:xVal>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2a '!$E$3:$E$22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0-0729-4992-BCFE-D3D0BAE47ED6}"/>
            </c:ext>
          </c:extLst>
        </c:ser>
        <c:dLbls>
          <c:showLegendKey val="0"/>
          <c:showVal val="0"/>
          <c:showCatName val="0"/>
          <c:showSerName val="0"/>
          <c:showPercent val="0"/>
          <c:showBubbleSize val="0"/>
        </c:dLbls>
        <c:axId val="823449480"/>
        <c:axId val="823449840"/>
      </c:scatterChart>
      <c:valAx>
        <c:axId val="8234494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449840"/>
        <c:crosses val="autoZero"/>
        <c:crossBetween val="midCat"/>
      </c:valAx>
      <c:valAx>
        <c:axId val="823449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Result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449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2a '!$C$2</c:f>
              <c:strCache>
                <c:ptCount val="1"/>
                <c:pt idx="0">
                  <c:v>Technician A</c:v>
                </c:pt>
              </c:strCache>
            </c:strRef>
          </c:tx>
          <c:spPr>
            <a:ln w="25400" cap="rnd">
              <a:noFill/>
              <a:round/>
            </a:ln>
            <a:effectLst/>
          </c:spPr>
          <c:marker>
            <c:symbol val="circle"/>
            <c:size val="5"/>
            <c:spPr>
              <a:solidFill>
                <a:schemeClr val="accent1"/>
              </a:solidFill>
              <a:ln w="9525">
                <a:solidFill>
                  <a:schemeClr val="accent1"/>
                </a:solidFill>
              </a:ln>
              <a:effectLst/>
            </c:spPr>
          </c:marker>
          <c:xVal>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2a '!$C$3:$C$22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0-9FBD-4787-BEB8-6ABA45CB4959}"/>
            </c:ext>
          </c:extLst>
        </c:ser>
        <c:dLbls>
          <c:showLegendKey val="0"/>
          <c:showVal val="0"/>
          <c:showCatName val="0"/>
          <c:showSerName val="0"/>
          <c:showPercent val="0"/>
          <c:showBubbleSize val="0"/>
        </c:dLbls>
        <c:axId val="823449480"/>
        <c:axId val="823449840"/>
      </c:scatterChart>
      <c:valAx>
        <c:axId val="8234494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449840"/>
        <c:crosses val="autoZero"/>
        <c:crossBetween val="midCat"/>
      </c:valAx>
      <c:valAx>
        <c:axId val="823449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Result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3449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Comparative View</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'Task 2a '!$C$2</c:f>
              <c:strCache>
                <c:ptCount val="1"/>
                <c:pt idx="0">
                  <c:v>Technician A</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 '!$C$3:$C$22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0-EEC7-4802-8CFA-99BF40D284D7}"/>
            </c:ext>
          </c:extLst>
        </c:ser>
        <c:ser>
          <c:idx val="2"/>
          <c:order val="1"/>
          <c:tx>
            <c:strRef>
              <c:f>'Task 2a '!$D$2</c:f>
              <c:strCache>
                <c:ptCount val="1"/>
                <c:pt idx="0">
                  <c:v>Technician B</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 '!$D$3:$D$22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1-EEC7-4802-8CFA-99BF40D284D7}"/>
            </c:ext>
          </c:extLst>
        </c:ser>
        <c:ser>
          <c:idx val="3"/>
          <c:order val="2"/>
          <c:tx>
            <c:strRef>
              <c:f>'Task 2a '!$E$2</c:f>
              <c:strCache>
                <c:ptCount val="1"/>
                <c:pt idx="0">
                  <c:v>Technician C</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'Task 2a '!$B$3:$B$22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 '!$E$3:$E$22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2-EEC7-4802-8CFA-99BF40D284D7}"/>
            </c:ext>
          </c:extLst>
        </c:ser>
        <c:dLbls>
          <c:dLblPos val="outEnd"/>
          <c:showLegendKey val="0"/>
          <c:showVal val="1"/>
          <c:showCatName val="0"/>
          <c:showSerName val="0"/>
          <c:showPercent val="0"/>
          <c:showBubbleSize val="0"/>
        </c:dLbls>
        <c:gapWidth val="219"/>
        <c:overlap val="-27"/>
        <c:axId val="704295472"/>
        <c:axId val="704296192"/>
      </c:barChart>
      <c:catAx>
        <c:axId val="704295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04296192"/>
        <c:crosses val="autoZero"/>
        <c:auto val="1"/>
        <c:lblAlgn val="ctr"/>
        <c:lblOffset val="100"/>
        <c:noMultiLvlLbl val="0"/>
      </c:catAx>
      <c:valAx>
        <c:axId val="704296192"/>
        <c:scaling>
          <c:orientation val="minMax"/>
        </c:scaling>
        <c:delete val="1"/>
        <c:axPos val="l"/>
        <c:numFmt formatCode="General" sourceLinked="1"/>
        <c:majorTickMark val="none"/>
        <c:minorTickMark val="none"/>
        <c:tickLblPos val="nextTo"/>
        <c:crossAx val="704295472"/>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Avreage</a:t>
            </a:r>
            <a:r>
              <a:rPr lang="en-US" baseline="0"/>
              <a:t> </a:t>
            </a:r>
            <a:r>
              <a:rPr lang="en-US"/>
              <a:t>Error from Actual</a:t>
            </a:r>
            <a:r>
              <a:rPr lang="en-US" baseline="0"/>
              <a:t>  Comparison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'Task 2a '!$I$2:$K$2</c:f>
              <c:strCache>
                <c:ptCount val="3"/>
                <c:pt idx="0">
                  <c:v>Error of A</c:v>
                </c:pt>
                <c:pt idx="1">
                  <c:v>Error of B</c:v>
                </c:pt>
                <c:pt idx="2">
                  <c:v>Error of C</c:v>
                </c:pt>
              </c:strCache>
            </c:strRef>
          </c:cat>
          <c:val>
            <c:numRef>
              <c:f>'Task 2a '!$I$23:$K$23</c:f>
              <c:numCache>
                <c:formatCode>_(* #,##0.00_);_(* \(#,##0.00\);_(* "-"??_);_(@_)</c:formatCode>
                <c:ptCount val="3"/>
                <c:pt idx="0">
                  <c:v>-0.41016414141414137</c:v>
                </c:pt>
                <c:pt idx="1">
                  <c:v>-0.52821008158508165</c:v>
                </c:pt>
                <c:pt idx="2">
                  <c:v>-0.46035344712740345</c:v>
                </c:pt>
              </c:numCache>
            </c:numRef>
          </c:val>
          <c:extLst>
            <c:ext xmlns:c16="http://schemas.microsoft.com/office/drawing/2014/chart" uri="{C3380CC4-5D6E-409C-BE32-E72D297353CC}">
              <c16:uniqueId val="{00000000-C90B-4CE4-9405-448D8B952E4A}"/>
            </c:ext>
          </c:extLst>
        </c:ser>
        <c:dLbls>
          <c:dLblPos val="outEnd"/>
          <c:showLegendKey val="0"/>
          <c:showVal val="1"/>
          <c:showCatName val="0"/>
          <c:showSerName val="0"/>
          <c:showPercent val="0"/>
          <c:showBubbleSize val="0"/>
        </c:dLbls>
        <c:gapWidth val="219"/>
        <c:overlap val="-27"/>
        <c:axId val="1028684032"/>
        <c:axId val="1028685112"/>
      </c:barChart>
      <c:catAx>
        <c:axId val="1028684032"/>
        <c:scaling>
          <c:orientation val="minMax"/>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8685112"/>
        <c:crosses val="autoZero"/>
        <c:auto val="1"/>
        <c:lblAlgn val="ctr"/>
        <c:lblOffset val="100"/>
        <c:noMultiLvlLbl val="0"/>
      </c:catAx>
      <c:valAx>
        <c:axId val="1028685112"/>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86840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'Task 2b - Optional'!$D$2</c:f>
              <c:strCache>
                <c:ptCount val="1"/>
                <c:pt idx="0">
                  <c:v>Error of A</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'Task 2b - Optional'!$D$3:$D$22</c:f>
              <c:numCache>
                <c:formatCode>_(* #,##0.00_);_(* \(#,##0.00\);_(* "-"??_);_(@_)</c:formatCode>
                <c:ptCount val="20"/>
                <c:pt idx="0">
                  <c:v>-0.53333333333333333</c:v>
                </c:pt>
                <c:pt idx="1">
                  <c:v>-0.61111111111111116</c:v>
                </c:pt>
                <c:pt idx="2">
                  <c:v>-0.65</c:v>
                </c:pt>
                <c:pt idx="3">
                  <c:v>-0.12500000000000011</c:v>
                </c:pt>
                <c:pt idx="4">
                  <c:v>-0.76666666666666661</c:v>
                </c:pt>
                <c:pt idx="5">
                  <c:v>-0.41666666666666669</c:v>
                </c:pt>
                <c:pt idx="6">
                  <c:v>-0.41666666666666669</c:v>
                </c:pt>
                <c:pt idx="7">
                  <c:v>0.39999999999999991</c:v>
                </c:pt>
                <c:pt idx="8">
                  <c:v>-0.87272727272727268</c:v>
                </c:pt>
                <c:pt idx="9">
                  <c:v>0.39999999999999991</c:v>
                </c:pt>
                <c:pt idx="10">
                  <c:v>-0.66666666666666674</c:v>
                </c:pt>
                <c:pt idx="11">
                  <c:v>-0.30000000000000004</c:v>
                </c:pt>
                <c:pt idx="12">
                  <c:v>-0.61111111111111116</c:v>
                </c:pt>
                <c:pt idx="13">
                  <c:v>-0.53333333333333333</c:v>
                </c:pt>
                <c:pt idx="14">
                  <c:v>-0.65</c:v>
                </c:pt>
                <c:pt idx="15">
                  <c:v>-0.8833333333333333</c:v>
                </c:pt>
                <c:pt idx="16">
                  <c:v>-0.30000000000000004</c:v>
                </c:pt>
                <c:pt idx="17">
                  <c:v>-0.22222222222222229</c:v>
                </c:pt>
                <c:pt idx="18">
                  <c:v>-0.84444444444444444</c:v>
                </c:pt>
                <c:pt idx="19">
                  <c:v>0.39999999999999991</c:v>
                </c:pt>
              </c:numCache>
            </c:numRef>
          </c:val>
          <c:smooth val="0"/>
          <c:extLst>
            <c:ext xmlns:c16="http://schemas.microsoft.com/office/drawing/2014/chart" uri="{C3380CC4-5D6E-409C-BE32-E72D297353CC}">
              <c16:uniqueId val="{00000000-EE44-4C06-A9A2-853C58C2970F}"/>
            </c:ext>
          </c:extLst>
        </c:ser>
        <c:ser>
          <c:idx val="1"/>
          <c:order val="1"/>
          <c:tx>
            <c:strRef>
              <c:f>'Task 2b - Optional'!$F$2</c:f>
              <c:strCache>
                <c:ptCount val="1"/>
                <c:pt idx="0">
                  <c:v>Error of B</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'Task 2b - Optional'!$F$3:$F$22</c:f>
              <c:numCache>
                <c:formatCode>_(* #,##0.00_);_(* \(#,##0.00\);_(* "-"??_);_(@_)</c:formatCode>
                <c:ptCount val="20"/>
                <c:pt idx="0">
                  <c:v>-0.30000000000000004</c:v>
                </c:pt>
                <c:pt idx="1">
                  <c:v>-0.65</c:v>
                </c:pt>
                <c:pt idx="2">
                  <c:v>-0.65</c:v>
                </c:pt>
                <c:pt idx="3">
                  <c:v>-0.65</c:v>
                </c:pt>
                <c:pt idx="4">
                  <c:v>-0.79999999999999993</c:v>
                </c:pt>
                <c:pt idx="5">
                  <c:v>-0.30000000000000004</c:v>
                </c:pt>
                <c:pt idx="6">
                  <c:v>-0.30000000000000004</c:v>
                </c:pt>
                <c:pt idx="7">
                  <c:v>-0.30000000000000004</c:v>
                </c:pt>
                <c:pt idx="8">
                  <c:v>-0.89230769230769225</c:v>
                </c:pt>
                <c:pt idx="9">
                  <c:v>-0.53333333333333333</c:v>
                </c:pt>
                <c:pt idx="10">
                  <c:v>-0.53333333333333333</c:v>
                </c:pt>
                <c:pt idx="11">
                  <c:v>-0.30000000000000004</c:v>
                </c:pt>
                <c:pt idx="12">
                  <c:v>-0.53333333333333333</c:v>
                </c:pt>
                <c:pt idx="13">
                  <c:v>-0.30000000000000004</c:v>
                </c:pt>
                <c:pt idx="14">
                  <c:v>-0.72</c:v>
                </c:pt>
                <c:pt idx="15">
                  <c:v>-0.91249999999999998</c:v>
                </c:pt>
                <c:pt idx="16">
                  <c:v>-0.30000000000000004</c:v>
                </c:pt>
                <c:pt idx="17">
                  <c:v>-0.41666666666666669</c:v>
                </c:pt>
                <c:pt idx="18">
                  <c:v>-0.87272727272727268</c:v>
                </c:pt>
                <c:pt idx="19">
                  <c:v>-0.30000000000000004</c:v>
                </c:pt>
              </c:numCache>
            </c:numRef>
          </c:val>
          <c:smooth val="0"/>
          <c:extLst>
            <c:ext xmlns:c16="http://schemas.microsoft.com/office/drawing/2014/chart" uri="{C3380CC4-5D6E-409C-BE32-E72D297353CC}">
              <c16:uniqueId val="{00000001-EE44-4C06-A9A2-853C58C2970F}"/>
            </c:ext>
          </c:extLst>
        </c:ser>
        <c:ser>
          <c:idx val="2"/>
          <c:order val="2"/>
          <c:tx>
            <c:strRef>
              <c:f>'Task 2b - Optional'!$H$2</c:f>
              <c:strCache>
                <c:ptCount val="1"/>
                <c:pt idx="0">
                  <c:v>Error of C</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'Task 2b - Optional'!$H$3:$H$22</c:f>
              <c:numCache>
                <c:formatCode>_(* #,##0.00_);_(* \(#,##0.00\);_(* "-"??_);_(@_)</c:formatCode>
                <c:ptCount val="20"/>
                <c:pt idx="0">
                  <c:v>-0.5</c:v>
                </c:pt>
                <c:pt idx="1">
                  <c:v>-0.72</c:v>
                </c:pt>
                <c:pt idx="2">
                  <c:v>-0.5625</c:v>
                </c:pt>
                <c:pt idx="3">
                  <c:v>-0.5625</c:v>
                </c:pt>
                <c:pt idx="4">
                  <c:v>-0.76666666666666661</c:v>
                </c:pt>
                <c:pt idx="5">
                  <c:v>-0.30000000000000004</c:v>
                </c:pt>
                <c:pt idx="6">
                  <c:v>0</c:v>
                </c:pt>
                <c:pt idx="7">
                  <c:v>-0.22222222222222229</c:v>
                </c:pt>
                <c:pt idx="8">
                  <c:v>-0.88709677419354838</c:v>
                </c:pt>
                <c:pt idx="9">
                  <c:v>-0.5</c:v>
                </c:pt>
                <c:pt idx="10">
                  <c:v>-0.58823529411764708</c:v>
                </c:pt>
                <c:pt idx="11">
                  <c:v>-0.46153846153846156</c:v>
                </c:pt>
                <c:pt idx="12">
                  <c:v>-0.5625</c:v>
                </c:pt>
                <c:pt idx="13">
                  <c:v>-0.30000000000000004</c:v>
                </c:pt>
                <c:pt idx="14">
                  <c:v>-0.66666666666666674</c:v>
                </c:pt>
                <c:pt idx="15">
                  <c:v>-0.9</c:v>
                </c:pt>
                <c:pt idx="16">
                  <c:v>-0.12500000000000011</c:v>
                </c:pt>
                <c:pt idx="17">
                  <c:v>-0.12500000000000011</c:v>
                </c:pt>
                <c:pt idx="18">
                  <c:v>-0.8571428571428571</c:v>
                </c:pt>
                <c:pt idx="19">
                  <c:v>0.39999999999999991</c:v>
                </c:pt>
              </c:numCache>
            </c:numRef>
          </c:val>
          <c:smooth val="0"/>
          <c:extLst>
            <c:ext xmlns:c16="http://schemas.microsoft.com/office/drawing/2014/chart" uri="{C3380CC4-5D6E-409C-BE32-E72D297353CC}">
              <c16:uniqueId val="{00000002-EE44-4C06-A9A2-853C58C2970F}"/>
            </c:ext>
          </c:extLst>
        </c:ser>
        <c:dLbls>
          <c:showLegendKey val="0"/>
          <c:showVal val="0"/>
          <c:showCatName val="0"/>
          <c:showSerName val="0"/>
          <c:showPercent val="0"/>
          <c:showBubbleSize val="0"/>
        </c:dLbls>
        <c:marker val="1"/>
        <c:smooth val="0"/>
        <c:axId val="754737656"/>
        <c:axId val="452400648"/>
      </c:lineChart>
      <c:catAx>
        <c:axId val="75473765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2400648"/>
        <c:crosses val="autoZero"/>
        <c:auto val="1"/>
        <c:lblAlgn val="ctr"/>
        <c:lblOffset val="100"/>
        <c:noMultiLvlLbl val="0"/>
      </c:catAx>
      <c:valAx>
        <c:axId val="45240064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47376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8" Type="http://schemas.openxmlformats.org/officeDocument/2006/relationships/chart" Target="../charts/chart9.xml"/><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editAs="oneCell">
    <xdr:from>
      <xdr:col>1</xdr:col>
      <xdr:colOff>830580</xdr:colOff>
      <xdr:row>2</xdr:row>
      <xdr:rowOff>76200</xdr:rowOff>
    </xdr:from>
    <xdr:to>
      <xdr:col>3</xdr:col>
      <xdr:colOff>91440</xdr:colOff>
      <xdr:row>4</xdr:row>
      <xdr:rowOff>114229</xdr:rowOff>
    </xdr:to>
    <xdr:pic>
      <xdr:nvPicPr>
        <xdr:cNvPr id="2" name="Picture 1">
          <a:extLst>
            <a:ext uri="{FF2B5EF4-FFF2-40B4-BE49-F238E27FC236}">
              <a16:creationId xmlns:a16="http://schemas.microsoft.com/office/drawing/2014/main" id="{0CD56A3E-1C0F-DD03-9880-3FBA2F0B134D}"/>
            </a:ext>
          </a:extLst>
        </xdr:cNvPr>
        <xdr:cNvPicPr>
          <a:picLocks noChangeAspect="1"/>
        </xdr:cNvPicPr>
      </xdr:nvPicPr>
      <xdr:blipFill rotWithShape="1">
        <a:blip xmlns:r="http://schemas.openxmlformats.org/officeDocument/2006/relationships" r:embed="rId1"/>
        <a:srcRect t="583" r="55125"/>
        <a:stretch/>
      </xdr:blipFill>
      <xdr:spPr>
        <a:xfrm>
          <a:off x="1470660" y="441960"/>
          <a:ext cx="899160" cy="403789"/>
        </a:xfrm>
        <a:prstGeom prst="rect">
          <a:avLst/>
        </a:prstGeom>
      </xdr:spPr>
    </xdr:pic>
    <xdr:clientData/>
  </xdr:twoCellAnchor>
  <xdr:oneCellAnchor>
    <xdr:from>
      <xdr:col>1</xdr:col>
      <xdr:colOff>929640</xdr:colOff>
      <xdr:row>14</xdr:row>
      <xdr:rowOff>137160</xdr:rowOff>
    </xdr:from>
    <xdr:ext cx="716280" cy="388549"/>
    <xdr:pic>
      <xdr:nvPicPr>
        <xdr:cNvPr id="3" name="Picture 2">
          <a:extLst>
            <a:ext uri="{FF2B5EF4-FFF2-40B4-BE49-F238E27FC236}">
              <a16:creationId xmlns:a16="http://schemas.microsoft.com/office/drawing/2014/main" id="{F44177F0-B44E-48CB-9AFB-0FD658E5E747}"/>
            </a:ext>
          </a:extLst>
        </xdr:cNvPr>
        <xdr:cNvPicPr>
          <a:picLocks noChangeAspect="1"/>
        </xdr:cNvPicPr>
      </xdr:nvPicPr>
      <xdr:blipFill rotWithShape="1">
        <a:blip xmlns:r="http://schemas.openxmlformats.org/officeDocument/2006/relationships" r:embed="rId1"/>
        <a:srcRect l="62369" t="4336" r="1883" b="-1"/>
        <a:stretch/>
      </xdr:blipFill>
      <xdr:spPr>
        <a:xfrm>
          <a:off x="1569720" y="2712720"/>
          <a:ext cx="716280" cy="38854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2</xdr:col>
      <xdr:colOff>373380</xdr:colOff>
      <xdr:row>2</xdr:row>
      <xdr:rowOff>3810</xdr:rowOff>
    </xdr:from>
    <xdr:to>
      <xdr:col>11</xdr:col>
      <xdr:colOff>502920</xdr:colOff>
      <xdr:row>27</xdr:row>
      <xdr:rowOff>68580</xdr:rowOff>
    </xdr:to>
    <xdr:graphicFrame macro="">
      <xdr:nvGraphicFramePr>
        <xdr:cNvPr id="8" name="Chart 7">
          <a:extLst>
            <a:ext uri="{FF2B5EF4-FFF2-40B4-BE49-F238E27FC236}">
              <a16:creationId xmlns:a16="http://schemas.microsoft.com/office/drawing/2014/main" id="{ED78D857-E555-83A4-BB53-4941ABF154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16</xdr:col>
      <xdr:colOff>10688</xdr:colOff>
      <xdr:row>32</xdr:row>
      <xdr:rowOff>177139</xdr:rowOff>
    </xdr:from>
    <xdr:to>
      <xdr:col>23</xdr:col>
      <xdr:colOff>315488</xdr:colOff>
      <xdr:row>49</xdr:row>
      <xdr:rowOff>74268</xdr:rowOff>
    </xdr:to>
    <xdr:graphicFrame macro="">
      <xdr:nvGraphicFramePr>
        <xdr:cNvPr id="2" name="Chart 1">
          <a:extLst>
            <a:ext uri="{FF2B5EF4-FFF2-40B4-BE49-F238E27FC236}">
              <a16:creationId xmlns:a16="http://schemas.microsoft.com/office/drawing/2014/main" id="{2D860D7D-1DA3-4BD1-B9D4-146D508F1A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597527</xdr:colOff>
      <xdr:row>49</xdr:row>
      <xdr:rowOff>176545</xdr:rowOff>
    </xdr:from>
    <xdr:to>
      <xdr:col>23</xdr:col>
      <xdr:colOff>307967</xdr:colOff>
      <xdr:row>53</xdr:row>
      <xdr:rowOff>128649</xdr:rowOff>
    </xdr:to>
    <xdr:sp macro="" textlink="">
      <xdr:nvSpPr>
        <xdr:cNvPr id="3" name="TextBox 2">
          <a:extLst>
            <a:ext uri="{FF2B5EF4-FFF2-40B4-BE49-F238E27FC236}">
              <a16:creationId xmlns:a16="http://schemas.microsoft.com/office/drawing/2014/main" id="{BF11C445-2B87-4574-9463-D66BB61FDD4F}"/>
            </a:ext>
          </a:extLst>
        </xdr:cNvPr>
        <xdr:cNvSpPr txBox="1"/>
      </xdr:nvSpPr>
      <xdr:spPr>
        <a:xfrm>
          <a:off x="12734109" y="9182000"/>
          <a:ext cx="4587240" cy="672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figure 1 shows that actual size of the material doesnt exactly fit with the average result of each of the techntician for each sample. it is an indication that technician did not do proper job </a:t>
          </a:r>
          <a:endParaRPr lang="en-US" sz="1100"/>
        </a:p>
      </xdr:txBody>
    </xdr:sp>
    <xdr:clientData/>
  </xdr:twoCellAnchor>
  <xdr:twoCellAnchor>
    <xdr:from>
      <xdr:col>24</xdr:col>
      <xdr:colOff>145944</xdr:colOff>
      <xdr:row>33</xdr:row>
      <xdr:rowOff>52450</xdr:rowOff>
    </xdr:from>
    <xdr:to>
      <xdr:col>32</xdr:col>
      <xdr:colOff>115464</xdr:colOff>
      <xdr:row>49</xdr:row>
      <xdr:rowOff>69963</xdr:rowOff>
    </xdr:to>
    <xdr:graphicFrame macro="">
      <xdr:nvGraphicFramePr>
        <xdr:cNvPr id="4" name="Chart 3">
          <a:extLst>
            <a:ext uri="{FF2B5EF4-FFF2-40B4-BE49-F238E27FC236}">
              <a16:creationId xmlns:a16="http://schemas.microsoft.com/office/drawing/2014/main" id="{1FDF66F2-A461-4FE8-A06F-C71573A465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202053</xdr:colOff>
      <xdr:row>50</xdr:row>
      <xdr:rowOff>39640</xdr:rowOff>
    </xdr:from>
    <xdr:to>
      <xdr:col>31</xdr:col>
      <xdr:colOff>522093</xdr:colOff>
      <xdr:row>53</xdr:row>
      <xdr:rowOff>171853</xdr:rowOff>
    </xdr:to>
    <xdr:sp macro="" textlink="">
      <xdr:nvSpPr>
        <xdr:cNvPr id="5" name="TextBox 4">
          <a:extLst>
            <a:ext uri="{FF2B5EF4-FFF2-40B4-BE49-F238E27FC236}">
              <a16:creationId xmlns:a16="http://schemas.microsoft.com/office/drawing/2014/main" id="{752A13A0-E903-4B8D-A7FE-C0E9856DEBFD}"/>
            </a:ext>
          </a:extLst>
        </xdr:cNvPr>
        <xdr:cNvSpPr txBox="1"/>
      </xdr:nvSpPr>
      <xdr:spPr>
        <a:xfrm>
          <a:off x="17825035" y="9225204"/>
          <a:ext cx="4587240" cy="672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figure 2 shows that range of error varies from .2 to 2 with highest error with 7.5 actual size</a:t>
          </a:r>
          <a:endParaRPr lang="en-US" sz="1100"/>
        </a:p>
      </xdr:txBody>
    </xdr:sp>
    <xdr:clientData/>
  </xdr:twoCellAnchor>
  <xdr:twoCellAnchor>
    <xdr:from>
      <xdr:col>36</xdr:col>
      <xdr:colOff>290945</xdr:colOff>
      <xdr:row>0</xdr:row>
      <xdr:rowOff>124690</xdr:rowOff>
    </xdr:from>
    <xdr:to>
      <xdr:col>49</xdr:col>
      <xdr:colOff>264806</xdr:colOff>
      <xdr:row>24</xdr:row>
      <xdr:rowOff>79869</xdr:rowOff>
    </xdr:to>
    <xdr:graphicFrame macro="">
      <xdr:nvGraphicFramePr>
        <xdr:cNvPr id="6" name="Chart 5">
          <a:extLst>
            <a:ext uri="{FF2B5EF4-FFF2-40B4-BE49-F238E27FC236}">
              <a16:creationId xmlns:a16="http://schemas.microsoft.com/office/drawing/2014/main" id="{40CA3CE1-8EEB-437C-85E9-244E3A23BC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380532</xdr:colOff>
      <xdr:row>24</xdr:row>
      <xdr:rowOff>114328</xdr:rowOff>
    </xdr:from>
    <xdr:to>
      <xdr:col>43</xdr:col>
      <xdr:colOff>138545</xdr:colOff>
      <xdr:row>31</xdr:row>
      <xdr:rowOff>166254</xdr:rowOff>
    </xdr:to>
    <xdr:sp macro="" textlink="">
      <xdr:nvSpPr>
        <xdr:cNvPr id="7" name="TextBox 6">
          <a:extLst>
            <a:ext uri="{FF2B5EF4-FFF2-40B4-BE49-F238E27FC236}">
              <a16:creationId xmlns:a16="http://schemas.microsoft.com/office/drawing/2014/main" id="{39A0C318-19E4-4F6A-9D56-D94E6E24C7AC}"/>
            </a:ext>
          </a:extLst>
        </xdr:cNvPr>
        <xdr:cNvSpPr txBox="1"/>
      </xdr:nvSpPr>
      <xdr:spPr>
        <a:xfrm>
          <a:off x="10078714" y="4617055"/>
          <a:ext cx="19265213" cy="13126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a:t>
          </a:r>
          <a:r>
            <a:rPr lang="en-US" sz="1100" baseline="0"/>
            <a:t> above figure  fgures  shows the comprehensive comparison for each of the technician against actual value -</a:t>
          </a:r>
        </a:p>
        <a:p>
          <a:r>
            <a:rPr lang="en-US" sz="1100" b="1">
              <a:solidFill>
                <a:schemeClr val="dk1"/>
              </a:solidFill>
              <a:effectLst/>
              <a:latin typeface="+mn-lt"/>
              <a:ea typeface="+mn-ea"/>
              <a:cs typeface="+mn-cs"/>
            </a:rPr>
            <a:t>1. Which operator performed best and why?</a:t>
          </a:r>
          <a:endParaRPr lang="en-US">
            <a:effectLst/>
          </a:endParaRPr>
        </a:p>
        <a:p>
          <a:r>
            <a:rPr lang="en-US" sz="1100" baseline="0">
              <a:solidFill>
                <a:schemeClr val="dk1"/>
              </a:solidFill>
              <a:effectLst/>
              <a:latin typeface="+mn-lt"/>
              <a:ea typeface="+mn-ea"/>
              <a:cs typeface="+mn-cs"/>
            </a:rPr>
            <a:t>Technician A seems to be the best operator as this technician has the highest accuricy edivdend from error graph</a:t>
          </a:r>
          <a:endParaRPr lang="en-US">
            <a:effectLst/>
          </a:endParaRPr>
        </a:p>
        <a:p>
          <a:r>
            <a:rPr lang="en-US" sz="1100" b="1">
              <a:solidFill>
                <a:schemeClr val="dk1"/>
              </a:solidFill>
              <a:effectLst/>
              <a:latin typeface="+mn-lt"/>
              <a:ea typeface="+mn-ea"/>
              <a:cs typeface="+mn-cs"/>
            </a:rPr>
            <a:t>2. Which operator performed worst and why?</a:t>
          </a:r>
          <a:endParaRPr lang="en-US">
            <a:effectLst/>
          </a:endParaRPr>
        </a:p>
        <a:p>
          <a:r>
            <a:rPr lang="en-US" sz="1100" baseline="0">
              <a:solidFill>
                <a:schemeClr val="dk1"/>
              </a:solidFill>
              <a:effectLst/>
              <a:latin typeface="+mn-lt"/>
              <a:ea typeface="+mn-ea"/>
              <a:cs typeface="+mn-cs"/>
            </a:rPr>
            <a:t>Technician B seems to be the worst operator as this technician has the lowest accuricy edivdend  from error graph</a:t>
          </a:r>
          <a:endParaRPr lang="en-US">
            <a:effectLst/>
          </a:endParaRPr>
        </a:p>
        <a:p>
          <a:pPr eaLnBrk="1" fontAlgn="auto" latinLnBrk="0" hangingPunct="1"/>
          <a:r>
            <a:rPr lang="en-US" sz="1100" b="1">
              <a:solidFill>
                <a:schemeClr val="dk1"/>
              </a:solidFill>
              <a:effectLst/>
              <a:latin typeface="+mn-lt"/>
              <a:ea typeface="+mn-ea"/>
              <a:cs typeface="+mn-cs"/>
            </a:rPr>
            <a:t>3. Are there any similarities/differences between the operators?</a:t>
          </a:r>
          <a:endParaRPr lang="en-US">
            <a:effectLst/>
          </a:endParaRPr>
        </a:p>
        <a:p>
          <a:r>
            <a:rPr lang="en-US" sz="1100">
              <a:solidFill>
                <a:schemeClr val="dk1"/>
              </a:solidFill>
              <a:effectLst/>
              <a:latin typeface="+mn-lt"/>
              <a:ea typeface="+mn-ea"/>
              <a:cs typeface="+mn-cs"/>
            </a:rPr>
            <a:t>from</a:t>
          </a:r>
          <a:r>
            <a:rPr lang="en-US" sz="1100" baseline="0">
              <a:solidFill>
                <a:schemeClr val="dk1"/>
              </a:solidFill>
              <a:effectLst/>
              <a:latin typeface="+mn-lt"/>
              <a:ea typeface="+mn-ea"/>
              <a:cs typeface="+mn-cs"/>
            </a:rPr>
            <a:t> the correlation, it is evident that B &amp; C are highly correlated compared to A &amp; B and A &amp;C follwed by A7C and A&amp;B</a:t>
          </a:r>
          <a:endParaRPr lang="en-US">
            <a:effectLst/>
          </a:endParaRPr>
        </a:p>
        <a:p>
          <a:endParaRPr lang="en-US" sz="1100"/>
        </a:p>
      </xdr:txBody>
    </xdr:sp>
    <xdr:clientData/>
  </xdr:twoCellAnchor>
  <xdr:twoCellAnchor>
    <xdr:from>
      <xdr:col>4</xdr:col>
      <xdr:colOff>764038</xdr:colOff>
      <xdr:row>33</xdr:row>
      <xdr:rowOff>42841</xdr:rowOff>
    </xdr:from>
    <xdr:to>
      <xdr:col>9</xdr:col>
      <xdr:colOff>325582</xdr:colOff>
      <xdr:row>50</xdr:row>
      <xdr:rowOff>95001</xdr:rowOff>
    </xdr:to>
    <xdr:graphicFrame macro="">
      <xdr:nvGraphicFramePr>
        <xdr:cNvPr id="9" name="Chart 8">
          <a:extLst>
            <a:ext uri="{FF2B5EF4-FFF2-40B4-BE49-F238E27FC236}">
              <a16:creationId xmlns:a16="http://schemas.microsoft.com/office/drawing/2014/main" id="{269E46A4-5919-4CAF-A182-178CE5BA257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417617</xdr:colOff>
      <xdr:row>33</xdr:row>
      <xdr:rowOff>33646</xdr:rowOff>
    </xdr:from>
    <xdr:to>
      <xdr:col>14</xdr:col>
      <xdr:colOff>334489</xdr:colOff>
      <xdr:row>50</xdr:row>
      <xdr:rowOff>110836</xdr:rowOff>
    </xdr:to>
    <xdr:graphicFrame macro="">
      <xdr:nvGraphicFramePr>
        <xdr:cNvPr id="10" name="Chart 9">
          <a:extLst>
            <a:ext uri="{FF2B5EF4-FFF2-40B4-BE49-F238E27FC236}">
              <a16:creationId xmlns:a16="http://schemas.microsoft.com/office/drawing/2014/main" id="{C1D89CEA-4CF8-4AC0-807F-E089885C2C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383967</xdr:colOff>
      <xdr:row>33</xdr:row>
      <xdr:rowOff>67291</xdr:rowOff>
    </xdr:from>
    <xdr:to>
      <xdr:col>4</xdr:col>
      <xdr:colOff>647205</xdr:colOff>
      <xdr:row>50</xdr:row>
      <xdr:rowOff>122711</xdr:rowOff>
    </xdr:to>
    <xdr:graphicFrame macro="">
      <xdr:nvGraphicFramePr>
        <xdr:cNvPr id="11" name="Chart 10">
          <a:extLst>
            <a:ext uri="{FF2B5EF4-FFF2-40B4-BE49-F238E27FC236}">
              <a16:creationId xmlns:a16="http://schemas.microsoft.com/office/drawing/2014/main" id="{0CDEC4BD-EF1C-470A-B901-A7D40F42AC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498763</xdr:colOff>
      <xdr:row>0</xdr:row>
      <xdr:rowOff>41561</xdr:rowOff>
    </xdr:from>
    <xdr:to>
      <xdr:col>35</xdr:col>
      <xdr:colOff>554182</xdr:colOff>
      <xdr:row>23</xdr:row>
      <xdr:rowOff>180108</xdr:rowOff>
    </xdr:to>
    <xdr:graphicFrame macro="">
      <xdr:nvGraphicFramePr>
        <xdr:cNvPr id="13" name="Chart 12">
          <a:extLst>
            <a:ext uri="{FF2B5EF4-FFF2-40B4-BE49-F238E27FC236}">
              <a16:creationId xmlns:a16="http://schemas.microsoft.com/office/drawing/2014/main" id="{E159717E-F1B3-4BA2-809D-39503A4F68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270163</xdr:colOff>
      <xdr:row>0</xdr:row>
      <xdr:rowOff>124691</xdr:rowOff>
    </xdr:from>
    <xdr:to>
      <xdr:col>17</xdr:col>
      <xdr:colOff>360218</xdr:colOff>
      <xdr:row>24</xdr:row>
      <xdr:rowOff>27709</xdr:rowOff>
    </xdr:to>
    <xdr:graphicFrame macro="">
      <xdr:nvGraphicFramePr>
        <xdr:cNvPr id="14" name="Chart 13">
          <a:extLst>
            <a:ext uri="{FF2B5EF4-FFF2-40B4-BE49-F238E27FC236}">
              <a16:creationId xmlns:a16="http://schemas.microsoft.com/office/drawing/2014/main" id="{D5ED94E3-D926-BB06-1533-4134646D8B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457200</xdr:colOff>
      <xdr:row>45</xdr:row>
      <xdr:rowOff>79167</xdr:rowOff>
    </xdr:from>
    <xdr:to>
      <xdr:col>29</xdr:col>
      <xdr:colOff>21772</xdr:colOff>
      <xdr:row>56</xdr:row>
      <xdr:rowOff>152399</xdr:rowOff>
    </xdr:to>
    <xdr:sp macro="" textlink="">
      <xdr:nvSpPr>
        <xdr:cNvPr id="12" name="TextBox 11">
          <a:extLst>
            <a:ext uri="{FF2B5EF4-FFF2-40B4-BE49-F238E27FC236}">
              <a16:creationId xmlns:a16="http://schemas.microsoft.com/office/drawing/2014/main" id="{65963650-7C46-4FB1-A9B3-4A05AE3FE7C4}"/>
            </a:ext>
          </a:extLst>
        </xdr:cNvPr>
        <xdr:cNvSpPr txBox="1"/>
      </xdr:nvSpPr>
      <xdr:spPr>
        <a:xfrm>
          <a:off x="457200" y="8308767"/>
          <a:ext cx="17563012" cy="2084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aseline="0"/>
            <a:t>This 3 figures of scatter diagram will help to asnwer the quesiots as follows:</a:t>
          </a:r>
        </a:p>
        <a:p>
          <a:r>
            <a:rPr lang="en-US" sz="1100" b="1">
              <a:solidFill>
                <a:schemeClr val="dk1"/>
              </a:solidFill>
              <a:effectLst/>
              <a:latin typeface="+mn-lt"/>
              <a:ea typeface="+mn-ea"/>
              <a:cs typeface="+mn-cs"/>
            </a:rPr>
            <a:t>1. Which operator performed best and why?</a:t>
          </a:r>
          <a:endParaRPr lang="en-US" b="1">
            <a:effectLst/>
          </a:endParaRPr>
        </a:p>
        <a:p>
          <a:r>
            <a:rPr lang="en-US" sz="1100" baseline="0">
              <a:solidFill>
                <a:schemeClr val="dk1"/>
              </a:solidFill>
              <a:effectLst/>
              <a:latin typeface="+mn-lt"/>
              <a:ea typeface="+mn-ea"/>
              <a:cs typeface="+mn-cs"/>
            </a:rPr>
            <a:t>Technician C seems to be the best operator as this technician has the highest accuricy edivdend from the highest correlation of aprx +1</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aseline="0"/>
        </a:p>
        <a:p>
          <a:r>
            <a:rPr lang="en-US" sz="1100" b="1">
              <a:solidFill>
                <a:schemeClr val="dk1"/>
              </a:solidFill>
              <a:effectLst/>
              <a:latin typeface="+mn-lt"/>
              <a:ea typeface="+mn-ea"/>
              <a:cs typeface="+mn-cs"/>
            </a:rPr>
            <a:t>2. Which operator performed worst and why?</a:t>
          </a:r>
          <a:endParaRPr lang="en-US" b="1">
            <a:effectLst/>
          </a:endParaRPr>
        </a:p>
        <a:p>
          <a:r>
            <a:rPr lang="en-US" sz="1100" baseline="0">
              <a:solidFill>
                <a:schemeClr val="dk1"/>
              </a:solidFill>
              <a:effectLst/>
              <a:latin typeface="+mn-lt"/>
              <a:ea typeface="+mn-ea"/>
              <a:cs typeface="+mn-cs"/>
            </a:rPr>
            <a:t>Technician A seems to be the worst operator as this technician has the lowest accuricy edivdend from the lowerst correlation of aprx +.96</a:t>
          </a:r>
        </a:p>
        <a:p>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3. Are there any similarities/differences between the operators?</a:t>
          </a:r>
          <a:endParaRPr lang="en-US" b="1">
            <a:effectLst/>
          </a:endParaRPr>
        </a:p>
        <a:p>
          <a:r>
            <a:rPr lang="en-US" sz="1100"/>
            <a:t>from</a:t>
          </a:r>
          <a:r>
            <a:rPr lang="en-US" sz="1100" baseline="0"/>
            <a:t> the correlation, it is evident that B &amp; C are highly correlated compared to A &amp; B and A &amp;C follwed by A7C and A&amp;B</a:t>
          </a:r>
          <a:endParaRPr lang="en-US" sz="1100"/>
        </a:p>
      </xdr:txBody>
    </xdr:sp>
    <xdr:clientData/>
  </xdr:twoCellAnchor>
  <xdr:twoCellAnchor>
    <xdr:from>
      <xdr:col>8</xdr:col>
      <xdr:colOff>435427</xdr:colOff>
      <xdr:row>1</xdr:row>
      <xdr:rowOff>54428</xdr:rowOff>
    </xdr:from>
    <xdr:to>
      <xdr:col>21</xdr:col>
      <xdr:colOff>391886</xdr:colOff>
      <xdr:row>21</xdr:row>
      <xdr:rowOff>97971</xdr:rowOff>
    </xdr:to>
    <xdr:graphicFrame macro="">
      <xdr:nvGraphicFramePr>
        <xdr:cNvPr id="14" name="Chart 13">
          <a:extLst>
            <a:ext uri="{FF2B5EF4-FFF2-40B4-BE49-F238E27FC236}">
              <a16:creationId xmlns:a16="http://schemas.microsoft.com/office/drawing/2014/main" id="{6FF40FDC-5F79-DE79-582C-C2FC86FCB3C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22"/>
  <sheetViews>
    <sheetView showGridLines="0" workbookViewId="0">
      <selection activeCell="M11" sqref="M11"/>
    </sheetView>
  </sheetViews>
  <sheetFormatPr defaultRowHeight="14.4" x14ac:dyDescent="0.3"/>
  <cols>
    <col min="1" max="1" width="9.33203125" customWidth="1"/>
    <col min="2" max="2" width="15" customWidth="1"/>
  </cols>
  <sheetData>
    <row r="2" spans="1:4" x14ac:dyDescent="0.3">
      <c r="A2" s="2" t="s">
        <v>0</v>
      </c>
    </row>
    <row r="4" spans="1:4" x14ac:dyDescent="0.3">
      <c r="A4" t="s">
        <v>1</v>
      </c>
    </row>
    <row r="7" spans="1:4" ht="15" x14ac:dyDescent="0.35">
      <c r="B7" s="3" t="s">
        <v>2</v>
      </c>
      <c r="C7" s="4">
        <v>66.66</v>
      </c>
      <c r="D7" s="5" t="s">
        <v>7</v>
      </c>
    </row>
    <row r="8" spans="1:4" x14ac:dyDescent="0.3">
      <c r="B8" s="4" t="s">
        <v>3</v>
      </c>
      <c r="C8" s="4">
        <v>0</v>
      </c>
      <c r="D8" t="s">
        <v>8</v>
      </c>
    </row>
    <row r="9" spans="1:4" x14ac:dyDescent="0.3">
      <c r="B9" s="4" t="s">
        <v>5</v>
      </c>
      <c r="C9" s="4">
        <v>400</v>
      </c>
      <c r="D9" t="s">
        <v>9</v>
      </c>
    </row>
    <row r="11" spans="1:4" ht="15" x14ac:dyDescent="0.35">
      <c r="B11" s="4" t="s">
        <v>6</v>
      </c>
      <c r="C11" s="4">
        <f>((C7^2)-(C8^2))/(2*C9)</f>
        <v>5.5544444999999998</v>
      </c>
      <c r="D11" s="5" t="s">
        <v>7</v>
      </c>
    </row>
    <row r="14" spans="1:4" x14ac:dyDescent="0.3">
      <c r="A14" s="2" t="s">
        <v>10</v>
      </c>
    </row>
    <row r="16" spans="1:4" x14ac:dyDescent="0.3">
      <c r="A16" t="s">
        <v>1</v>
      </c>
    </row>
    <row r="18" spans="2:4" ht="15" x14ac:dyDescent="0.35">
      <c r="B18" s="3" t="s">
        <v>2</v>
      </c>
      <c r="C18" s="4">
        <v>66.66</v>
      </c>
      <c r="D18" s="5" t="s">
        <v>7</v>
      </c>
    </row>
    <row r="19" spans="2:4" x14ac:dyDescent="0.3">
      <c r="B19" s="4" t="s">
        <v>3</v>
      </c>
      <c r="C19" s="4">
        <v>0</v>
      </c>
      <c r="D19" t="s">
        <v>8</v>
      </c>
    </row>
    <row r="20" spans="2:4" ht="15" x14ac:dyDescent="0.35">
      <c r="B20" s="4" t="s">
        <v>4</v>
      </c>
      <c r="C20" s="4">
        <f>C11</f>
        <v>5.5544444999999998</v>
      </c>
      <c r="D20" s="5" t="s">
        <v>7</v>
      </c>
    </row>
    <row r="22" spans="2:4" x14ac:dyDescent="0.3">
      <c r="B22" s="4" t="s">
        <v>11</v>
      </c>
      <c r="C22" s="4">
        <f>(C18-C19)/C20</f>
        <v>12.001200120012001</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7C72B-C391-4364-9547-41D07368C12A}">
  <dimension ref="A3:D10"/>
  <sheetViews>
    <sheetView showGridLines="0" workbookViewId="0">
      <selection activeCell="B4" sqref="B4"/>
    </sheetView>
  </sheetViews>
  <sheetFormatPr defaultRowHeight="14.4" x14ac:dyDescent="0.3"/>
  <cols>
    <col min="1" max="1" width="45.5546875" style="1" customWidth="1"/>
    <col min="2" max="2" width="26.44140625" customWidth="1"/>
    <col min="3" max="3" width="10.21875" customWidth="1"/>
    <col min="4" max="4" width="19.21875" style="1" customWidth="1"/>
  </cols>
  <sheetData>
    <row r="3" spans="1:4" x14ac:dyDescent="0.3">
      <c r="A3" s="3" t="s">
        <v>20</v>
      </c>
      <c r="B3" s="7">
        <v>2</v>
      </c>
      <c r="C3" t="s">
        <v>7</v>
      </c>
    </row>
    <row r="4" spans="1:4" ht="15" x14ac:dyDescent="0.35">
      <c r="A4" s="3" t="s">
        <v>13</v>
      </c>
      <c r="B4" s="4">
        <v>66.66</v>
      </c>
      <c r="C4" s="5" t="s">
        <v>7</v>
      </c>
    </row>
    <row r="5" spans="1:4" x14ac:dyDescent="0.3">
      <c r="A5" s="3" t="s">
        <v>14</v>
      </c>
      <c r="B5" s="4">
        <v>0</v>
      </c>
      <c r="C5" t="s">
        <v>8</v>
      </c>
    </row>
    <row r="7" spans="1:4" ht="28.8" x14ac:dyDescent="0.3">
      <c r="A7" s="10" t="s">
        <v>15</v>
      </c>
      <c r="B7" s="11">
        <f>(B4^2-B5^2)/(2*B3)</f>
        <v>1110.8888999999999</v>
      </c>
      <c r="C7" s="12" t="s">
        <v>17</v>
      </c>
      <c r="D7" s="13" t="s">
        <v>12</v>
      </c>
    </row>
    <row r="8" spans="1:4" ht="28.8" x14ac:dyDescent="0.3">
      <c r="A8" s="10" t="s">
        <v>23</v>
      </c>
      <c r="B8" s="12">
        <f>(B4-B5)/B3</f>
        <v>33.33</v>
      </c>
      <c r="C8" s="12" t="s">
        <v>18</v>
      </c>
      <c r="D8" s="13" t="s">
        <v>16</v>
      </c>
    </row>
    <row r="9" spans="1:4" ht="15" thickBot="1" x14ac:dyDescent="0.35"/>
    <row r="10" spans="1:4" ht="46.2" customHeight="1" thickBot="1" x14ac:dyDescent="0.35">
      <c r="A10" s="14" t="s">
        <v>19</v>
      </c>
      <c r="B10" s="15" t="str">
        <f>IF(B8&gt;17,"The car will lose the race – Acceleration value too low!",IF(B8&lt;12,"Impossible! – the race car cannot accelerate this quickly!",IF(12&gt;=B8&gt;=17,"The car will win the race","False Input")))</f>
        <v>The car will lose the race – Acceleration value too low!</v>
      </c>
    </row>
  </sheetData>
  <conditionalFormatting sqref="B8">
    <cfRule type="expression" dxfId="4" priority="3">
      <formula>"12&gt;$B$8&gt;17"</formula>
    </cfRule>
  </conditionalFormatting>
  <conditionalFormatting sqref="B10">
    <cfRule type="expression" dxfId="3" priority="1">
      <formula>$B$8&lt;12</formula>
    </cfRule>
    <cfRule type="expression" dxfId="2" priority="2">
      <formula>$B$8&gt;17</formula>
    </cfRule>
    <cfRule type="expression" dxfId="1" priority="5">
      <formula>$B$8&lt;=17</formula>
    </cfRule>
    <cfRule type="expression" dxfId="0" priority="6">
      <formula>$B$8&gt;=12</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057ED-6566-46A0-BB30-28F00464CD69}">
  <dimension ref="A2:B12"/>
  <sheetViews>
    <sheetView workbookViewId="0">
      <selection activeCell="O11" sqref="O11"/>
    </sheetView>
  </sheetViews>
  <sheetFormatPr defaultRowHeight="14.4" x14ac:dyDescent="0.3"/>
  <sheetData>
    <row r="2" spans="1:2" x14ac:dyDescent="0.3">
      <c r="A2" t="s">
        <v>21</v>
      </c>
      <c r="B2" t="s">
        <v>22</v>
      </c>
    </row>
    <row r="3" spans="1:2" x14ac:dyDescent="0.3">
      <c r="A3">
        <v>66.7</v>
      </c>
      <c r="B3" s="9">
        <v>66.66</v>
      </c>
    </row>
    <row r="4" spans="1:2" x14ac:dyDescent="0.3">
      <c r="A4">
        <v>66.7</v>
      </c>
      <c r="B4" s="9">
        <v>33.33</v>
      </c>
    </row>
    <row r="5" spans="1:2" x14ac:dyDescent="0.3">
      <c r="A5">
        <v>66.7</v>
      </c>
      <c r="B5" s="9">
        <v>22.22</v>
      </c>
    </row>
    <row r="6" spans="1:2" x14ac:dyDescent="0.3">
      <c r="A6">
        <v>66.7</v>
      </c>
      <c r="B6" s="9">
        <v>16.664999999999999</v>
      </c>
    </row>
    <row r="7" spans="1:2" x14ac:dyDescent="0.3">
      <c r="A7">
        <v>66.7</v>
      </c>
      <c r="B7" s="9">
        <v>13.331999999999999</v>
      </c>
    </row>
    <row r="8" spans="1:2" x14ac:dyDescent="0.3">
      <c r="A8">
        <v>66.7</v>
      </c>
      <c r="B8" s="9">
        <v>11.11</v>
      </c>
    </row>
    <row r="9" spans="1:2" x14ac:dyDescent="0.3">
      <c r="A9">
        <v>66.7</v>
      </c>
      <c r="B9" s="9">
        <v>9.5228571428571431</v>
      </c>
    </row>
    <row r="10" spans="1:2" x14ac:dyDescent="0.3">
      <c r="A10">
        <v>66.7</v>
      </c>
      <c r="B10" s="9">
        <v>8.3324999999999996</v>
      </c>
    </row>
    <row r="11" spans="1:2" x14ac:dyDescent="0.3">
      <c r="A11">
        <v>66.7</v>
      </c>
      <c r="B11" s="9">
        <v>7.4066666666666663</v>
      </c>
    </row>
    <row r="12" spans="1:2" x14ac:dyDescent="0.3">
      <c r="A12">
        <v>66.7</v>
      </c>
      <c r="B12" s="9">
        <v>6.6659999999999995</v>
      </c>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1D3C8-6A30-4B3E-9B19-903603F9C533}">
  <dimension ref="A2:K31"/>
  <sheetViews>
    <sheetView showGridLines="0" tabSelected="1" zoomScale="55" zoomScaleNormal="55" workbookViewId="0">
      <selection activeCell="J52" sqref="J52"/>
    </sheetView>
  </sheetViews>
  <sheetFormatPr defaultRowHeight="14.4" x14ac:dyDescent="0.3"/>
  <cols>
    <col min="1" max="1" width="6.88671875" bestFit="1" customWidth="1"/>
    <col min="2" max="2" width="16" customWidth="1"/>
    <col min="3" max="3" width="15" customWidth="1"/>
    <col min="4" max="4" width="16.33203125" customWidth="1"/>
    <col min="5" max="6" width="15.21875" customWidth="1"/>
    <col min="9" max="9" width="13.109375" customWidth="1"/>
    <col min="10" max="10" width="13.5546875" customWidth="1"/>
    <col min="11" max="11" width="12.5546875" customWidth="1"/>
  </cols>
  <sheetData>
    <row r="2" spans="1:11" ht="28.8" x14ac:dyDescent="0.3">
      <c r="A2" s="16" t="s">
        <v>24</v>
      </c>
      <c r="B2" s="16" t="s">
        <v>25</v>
      </c>
      <c r="C2" s="17" t="s">
        <v>27</v>
      </c>
      <c r="D2" s="17" t="s">
        <v>28</v>
      </c>
      <c r="E2" s="17" t="s">
        <v>29</v>
      </c>
      <c r="F2" s="18" t="s">
        <v>34</v>
      </c>
      <c r="G2" s="18" t="s">
        <v>26</v>
      </c>
      <c r="H2" s="18"/>
      <c r="I2" s="23" t="s">
        <v>31</v>
      </c>
      <c r="J2" s="23" t="s">
        <v>32</v>
      </c>
      <c r="K2" s="23" t="s">
        <v>33</v>
      </c>
    </row>
    <row r="3" spans="1:11" x14ac:dyDescent="0.3">
      <c r="A3">
        <v>1</v>
      </c>
      <c r="B3">
        <v>0.7</v>
      </c>
      <c r="C3">
        <v>1.5</v>
      </c>
      <c r="D3">
        <v>1</v>
      </c>
      <c r="E3">
        <v>1.4</v>
      </c>
      <c r="F3" s="19">
        <f>AVERAGE(C3:E3)</f>
        <v>1.3</v>
      </c>
      <c r="G3" s="6">
        <f t="shared" ref="G3:G22" si="0">MAX(C3:E3)-MIN(C3:E3)</f>
        <v>0.5</v>
      </c>
      <c r="H3" s="6"/>
      <c r="I3" s="24">
        <f>($B$3-C3)/C3</f>
        <v>-0.53333333333333333</v>
      </c>
      <c r="J3" s="24">
        <f t="shared" ref="J3:K18" si="1">($B$3-D3)/D3</f>
        <v>-0.30000000000000004</v>
      </c>
      <c r="K3" s="24">
        <f t="shared" si="1"/>
        <v>-0.5</v>
      </c>
    </row>
    <row r="4" spans="1:11" x14ac:dyDescent="0.3">
      <c r="A4">
        <v>2</v>
      </c>
      <c r="B4">
        <v>2.1</v>
      </c>
      <c r="C4">
        <v>1.8</v>
      </c>
      <c r="D4">
        <v>2</v>
      </c>
      <c r="E4">
        <v>2.5</v>
      </c>
      <c r="F4" s="19">
        <f t="shared" ref="F4:F22" si="2">AVERAGE(C4:E4)</f>
        <v>2.1</v>
      </c>
      <c r="G4" s="6">
        <f t="shared" si="0"/>
        <v>0.7</v>
      </c>
      <c r="H4" s="6"/>
      <c r="I4" s="24">
        <f t="shared" ref="I4:I22" si="3">($B$3-C4)/C4</f>
        <v>-0.61111111111111116</v>
      </c>
      <c r="J4" s="24">
        <f t="shared" si="1"/>
        <v>-0.65</v>
      </c>
      <c r="K4" s="24">
        <f t="shared" si="1"/>
        <v>-0.72</v>
      </c>
    </row>
    <row r="5" spans="1:11" x14ac:dyDescent="0.3">
      <c r="A5">
        <v>3</v>
      </c>
      <c r="B5">
        <v>1.1000000000000001</v>
      </c>
      <c r="C5">
        <v>2</v>
      </c>
      <c r="D5">
        <v>2</v>
      </c>
      <c r="E5">
        <v>1.6</v>
      </c>
      <c r="F5" s="19">
        <f t="shared" si="2"/>
        <v>1.8666666666666665</v>
      </c>
      <c r="G5" s="6">
        <f t="shared" si="0"/>
        <v>0.39999999999999991</v>
      </c>
      <c r="H5" s="6"/>
      <c r="I5" s="24">
        <f t="shared" si="3"/>
        <v>-0.65</v>
      </c>
      <c r="J5" s="24">
        <f t="shared" si="1"/>
        <v>-0.65</v>
      </c>
      <c r="K5" s="24">
        <f t="shared" si="1"/>
        <v>-0.5625</v>
      </c>
    </row>
    <row r="6" spans="1:11" x14ac:dyDescent="0.3">
      <c r="A6">
        <v>4</v>
      </c>
      <c r="B6">
        <v>1.6</v>
      </c>
      <c r="C6">
        <v>0.8</v>
      </c>
      <c r="D6">
        <v>2</v>
      </c>
      <c r="E6">
        <v>1.6</v>
      </c>
      <c r="F6" s="19">
        <f t="shared" si="2"/>
        <v>1.4666666666666668</v>
      </c>
      <c r="G6" s="6">
        <f t="shared" si="0"/>
        <v>1.2</v>
      </c>
      <c r="H6" s="6"/>
      <c r="I6" s="24">
        <f t="shared" si="3"/>
        <v>-0.12500000000000011</v>
      </c>
      <c r="J6" s="24">
        <f t="shared" si="1"/>
        <v>-0.65</v>
      </c>
      <c r="K6" s="24">
        <f t="shared" si="1"/>
        <v>-0.5625</v>
      </c>
    </row>
    <row r="7" spans="1:11" x14ac:dyDescent="0.3">
      <c r="A7">
        <v>5</v>
      </c>
      <c r="B7">
        <v>2.7</v>
      </c>
      <c r="C7">
        <v>3</v>
      </c>
      <c r="D7">
        <v>3.5</v>
      </c>
      <c r="E7">
        <v>3</v>
      </c>
      <c r="F7" s="19">
        <f t="shared" si="2"/>
        <v>3.1666666666666665</v>
      </c>
      <c r="G7" s="6">
        <f t="shared" si="0"/>
        <v>0.5</v>
      </c>
      <c r="H7" s="6"/>
      <c r="I7" s="24">
        <f t="shared" si="3"/>
        <v>-0.76666666666666661</v>
      </c>
      <c r="J7" s="24">
        <f t="shared" si="1"/>
        <v>-0.79999999999999993</v>
      </c>
      <c r="K7" s="24">
        <f t="shared" si="1"/>
        <v>-0.76666666666666661</v>
      </c>
    </row>
    <row r="8" spans="1:11" x14ac:dyDescent="0.3">
      <c r="A8">
        <v>6</v>
      </c>
      <c r="B8">
        <v>0.55000000000000004</v>
      </c>
      <c r="C8">
        <v>1.2</v>
      </c>
      <c r="D8">
        <v>1</v>
      </c>
      <c r="E8">
        <v>1</v>
      </c>
      <c r="F8" s="19">
        <f t="shared" si="2"/>
        <v>1.0666666666666667</v>
      </c>
      <c r="G8" s="6">
        <f t="shared" si="0"/>
        <v>0.19999999999999996</v>
      </c>
      <c r="H8" s="6"/>
      <c r="I8" s="24">
        <f t="shared" si="3"/>
        <v>-0.41666666666666669</v>
      </c>
      <c r="J8" s="24">
        <f t="shared" si="1"/>
        <v>-0.30000000000000004</v>
      </c>
      <c r="K8" s="24">
        <f t="shared" si="1"/>
        <v>-0.30000000000000004</v>
      </c>
    </row>
    <row r="9" spans="1:11" x14ac:dyDescent="0.3">
      <c r="A9">
        <v>7</v>
      </c>
      <c r="B9">
        <v>0.27</v>
      </c>
      <c r="C9">
        <v>1.2</v>
      </c>
      <c r="D9">
        <v>1</v>
      </c>
      <c r="E9">
        <v>0.7</v>
      </c>
      <c r="F9" s="19">
        <f t="shared" si="2"/>
        <v>0.96666666666666679</v>
      </c>
      <c r="G9" s="6">
        <f t="shared" si="0"/>
        <v>0.5</v>
      </c>
      <c r="H9" s="6"/>
      <c r="I9" s="24">
        <f t="shared" si="3"/>
        <v>-0.41666666666666669</v>
      </c>
      <c r="J9" s="24">
        <f t="shared" si="1"/>
        <v>-0.30000000000000004</v>
      </c>
      <c r="K9" s="24">
        <f t="shared" si="1"/>
        <v>0</v>
      </c>
    </row>
    <row r="10" spans="1:11" x14ac:dyDescent="0.3">
      <c r="A10">
        <v>8</v>
      </c>
      <c r="B10">
        <v>0.4</v>
      </c>
      <c r="C10">
        <v>0.5</v>
      </c>
      <c r="D10">
        <v>1</v>
      </c>
      <c r="E10">
        <v>0.9</v>
      </c>
      <c r="F10" s="19">
        <f t="shared" si="2"/>
        <v>0.79999999999999993</v>
      </c>
      <c r="G10" s="6">
        <f t="shared" si="0"/>
        <v>0.5</v>
      </c>
      <c r="H10" s="6"/>
      <c r="I10" s="24">
        <f t="shared" si="3"/>
        <v>0.39999999999999991</v>
      </c>
      <c r="J10" s="24">
        <f t="shared" si="1"/>
        <v>-0.30000000000000004</v>
      </c>
      <c r="K10" s="24">
        <f t="shared" si="1"/>
        <v>-0.22222222222222229</v>
      </c>
    </row>
    <row r="11" spans="1:11" x14ac:dyDescent="0.3">
      <c r="A11">
        <v>9</v>
      </c>
      <c r="B11">
        <v>6</v>
      </c>
      <c r="C11">
        <v>5.5</v>
      </c>
      <c r="D11">
        <v>6.5</v>
      </c>
      <c r="E11">
        <v>6.2</v>
      </c>
      <c r="F11" s="19">
        <f t="shared" si="2"/>
        <v>6.0666666666666664</v>
      </c>
      <c r="G11" s="6">
        <f t="shared" si="0"/>
        <v>1</v>
      </c>
      <c r="H11" s="6"/>
      <c r="I11" s="24">
        <f t="shared" si="3"/>
        <v>-0.87272727272727268</v>
      </c>
      <c r="J11" s="24">
        <f t="shared" si="1"/>
        <v>-0.89230769230769225</v>
      </c>
      <c r="K11" s="24">
        <f t="shared" si="1"/>
        <v>-0.88709677419354838</v>
      </c>
    </row>
    <row r="12" spans="1:11" x14ac:dyDescent="0.3">
      <c r="A12">
        <v>10</v>
      </c>
      <c r="B12">
        <v>1.1200000000000001</v>
      </c>
      <c r="C12">
        <v>0.5</v>
      </c>
      <c r="D12">
        <v>1.5</v>
      </c>
      <c r="E12">
        <v>1.4</v>
      </c>
      <c r="F12" s="19">
        <f t="shared" si="2"/>
        <v>1.1333333333333333</v>
      </c>
      <c r="G12" s="6">
        <f t="shared" si="0"/>
        <v>1</v>
      </c>
      <c r="H12" s="6"/>
      <c r="I12" s="24">
        <f t="shared" si="3"/>
        <v>0.39999999999999991</v>
      </c>
      <c r="J12" s="24">
        <f t="shared" si="1"/>
        <v>-0.53333333333333333</v>
      </c>
      <c r="K12" s="24">
        <f t="shared" si="1"/>
        <v>-0.5</v>
      </c>
    </row>
    <row r="13" spans="1:11" x14ac:dyDescent="0.3">
      <c r="A13">
        <v>11</v>
      </c>
      <c r="B13">
        <v>1.3</v>
      </c>
      <c r="C13">
        <v>2.1</v>
      </c>
      <c r="D13">
        <v>1.5</v>
      </c>
      <c r="E13">
        <v>1.7</v>
      </c>
      <c r="F13" s="19">
        <f t="shared" si="2"/>
        <v>1.7666666666666666</v>
      </c>
      <c r="G13" s="6">
        <f t="shared" si="0"/>
        <v>0.60000000000000009</v>
      </c>
      <c r="H13" s="6"/>
      <c r="I13" s="24">
        <f t="shared" si="3"/>
        <v>-0.66666666666666674</v>
      </c>
      <c r="J13" s="24">
        <f t="shared" si="1"/>
        <v>-0.53333333333333333</v>
      </c>
      <c r="K13" s="24">
        <f t="shared" si="1"/>
        <v>-0.58823529411764708</v>
      </c>
    </row>
    <row r="14" spans="1:11" x14ac:dyDescent="0.3">
      <c r="A14">
        <v>12</v>
      </c>
      <c r="B14">
        <v>0.98</v>
      </c>
      <c r="C14">
        <v>1</v>
      </c>
      <c r="D14">
        <v>1</v>
      </c>
      <c r="E14">
        <v>1.3</v>
      </c>
      <c r="F14" s="19">
        <f t="shared" si="2"/>
        <v>1.0999999999999999</v>
      </c>
      <c r="G14" s="6">
        <f t="shared" si="0"/>
        <v>0.30000000000000004</v>
      </c>
      <c r="H14" s="6"/>
      <c r="I14" s="24">
        <f t="shared" si="3"/>
        <v>-0.30000000000000004</v>
      </c>
      <c r="J14" s="24">
        <f t="shared" si="1"/>
        <v>-0.30000000000000004</v>
      </c>
      <c r="K14" s="24">
        <f t="shared" si="1"/>
        <v>-0.46153846153846156</v>
      </c>
    </row>
    <row r="15" spans="1:11" x14ac:dyDescent="0.3">
      <c r="A15">
        <v>13</v>
      </c>
      <c r="B15">
        <v>1.1499999999999999</v>
      </c>
      <c r="C15">
        <v>1.8</v>
      </c>
      <c r="D15">
        <v>1.5</v>
      </c>
      <c r="E15">
        <v>1.6</v>
      </c>
      <c r="F15" s="19">
        <f t="shared" si="2"/>
        <v>1.6333333333333335</v>
      </c>
      <c r="G15" s="6">
        <f t="shared" si="0"/>
        <v>0.30000000000000004</v>
      </c>
      <c r="H15" s="6"/>
      <c r="I15" s="24">
        <f t="shared" si="3"/>
        <v>-0.61111111111111116</v>
      </c>
      <c r="J15" s="24">
        <f t="shared" si="1"/>
        <v>-0.53333333333333333</v>
      </c>
      <c r="K15" s="24">
        <f t="shared" si="1"/>
        <v>-0.5625</v>
      </c>
    </row>
    <row r="16" spans="1:11" x14ac:dyDescent="0.3">
      <c r="A16">
        <v>14</v>
      </c>
      <c r="B16">
        <v>0.52</v>
      </c>
      <c r="C16">
        <v>1.5</v>
      </c>
      <c r="D16">
        <v>1</v>
      </c>
      <c r="E16">
        <v>1</v>
      </c>
      <c r="F16" s="19">
        <f t="shared" si="2"/>
        <v>1.1666666666666667</v>
      </c>
      <c r="G16" s="6">
        <f t="shared" si="0"/>
        <v>0.5</v>
      </c>
      <c r="H16" s="6"/>
      <c r="I16" s="24">
        <f t="shared" si="3"/>
        <v>-0.53333333333333333</v>
      </c>
      <c r="J16" s="24">
        <f t="shared" si="1"/>
        <v>-0.30000000000000004</v>
      </c>
      <c r="K16" s="24">
        <f t="shared" si="1"/>
        <v>-0.30000000000000004</v>
      </c>
    </row>
    <row r="17" spans="1:11" x14ac:dyDescent="0.3">
      <c r="A17">
        <v>15</v>
      </c>
      <c r="B17">
        <v>1.8</v>
      </c>
      <c r="C17">
        <v>2</v>
      </c>
      <c r="D17">
        <v>2.5</v>
      </c>
      <c r="E17">
        <v>2.1</v>
      </c>
      <c r="F17" s="19">
        <f t="shared" si="2"/>
        <v>2.1999999999999997</v>
      </c>
      <c r="G17" s="6">
        <f t="shared" si="0"/>
        <v>0.5</v>
      </c>
      <c r="H17" s="6"/>
      <c r="I17" s="24">
        <f>($B$3-C17)/C17</f>
        <v>-0.65</v>
      </c>
      <c r="J17" s="24">
        <f>($B$3-D17)/D17</f>
        <v>-0.72</v>
      </c>
      <c r="K17" s="24">
        <f t="shared" si="1"/>
        <v>-0.66666666666666674</v>
      </c>
    </row>
    <row r="18" spans="1:11" x14ac:dyDescent="0.3">
      <c r="A18">
        <v>16</v>
      </c>
      <c r="B18">
        <v>7.5</v>
      </c>
      <c r="C18">
        <v>6</v>
      </c>
      <c r="D18">
        <v>8</v>
      </c>
      <c r="E18">
        <v>7</v>
      </c>
      <c r="F18" s="19">
        <f t="shared" si="2"/>
        <v>7</v>
      </c>
      <c r="G18" s="6">
        <f t="shared" si="0"/>
        <v>2</v>
      </c>
      <c r="H18" s="6"/>
      <c r="I18" s="24">
        <f t="shared" si="3"/>
        <v>-0.8833333333333333</v>
      </c>
      <c r="J18" s="24">
        <f t="shared" si="1"/>
        <v>-0.91249999999999998</v>
      </c>
      <c r="K18" s="24">
        <f>($B$3-E18)/E18</f>
        <v>-0.9</v>
      </c>
    </row>
    <row r="19" spans="1:11" x14ac:dyDescent="0.3">
      <c r="A19">
        <v>17</v>
      </c>
      <c r="B19">
        <v>0.28000000000000003</v>
      </c>
      <c r="C19">
        <v>1</v>
      </c>
      <c r="D19">
        <v>1</v>
      </c>
      <c r="E19">
        <v>0.8</v>
      </c>
      <c r="F19" s="19">
        <f t="shared" si="2"/>
        <v>0.93333333333333324</v>
      </c>
      <c r="G19" s="6">
        <f t="shared" si="0"/>
        <v>0.19999999999999996</v>
      </c>
      <c r="H19" s="6"/>
      <c r="I19" s="24">
        <f t="shared" si="3"/>
        <v>-0.30000000000000004</v>
      </c>
      <c r="J19" s="24">
        <f t="shared" ref="J19:J22" si="4">($B$3-D19)/D19</f>
        <v>-0.30000000000000004</v>
      </c>
      <c r="K19" s="24">
        <f t="shared" ref="K19:K22" si="5">($B$3-E19)/E19</f>
        <v>-0.12500000000000011</v>
      </c>
    </row>
    <row r="20" spans="1:11" x14ac:dyDescent="0.3">
      <c r="A20">
        <v>18</v>
      </c>
      <c r="B20">
        <v>0.5</v>
      </c>
      <c r="C20">
        <v>0.9</v>
      </c>
      <c r="D20">
        <v>1.2</v>
      </c>
      <c r="E20">
        <v>0.8</v>
      </c>
      <c r="F20" s="19">
        <f t="shared" si="2"/>
        <v>0.96666666666666679</v>
      </c>
      <c r="G20" s="6">
        <f t="shared" si="0"/>
        <v>0.39999999999999991</v>
      </c>
      <c r="H20" s="6"/>
      <c r="I20" s="24">
        <f t="shared" si="3"/>
        <v>-0.22222222222222229</v>
      </c>
      <c r="J20" s="24">
        <f t="shared" si="4"/>
        <v>-0.41666666666666669</v>
      </c>
      <c r="K20" s="24">
        <f t="shared" si="5"/>
        <v>-0.12500000000000011</v>
      </c>
    </row>
    <row r="21" spans="1:11" x14ac:dyDescent="0.3">
      <c r="A21">
        <v>29</v>
      </c>
      <c r="B21">
        <v>4.9000000000000004</v>
      </c>
      <c r="C21">
        <v>4.5</v>
      </c>
      <c r="D21">
        <v>5.5</v>
      </c>
      <c r="E21">
        <v>4.9000000000000004</v>
      </c>
      <c r="F21" s="19">
        <f t="shared" si="2"/>
        <v>4.9666666666666668</v>
      </c>
      <c r="G21" s="6">
        <f t="shared" si="0"/>
        <v>1</v>
      </c>
      <c r="H21" s="6"/>
      <c r="I21" s="24">
        <f t="shared" si="3"/>
        <v>-0.84444444444444444</v>
      </c>
      <c r="J21" s="24">
        <f t="shared" si="4"/>
        <v>-0.87272727272727268</v>
      </c>
      <c r="K21" s="24">
        <f t="shared" si="5"/>
        <v>-0.8571428571428571</v>
      </c>
    </row>
    <row r="22" spans="1:11" x14ac:dyDescent="0.3">
      <c r="A22">
        <v>20</v>
      </c>
      <c r="B22">
        <v>0.25</v>
      </c>
      <c r="C22">
        <v>0.5</v>
      </c>
      <c r="D22">
        <v>1</v>
      </c>
      <c r="E22">
        <v>0.5</v>
      </c>
      <c r="F22" s="19">
        <f t="shared" si="2"/>
        <v>0.66666666666666663</v>
      </c>
      <c r="G22" s="6">
        <f t="shared" si="0"/>
        <v>0.5</v>
      </c>
      <c r="H22" s="6"/>
      <c r="I22" s="24">
        <f t="shared" si="3"/>
        <v>0.39999999999999991</v>
      </c>
      <c r="J22" s="24">
        <f t="shared" si="4"/>
        <v>-0.30000000000000004</v>
      </c>
      <c r="K22" s="24">
        <f t="shared" si="5"/>
        <v>0.39999999999999991</v>
      </c>
    </row>
    <row r="23" spans="1:11" x14ac:dyDescent="0.3">
      <c r="C23" s="20"/>
      <c r="D23" s="20"/>
      <c r="E23" s="20"/>
      <c r="H23" t="s">
        <v>35</v>
      </c>
      <c r="I23" s="22">
        <f>AVERAGE(I3:I22)</f>
        <v>-0.41016414141414137</v>
      </c>
      <c r="J23" s="22">
        <f t="shared" ref="J23:K23" si="6">AVERAGE(J3:J22)</f>
        <v>-0.52821008158508165</v>
      </c>
      <c r="K23" s="22">
        <f t="shared" si="6"/>
        <v>-0.46035344712740345</v>
      </c>
    </row>
    <row r="26" spans="1:11" x14ac:dyDescent="0.3">
      <c r="B26" t="s">
        <v>30</v>
      </c>
    </row>
    <row r="27" spans="1:11" x14ac:dyDescent="0.3">
      <c r="B27" s="4"/>
      <c r="C27" s="4" t="s">
        <v>25</v>
      </c>
      <c r="D27" s="4" t="s">
        <v>27</v>
      </c>
      <c r="E27" s="4" t="s">
        <v>28</v>
      </c>
      <c r="F27" s="4" t="s">
        <v>29</v>
      </c>
      <c r="H27" t="s">
        <v>36</v>
      </c>
    </row>
    <row r="28" spans="1:11" x14ac:dyDescent="0.3">
      <c r="B28" s="4" t="s">
        <v>25</v>
      </c>
      <c r="C28" s="21">
        <v>1</v>
      </c>
      <c r="D28" s="21"/>
      <c r="E28" s="21"/>
      <c r="F28" s="21"/>
    </row>
    <row r="29" spans="1:11" x14ac:dyDescent="0.3">
      <c r="B29" s="4" t="s">
        <v>27</v>
      </c>
      <c r="C29" s="21">
        <v>0.95676936336358354</v>
      </c>
      <c r="D29" s="21">
        <v>1</v>
      </c>
      <c r="E29" s="21"/>
      <c r="F29" s="21"/>
    </row>
    <row r="30" spans="1:11" x14ac:dyDescent="0.3">
      <c r="B30" s="4" t="s">
        <v>28</v>
      </c>
      <c r="C30" s="21">
        <v>0.99182339904665773</v>
      </c>
      <c r="D30" s="21">
        <v>0.95991334017753871</v>
      </c>
      <c r="E30" s="21">
        <v>1</v>
      </c>
      <c r="F30" s="21"/>
    </row>
    <row r="31" spans="1:11" x14ac:dyDescent="0.3">
      <c r="B31" s="4" t="s">
        <v>29</v>
      </c>
      <c r="C31" s="21">
        <v>0.99629481438474077</v>
      </c>
      <c r="D31" s="21">
        <v>0.96937515823255072</v>
      </c>
      <c r="E31" s="21">
        <v>0.98709678440798354</v>
      </c>
      <c r="F31" s="21">
        <v>1</v>
      </c>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CCBC6-7167-42A8-A156-860F6EB79AB7}">
  <dimension ref="A2:H25"/>
  <sheetViews>
    <sheetView showGridLines="0" zoomScale="70" zoomScaleNormal="70" workbookViewId="0">
      <selection activeCell="F38" sqref="F38"/>
    </sheetView>
  </sheetViews>
  <sheetFormatPr defaultRowHeight="14.4" x14ac:dyDescent="0.3"/>
  <cols>
    <col min="1" max="1" width="6.88671875" bestFit="1" customWidth="1"/>
    <col min="2" max="2" width="16" customWidth="1"/>
    <col min="3" max="4" width="15" customWidth="1"/>
    <col min="5" max="6" width="16.33203125" customWidth="1"/>
    <col min="7" max="9" width="15.21875" customWidth="1"/>
  </cols>
  <sheetData>
    <row r="2" spans="1:8" x14ac:dyDescent="0.3">
      <c r="A2" s="16" t="s">
        <v>24</v>
      </c>
      <c r="B2" s="16" t="s">
        <v>25</v>
      </c>
      <c r="C2" s="17" t="s">
        <v>27</v>
      </c>
      <c r="D2" s="18" t="s">
        <v>31</v>
      </c>
      <c r="E2" s="17" t="s">
        <v>28</v>
      </c>
      <c r="F2" s="18" t="s">
        <v>32</v>
      </c>
      <c r="G2" s="17" t="s">
        <v>29</v>
      </c>
      <c r="H2" s="18" t="s">
        <v>33</v>
      </c>
    </row>
    <row r="3" spans="1:8" x14ac:dyDescent="0.3">
      <c r="A3">
        <v>1</v>
      </c>
      <c r="B3">
        <v>0.7</v>
      </c>
      <c r="C3">
        <v>1.5</v>
      </c>
      <c r="D3" s="19">
        <f>($B$3-C3)/C3</f>
        <v>-0.53333333333333333</v>
      </c>
      <c r="E3">
        <v>1</v>
      </c>
      <c r="F3" s="19">
        <f>($B$3-E3)/E3</f>
        <v>-0.30000000000000004</v>
      </c>
      <c r="G3">
        <v>1.4</v>
      </c>
      <c r="H3" s="19">
        <f>($B$3-G3)/G3</f>
        <v>-0.5</v>
      </c>
    </row>
    <row r="4" spans="1:8" x14ac:dyDescent="0.3">
      <c r="A4">
        <v>2</v>
      </c>
      <c r="B4">
        <v>2.1</v>
      </c>
      <c r="C4">
        <v>1.8</v>
      </c>
      <c r="D4" s="19">
        <f t="shared" ref="D4:F22" si="0">($B$3-C4)/C4</f>
        <v>-0.61111111111111116</v>
      </c>
      <c r="E4">
        <v>2</v>
      </c>
      <c r="F4" s="19">
        <f t="shared" si="0"/>
        <v>-0.65</v>
      </c>
      <c r="G4">
        <v>2.5</v>
      </c>
      <c r="H4" s="19">
        <f t="shared" ref="H4" si="1">($B$3-G4)/G4</f>
        <v>-0.72</v>
      </c>
    </row>
    <row r="5" spans="1:8" x14ac:dyDescent="0.3">
      <c r="A5">
        <v>3</v>
      </c>
      <c r="B5">
        <v>1.1000000000000001</v>
      </c>
      <c r="C5">
        <v>2</v>
      </c>
      <c r="D5" s="19">
        <f t="shared" si="0"/>
        <v>-0.65</v>
      </c>
      <c r="E5">
        <v>2</v>
      </c>
      <c r="F5" s="19">
        <f t="shared" si="0"/>
        <v>-0.65</v>
      </c>
      <c r="G5">
        <v>1.6</v>
      </c>
      <c r="H5" s="19">
        <f t="shared" ref="H5" si="2">($B$3-G5)/G5</f>
        <v>-0.5625</v>
      </c>
    </row>
    <row r="6" spans="1:8" x14ac:dyDescent="0.3">
      <c r="A6">
        <v>4</v>
      </c>
      <c r="B6">
        <v>1.6</v>
      </c>
      <c r="C6">
        <v>0.8</v>
      </c>
      <c r="D6" s="19">
        <f t="shared" si="0"/>
        <v>-0.12500000000000011</v>
      </c>
      <c r="E6">
        <v>2</v>
      </c>
      <c r="F6" s="19">
        <f t="shared" si="0"/>
        <v>-0.65</v>
      </c>
      <c r="G6">
        <v>1.6</v>
      </c>
      <c r="H6" s="19">
        <f t="shared" ref="H6" si="3">($B$3-G6)/G6</f>
        <v>-0.5625</v>
      </c>
    </row>
    <row r="7" spans="1:8" x14ac:dyDescent="0.3">
      <c r="A7">
        <v>5</v>
      </c>
      <c r="B7">
        <v>2.7</v>
      </c>
      <c r="C7">
        <v>3</v>
      </c>
      <c r="D7" s="19">
        <f t="shared" si="0"/>
        <v>-0.76666666666666661</v>
      </c>
      <c r="E7">
        <v>3.5</v>
      </c>
      <c r="F7" s="19">
        <f t="shared" si="0"/>
        <v>-0.79999999999999993</v>
      </c>
      <c r="G7">
        <v>3</v>
      </c>
      <c r="H7" s="19">
        <f t="shared" ref="H7" si="4">($B$3-G7)/G7</f>
        <v>-0.76666666666666661</v>
      </c>
    </row>
    <row r="8" spans="1:8" x14ac:dyDescent="0.3">
      <c r="A8">
        <v>6</v>
      </c>
      <c r="B8">
        <v>0.55000000000000004</v>
      </c>
      <c r="C8">
        <v>1.2</v>
      </c>
      <c r="D8" s="19">
        <f t="shared" si="0"/>
        <v>-0.41666666666666669</v>
      </c>
      <c r="E8">
        <v>1</v>
      </c>
      <c r="F8" s="19">
        <f t="shared" si="0"/>
        <v>-0.30000000000000004</v>
      </c>
      <c r="G8">
        <v>1</v>
      </c>
      <c r="H8" s="19">
        <f t="shared" ref="H8" si="5">($B$3-G8)/G8</f>
        <v>-0.30000000000000004</v>
      </c>
    </row>
    <row r="9" spans="1:8" x14ac:dyDescent="0.3">
      <c r="A9">
        <v>7</v>
      </c>
      <c r="B9">
        <v>0.27</v>
      </c>
      <c r="C9">
        <v>1.2</v>
      </c>
      <c r="D9" s="19">
        <f t="shared" si="0"/>
        <v>-0.41666666666666669</v>
      </c>
      <c r="E9">
        <v>1</v>
      </c>
      <c r="F9" s="19">
        <f t="shared" si="0"/>
        <v>-0.30000000000000004</v>
      </c>
      <c r="G9">
        <v>0.7</v>
      </c>
      <c r="H9" s="19">
        <f t="shared" ref="H9" si="6">($B$3-G9)/G9</f>
        <v>0</v>
      </c>
    </row>
    <row r="10" spans="1:8" x14ac:dyDescent="0.3">
      <c r="A10">
        <v>8</v>
      </c>
      <c r="B10">
        <v>0.4</v>
      </c>
      <c r="C10">
        <v>0.5</v>
      </c>
      <c r="D10" s="19">
        <f t="shared" si="0"/>
        <v>0.39999999999999991</v>
      </c>
      <c r="E10">
        <v>1</v>
      </c>
      <c r="F10" s="19">
        <f t="shared" si="0"/>
        <v>-0.30000000000000004</v>
      </c>
      <c r="G10">
        <v>0.9</v>
      </c>
      <c r="H10" s="19">
        <f t="shared" ref="H10" si="7">($B$3-G10)/G10</f>
        <v>-0.22222222222222229</v>
      </c>
    </row>
    <row r="11" spans="1:8" x14ac:dyDescent="0.3">
      <c r="A11">
        <v>9</v>
      </c>
      <c r="B11">
        <v>6</v>
      </c>
      <c r="C11">
        <v>5.5</v>
      </c>
      <c r="D11" s="19">
        <f t="shared" si="0"/>
        <v>-0.87272727272727268</v>
      </c>
      <c r="E11">
        <v>6.5</v>
      </c>
      <c r="F11" s="19">
        <f t="shared" si="0"/>
        <v>-0.89230769230769225</v>
      </c>
      <c r="G11">
        <v>6.2</v>
      </c>
      <c r="H11" s="19">
        <f t="shared" ref="H11" si="8">($B$3-G11)/G11</f>
        <v>-0.88709677419354838</v>
      </c>
    </row>
    <row r="12" spans="1:8" x14ac:dyDescent="0.3">
      <c r="A12">
        <v>10</v>
      </c>
      <c r="B12">
        <v>1.1200000000000001</v>
      </c>
      <c r="C12">
        <v>0.5</v>
      </c>
      <c r="D12" s="19">
        <f t="shared" si="0"/>
        <v>0.39999999999999991</v>
      </c>
      <c r="E12">
        <v>1.5</v>
      </c>
      <c r="F12" s="19">
        <f t="shared" si="0"/>
        <v>-0.53333333333333333</v>
      </c>
      <c r="G12">
        <v>1.4</v>
      </c>
      <c r="H12" s="19">
        <f t="shared" ref="H12" si="9">($B$3-G12)/G12</f>
        <v>-0.5</v>
      </c>
    </row>
    <row r="13" spans="1:8" x14ac:dyDescent="0.3">
      <c r="A13">
        <v>11</v>
      </c>
      <c r="B13">
        <v>1.3</v>
      </c>
      <c r="C13">
        <v>2.1</v>
      </c>
      <c r="D13" s="19">
        <f t="shared" si="0"/>
        <v>-0.66666666666666674</v>
      </c>
      <c r="E13">
        <v>1.5</v>
      </c>
      <c r="F13" s="19">
        <f t="shared" si="0"/>
        <v>-0.53333333333333333</v>
      </c>
      <c r="G13">
        <v>1.7</v>
      </c>
      <c r="H13" s="19">
        <f t="shared" ref="H13" si="10">($B$3-G13)/G13</f>
        <v>-0.58823529411764708</v>
      </c>
    </row>
    <row r="14" spans="1:8" x14ac:dyDescent="0.3">
      <c r="A14">
        <v>12</v>
      </c>
      <c r="B14">
        <v>0.98</v>
      </c>
      <c r="C14">
        <v>1</v>
      </c>
      <c r="D14" s="19">
        <f t="shared" si="0"/>
        <v>-0.30000000000000004</v>
      </c>
      <c r="E14">
        <v>1</v>
      </c>
      <c r="F14" s="19">
        <f t="shared" si="0"/>
        <v>-0.30000000000000004</v>
      </c>
      <c r="G14">
        <v>1.3</v>
      </c>
      <c r="H14" s="19">
        <f t="shared" ref="H14" si="11">($B$3-G14)/G14</f>
        <v>-0.46153846153846156</v>
      </c>
    </row>
    <row r="15" spans="1:8" x14ac:dyDescent="0.3">
      <c r="A15">
        <v>13</v>
      </c>
      <c r="B15">
        <v>1.1499999999999999</v>
      </c>
      <c r="C15">
        <v>1.8</v>
      </c>
      <c r="D15" s="19">
        <f t="shared" si="0"/>
        <v>-0.61111111111111116</v>
      </c>
      <c r="E15">
        <v>1.5</v>
      </c>
      <c r="F15" s="19">
        <f t="shared" si="0"/>
        <v>-0.53333333333333333</v>
      </c>
      <c r="G15">
        <v>1.6</v>
      </c>
      <c r="H15" s="19">
        <f t="shared" ref="H15" si="12">($B$3-G15)/G15</f>
        <v>-0.5625</v>
      </c>
    </row>
    <row r="16" spans="1:8" x14ac:dyDescent="0.3">
      <c r="A16">
        <v>14</v>
      </c>
      <c r="B16">
        <v>0.52</v>
      </c>
      <c r="C16">
        <v>1.5</v>
      </c>
      <c r="D16" s="19">
        <f t="shared" si="0"/>
        <v>-0.53333333333333333</v>
      </c>
      <c r="E16">
        <v>1</v>
      </c>
      <c r="F16" s="19">
        <f t="shared" si="0"/>
        <v>-0.30000000000000004</v>
      </c>
      <c r="G16">
        <v>1</v>
      </c>
      <c r="H16" s="19">
        <f t="shared" ref="H16" si="13">($B$3-G16)/G16</f>
        <v>-0.30000000000000004</v>
      </c>
    </row>
    <row r="17" spans="1:8" x14ac:dyDescent="0.3">
      <c r="A17">
        <v>15</v>
      </c>
      <c r="B17">
        <v>1.8</v>
      </c>
      <c r="C17">
        <v>2</v>
      </c>
      <c r="D17" s="19">
        <f t="shared" si="0"/>
        <v>-0.65</v>
      </c>
      <c r="E17">
        <v>2.5</v>
      </c>
      <c r="F17" s="19">
        <f t="shared" si="0"/>
        <v>-0.72</v>
      </c>
      <c r="G17">
        <v>2.1</v>
      </c>
      <c r="H17" s="19">
        <f t="shared" ref="H17" si="14">($B$3-G17)/G17</f>
        <v>-0.66666666666666674</v>
      </c>
    </row>
    <row r="18" spans="1:8" x14ac:dyDescent="0.3">
      <c r="A18">
        <v>16</v>
      </c>
      <c r="B18">
        <v>7.5</v>
      </c>
      <c r="C18">
        <v>6</v>
      </c>
      <c r="D18" s="19">
        <f t="shared" si="0"/>
        <v>-0.8833333333333333</v>
      </c>
      <c r="E18">
        <v>8</v>
      </c>
      <c r="F18" s="19">
        <f t="shared" si="0"/>
        <v>-0.91249999999999998</v>
      </c>
      <c r="G18">
        <v>7</v>
      </c>
      <c r="H18" s="19">
        <f t="shared" ref="H18" si="15">($B$3-G18)/G18</f>
        <v>-0.9</v>
      </c>
    </row>
    <row r="19" spans="1:8" x14ac:dyDescent="0.3">
      <c r="A19">
        <v>17</v>
      </c>
      <c r="B19">
        <v>0.28000000000000003</v>
      </c>
      <c r="C19">
        <v>1</v>
      </c>
      <c r="D19" s="19">
        <f t="shared" si="0"/>
        <v>-0.30000000000000004</v>
      </c>
      <c r="E19">
        <v>1</v>
      </c>
      <c r="F19" s="19">
        <f t="shared" si="0"/>
        <v>-0.30000000000000004</v>
      </c>
      <c r="G19">
        <v>0.8</v>
      </c>
      <c r="H19" s="19">
        <f t="shared" ref="H19" si="16">($B$3-G19)/G19</f>
        <v>-0.12500000000000011</v>
      </c>
    </row>
    <row r="20" spans="1:8" x14ac:dyDescent="0.3">
      <c r="A20">
        <v>18</v>
      </c>
      <c r="B20">
        <v>0.5</v>
      </c>
      <c r="C20">
        <v>0.9</v>
      </c>
      <c r="D20" s="19">
        <f t="shared" si="0"/>
        <v>-0.22222222222222229</v>
      </c>
      <c r="E20">
        <v>1.2</v>
      </c>
      <c r="F20" s="19">
        <f t="shared" si="0"/>
        <v>-0.41666666666666669</v>
      </c>
      <c r="G20">
        <v>0.8</v>
      </c>
      <c r="H20" s="19">
        <f t="shared" ref="H20" si="17">($B$3-G20)/G20</f>
        <v>-0.12500000000000011</v>
      </c>
    </row>
    <row r="21" spans="1:8" x14ac:dyDescent="0.3">
      <c r="A21">
        <v>29</v>
      </c>
      <c r="B21">
        <v>4.9000000000000004</v>
      </c>
      <c r="C21">
        <v>4.5</v>
      </c>
      <c r="D21" s="19">
        <f t="shared" si="0"/>
        <v>-0.84444444444444444</v>
      </c>
      <c r="E21">
        <v>5.5</v>
      </c>
      <c r="F21" s="19">
        <f t="shared" si="0"/>
        <v>-0.87272727272727268</v>
      </c>
      <c r="G21">
        <v>4.9000000000000004</v>
      </c>
      <c r="H21" s="19">
        <f t="shared" ref="H21:H22" si="18">($B$3-G21)/G21</f>
        <v>-0.8571428571428571</v>
      </c>
    </row>
    <row r="22" spans="1:8" x14ac:dyDescent="0.3">
      <c r="A22">
        <v>20</v>
      </c>
      <c r="B22">
        <v>0.25</v>
      </c>
      <c r="C22">
        <v>0.5</v>
      </c>
      <c r="D22" s="19">
        <f t="shared" si="0"/>
        <v>0.39999999999999991</v>
      </c>
      <c r="E22">
        <v>1</v>
      </c>
      <c r="F22" s="19">
        <f t="shared" si="0"/>
        <v>-0.30000000000000004</v>
      </c>
      <c r="G22">
        <v>0.5</v>
      </c>
      <c r="H22" s="19">
        <f t="shared" si="18"/>
        <v>0.39999999999999991</v>
      </c>
    </row>
    <row r="23" spans="1:8" x14ac:dyDescent="0.3">
      <c r="C23" s="20"/>
      <c r="D23" s="20"/>
      <c r="E23" s="20"/>
      <c r="F23" s="20"/>
      <c r="G23" s="20"/>
      <c r="H23" s="20"/>
    </row>
    <row r="24" spans="1:8" x14ac:dyDescent="0.3">
      <c r="A24" t="s">
        <v>38</v>
      </c>
      <c r="B24" s="8">
        <f>AVERAGE(B3:B22)</f>
        <v>1.786</v>
      </c>
      <c r="C24" s="8">
        <f t="shared" ref="C24:H24" si="19">AVERAGE(C3:C22)</f>
        <v>1.9650000000000003</v>
      </c>
      <c r="D24" s="8">
        <f t="shared" si="19"/>
        <v>-0.41016414141414137</v>
      </c>
      <c r="E24" s="8">
        <f t="shared" si="19"/>
        <v>2.2850000000000001</v>
      </c>
      <c r="F24" s="8">
        <f t="shared" si="19"/>
        <v>-0.52821008158508165</v>
      </c>
      <c r="G24" s="8">
        <f t="shared" si="19"/>
        <v>2.0999999999999996</v>
      </c>
      <c r="H24" s="8">
        <f t="shared" si="19"/>
        <v>-0.46035344712740345</v>
      </c>
    </row>
    <row r="25" spans="1:8" x14ac:dyDescent="0.3">
      <c r="A25" t="s">
        <v>37</v>
      </c>
      <c r="B25" s="8">
        <f>_xlfn.STDEV.S(B3:B22)</f>
        <v>2.0272885703245165</v>
      </c>
      <c r="C25" s="8">
        <f t="shared" ref="C25:H25" si="20">_xlfn.STDEV.S(C3:C22)</f>
        <v>1.6017342574781084</v>
      </c>
      <c r="D25" s="8">
        <f t="shared" si="20"/>
        <v>0.40753296680872347</v>
      </c>
      <c r="E25" s="8">
        <f t="shared" si="20"/>
        <v>2.036063022496835</v>
      </c>
      <c r="F25" s="8">
        <f t="shared" si="20"/>
        <v>0.22748612438836485</v>
      </c>
      <c r="G25" s="8">
        <f t="shared" si="20"/>
        <v>1.8341784336088438</v>
      </c>
      <c r="H25" s="8">
        <f t="shared" si="20"/>
        <v>0.33028224291310609</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 </vt:lpstr>
      <vt:lpstr>Task 2b - Optional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2023-04-03T19:59:31Z</dcterms:created>
  <dcterms:modified xsi:type="dcterms:W3CDTF">2023-04-03T19:59:33Z</dcterms:modified>
</cp:coreProperties>
</file>