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ml.chartshape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ml.chartshape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UWTSD\3rd Year\Mark Sandford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1" l="1"/>
  <c r="Y4" i="1" s="1"/>
  <c r="X143" i="1" l="1"/>
  <c r="X144" i="1" s="1"/>
  <c r="X145" i="1" s="1"/>
  <c r="X148" i="1" l="1"/>
  <c r="X149" i="1" s="1"/>
  <c r="X150" i="1" s="1"/>
  <c r="X138" i="1"/>
  <c r="Y138" i="1"/>
  <c r="Y148" i="1" s="1"/>
  <c r="Y149" i="1" s="1"/>
  <c r="Y150" i="1" s="1"/>
  <c r="T45" i="1"/>
  <c r="T46" i="1"/>
  <c r="T55" i="1"/>
  <c r="T65" i="1"/>
  <c r="T66" i="1"/>
  <c r="T67" i="1"/>
  <c r="T68" i="1"/>
  <c r="T103" i="1"/>
  <c r="T109" i="1"/>
  <c r="T110" i="1"/>
  <c r="T111" i="1"/>
  <c r="T112" i="1"/>
  <c r="U6" i="1"/>
  <c r="R5" i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U7" i="1" l="1"/>
  <c r="U8" i="1" l="1"/>
  <c r="K124" i="1"/>
  <c r="H124" i="1"/>
  <c r="I124" i="1" s="1"/>
  <c r="X124" i="1" s="1"/>
  <c r="Y124" i="1" s="1"/>
  <c r="K123" i="1"/>
  <c r="H123" i="1"/>
  <c r="I123" i="1" s="1"/>
  <c r="X123" i="1" s="1"/>
  <c r="Y123" i="1" s="1"/>
  <c r="K122" i="1"/>
  <c r="H122" i="1"/>
  <c r="I122" i="1" s="1"/>
  <c r="X122" i="1" s="1"/>
  <c r="Y122" i="1" s="1"/>
  <c r="K121" i="1"/>
  <c r="H121" i="1"/>
  <c r="I121" i="1" s="1"/>
  <c r="X121" i="1" s="1"/>
  <c r="Y121" i="1" s="1"/>
  <c r="K120" i="1"/>
  <c r="H120" i="1"/>
  <c r="I120" i="1" s="1"/>
  <c r="X120" i="1" s="1"/>
  <c r="Y120" i="1" s="1"/>
  <c r="H119" i="1"/>
  <c r="I119" i="1" s="1"/>
  <c r="X119" i="1" s="1"/>
  <c r="Y119" i="1" s="1"/>
  <c r="H118" i="1"/>
  <c r="I118" i="1" s="1"/>
  <c r="X118" i="1" s="1"/>
  <c r="Y118" i="1" s="1"/>
  <c r="J117" i="1"/>
  <c r="K117" i="1" s="1"/>
  <c r="H117" i="1"/>
  <c r="I117" i="1" s="1"/>
  <c r="K116" i="1"/>
  <c r="H116" i="1"/>
  <c r="I116" i="1" s="1"/>
  <c r="X116" i="1" s="1"/>
  <c r="Y116" i="1" s="1"/>
  <c r="K115" i="1"/>
  <c r="H115" i="1"/>
  <c r="I115" i="1" s="1"/>
  <c r="K114" i="1"/>
  <c r="H114" i="1"/>
  <c r="I114" i="1" s="1"/>
  <c r="X114" i="1" s="1"/>
  <c r="Y114" i="1" s="1"/>
  <c r="K113" i="1"/>
  <c r="H113" i="1"/>
  <c r="I113" i="1" s="1"/>
  <c r="K112" i="1"/>
  <c r="I112" i="1"/>
  <c r="X112" i="1" s="1"/>
  <c r="Y112" i="1" s="1"/>
  <c r="H112" i="1"/>
  <c r="K111" i="1"/>
  <c r="H111" i="1"/>
  <c r="I111" i="1" s="1"/>
  <c r="K110" i="1"/>
  <c r="H110" i="1"/>
  <c r="I110" i="1" s="1"/>
  <c r="X110" i="1" s="1"/>
  <c r="Y110" i="1" s="1"/>
  <c r="K109" i="1"/>
  <c r="H109" i="1"/>
  <c r="I109" i="1" s="1"/>
  <c r="K108" i="1"/>
  <c r="H108" i="1"/>
  <c r="I108" i="1" s="1"/>
  <c r="X108" i="1" s="1"/>
  <c r="Y108" i="1" s="1"/>
  <c r="K107" i="1"/>
  <c r="H107" i="1"/>
  <c r="I107" i="1" s="1"/>
  <c r="K106" i="1"/>
  <c r="H106" i="1"/>
  <c r="I106" i="1" s="1"/>
  <c r="X106" i="1" s="1"/>
  <c r="Y106" i="1" s="1"/>
  <c r="K105" i="1"/>
  <c r="H105" i="1"/>
  <c r="I105" i="1" s="1"/>
  <c r="K104" i="1"/>
  <c r="H104" i="1"/>
  <c r="I104" i="1" s="1"/>
  <c r="X104" i="1" s="1"/>
  <c r="Y104" i="1" s="1"/>
  <c r="K103" i="1"/>
  <c r="H103" i="1"/>
  <c r="I103" i="1" s="1"/>
  <c r="K102" i="1"/>
  <c r="H102" i="1"/>
  <c r="I102" i="1" s="1"/>
  <c r="K101" i="1"/>
  <c r="H101" i="1"/>
  <c r="I101" i="1" s="1"/>
  <c r="K100" i="1"/>
  <c r="H100" i="1"/>
  <c r="I100" i="1" s="1"/>
  <c r="X100" i="1" s="1"/>
  <c r="Y100" i="1" s="1"/>
  <c r="K99" i="1"/>
  <c r="H99" i="1"/>
  <c r="I99" i="1" s="1"/>
  <c r="X99" i="1" s="1"/>
  <c r="Y99" i="1" s="1"/>
  <c r="K98" i="1"/>
  <c r="H98" i="1"/>
  <c r="I98" i="1" s="1"/>
  <c r="X98" i="1" s="1"/>
  <c r="Y98" i="1" s="1"/>
  <c r="K97" i="1"/>
  <c r="H97" i="1"/>
  <c r="I97" i="1" s="1"/>
  <c r="K96" i="1"/>
  <c r="H96" i="1"/>
  <c r="I96" i="1" s="1"/>
  <c r="X96" i="1" s="1"/>
  <c r="Y96" i="1" s="1"/>
  <c r="K95" i="1"/>
  <c r="H95" i="1"/>
  <c r="I95" i="1" s="1"/>
  <c r="K94" i="1"/>
  <c r="H94" i="1"/>
  <c r="I94" i="1" s="1"/>
  <c r="K93" i="1"/>
  <c r="H93" i="1"/>
  <c r="I93" i="1" s="1"/>
  <c r="K92" i="1"/>
  <c r="H92" i="1"/>
  <c r="I92" i="1" s="1"/>
  <c r="X92" i="1" s="1"/>
  <c r="Y92" i="1" s="1"/>
  <c r="K91" i="1"/>
  <c r="H91" i="1"/>
  <c r="I91" i="1" s="1"/>
  <c r="K90" i="1"/>
  <c r="H90" i="1"/>
  <c r="I90" i="1" s="1"/>
  <c r="X90" i="1" s="1"/>
  <c r="Y90" i="1" s="1"/>
  <c r="K89" i="1"/>
  <c r="I89" i="1"/>
  <c r="H89" i="1"/>
  <c r="K88" i="1"/>
  <c r="H88" i="1"/>
  <c r="I88" i="1" s="1"/>
  <c r="X88" i="1" s="1"/>
  <c r="Y88" i="1" s="1"/>
  <c r="K87" i="1"/>
  <c r="H87" i="1"/>
  <c r="I87" i="1" s="1"/>
  <c r="K86" i="1"/>
  <c r="H86" i="1"/>
  <c r="I86" i="1" s="1"/>
  <c r="X86" i="1" s="1"/>
  <c r="Y86" i="1" s="1"/>
  <c r="K85" i="1"/>
  <c r="H85" i="1"/>
  <c r="I85" i="1" s="1"/>
  <c r="X85" i="1" s="1"/>
  <c r="Y85" i="1" s="1"/>
  <c r="K84" i="1"/>
  <c r="H84" i="1"/>
  <c r="I84" i="1" s="1"/>
  <c r="X84" i="1" s="1"/>
  <c r="Y84" i="1" s="1"/>
  <c r="K83" i="1"/>
  <c r="H83" i="1"/>
  <c r="I83" i="1" s="1"/>
  <c r="X83" i="1" s="1"/>
  <c r="Y83" i="1" s="1"/>
  <c r="K82" i="1"/>
  <c r="H82" i="1"/>
  <c r="I82" i="1" s="1"/>
  <c r="K81" i="1"/>
  <c r="H81" i="1"/>
  <c r="I81" i="1" s="1"/>
  <c r="X81" i="1" s="1"/>
  <c r="Y81" i="1" s="1"/>
  <c r="K80" i="1"/>
  <c r="H80" i="1"/>
  <c r="I80" i="1" s="1"/>
  <c r="X80" i="1" s="1"/>
  <c r="Y80" i="1" s="1"/>
  <c r="K79" i="1"/>
  <c r="H79" i="1"/>
  <c r="I79" i="1" s="1"/>
  <c r="X79" i="1" s="1"/>
  <c r="Y79" i="1" s="1"/>
  <c r="K78" i="1"/>
  <c r="H78" i="1"/>
  <c r="I78" i="1" s="1"/>
  <c r="X78" i="1" s="1"/>
  <c r="Y78" i="1" s="1"/>
  <c r="K77" i="1"/>
  <c r="H77" i="1"/>
  <c r="I77" i="1" s="1"/>
  <c r="X77" i="1" s="1"/>
  <c r="Y77" i="1" s="1"/>
  <c r="K76" i="1"/>
  <c r="H76" i="1"/>
  <c r="I76" i="1" s="1"/>
  <c r="X76" i="1" s="1"/>
  <c r="Y76" i="1" s="1"/>
  <c r="K75" i="1"/>
  <c r="H75" i="1"/>
  <c r="I75" i="1" s="1"/>
  <c r="X75" i="1" s="1"/>
  <c r="Y75" i="1" s="1"/>
  <c r="K74" i="1"/>
  <c r="H74" i="1"/>
  <c r="I74" i="1" s="1"/>
  <c r="X74" i="1" s="1"/>
  <c r="Y74" i="1" s="1"/>
  <c r="K73" i="1"/>
  <c r="H73" i="1"/>
  <c r="I73" i="1" s="1"/>
  <c r="X73" i="1" s="1"/>
  <c r="Y73" i="1" s="1"/>
  <c r="K72" i="1"/>
  <c r="H72" i="1"/>
  <c r="I72" i="1" s="1"/>
  <c r="X72" i="1" s="1"/>
  <c r="Y72" i="1" s="1"/>
  <c r="K71" i="1"/>
  <c r="H71" i="1"/>
  <c r="I71" i="1" s="1"/>
  <c r="X71" i="1" s="1"/>
  <c r="Y71" i="1" s="1"/>
  <c r="K70" i="1"/>
  <c r="H70" i="1"/>
  <c r="I70" i="1" s="1"/>
  <c r="X70" i="1" s="1"/>
  <c r="Y70" i="1" s="1"/>
  <c r="K69" i="1"/>
  <c r="H69" i="1"/>
  <c r="I69" i="1" s="1"/>
  <c r="X69" i="1" s="1"/>
  <c r="Y69" i="1" s="1"/>
  <c r="K68" i="1"/>
  <c r="H68" i="1"/>
  <c r="I68" i="1" s="1"/>
  <c r="X68" i="1" s="1"/>
  <c r="Y68" i="1" s="1"/>
  <c r="K67" i="1"/>
  <c r="H67" i="1"/>
  <c r="I67" i="1" s="1"/>
  <c r="X67" i="1" s="1"/>
  <c r="Y67" i="1" s="1"/>
  <c r="M66" i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K66" i="1"/>
  <c r="H66" i="1"/>
  <c r="I66" i="1" s="1"/>
  <c r="X66" i="1" s="1"/>
  <c r="Y66" i="1" s="1"/>
  <c r="K65" i="1"/>
  <c r="H65" i="1"/>
  <c r="I65" i="1" s="1"/>
  <c r="X65" i="1" s="1"/>
  <c r="Y65" i="1" s="1"/>
  <c r="K64" i="1"/>
  <c r="H64" i="1"/>
  <c r="I64" i="1" s="1"/>
  <c r="X64" i="1" s="1"/>
  <c r="Y64" i="1" s="1"/>
  <c r="K63" i="1"/>
  <c r="H63" i="1"/>
  <c r="I63" i="1" s="1"/>
  <c r="X63" i="1" s="1"/>
  <c r="Y63" i="1" s="1"/>
  <c r="K62" i="1"/>
  <c r="H62" i="1"/>
  <c r="I62" i="1" s="1"/>
  <c r="K61" i="1"/>
  <c r="H61" i="1"/>
  <c r="I61" i="1" s="1"/>
  <c r="X61" i="1" s="1"/>
  <c r="Y61" i="1" s="1"/>
  <c r="K60" i="1"/>
  <c r="H60" i="1"/>
  <c r="I60" i="1" s="1"/>
  <c r="X60" i="1" s="1"/>
  <c r="Y60" i="1" s="1"/>
  <c r="K59" i="1"/>
  <c r="H59" i="1"/>
  <c r="I59" i="1" s="1"/>
  <c r="X59" i="1" s="1"/>
  <c r="Y59" i="1" s="1"/>
  <c r="K58" i="1"/>
  <c r="H58" i="1"/>
  <c r="I58" i="1" s="1"/>
  <c r="H57" i="1"/>
  <c r="I57" i="1" s="1"/>
  <c r="X57" i="1" s="1"/>
  <c r="Y57" i="1" s="1"/>
  <c r="H56" i="1"/>
  <c r="I56" i="1" s="1"/>
  <c r="X56" i="1" s="1"/>
  <c r="Y56" i="1" s="1"/>
  <c r="J55" i="1"/>
  <c r="K55" i="1" s="1"/>
  <c r="H55" i="1"/>
  <c r="I55" i="1" s="1"/>
  <c r="K54" i="1"/>
  <c r="H54" i="1"/>
  <c r="I54" i="1" s="1"/>
  <c r="K53" i="1"/>
  <c r="H53" i="1"/>
  <c r="I53" i="1" s="1"/>
  <c r="X53" i="1" s="1"/>
  <c r="Y53" i="1" s="1"/>
  <c r="K52" i="1"/>
  <c r="H52" i="1"/>
  <c r="I52" i="1" s="1"/>
  <c r="K51" i="1"/>
  <c r="H51" i="1"/>
  <c r="I51" i="1" s="1"/>
  <c r="K50" i="1"/>
  <c r="H50" i="1"/>
  <c r="I50" i="1" s="1"/>
  <c r="K49" i="1"/>
  <c r="H49" i="1"/>
  <c r="I49" i="1" s="1"/>
  <c r="X49" i="1" s="1"/>
  <c r="Y49" i="1" s="1"/>
  <c r="K48" i="1"/>
  <c r="H48" i="1"/>
  <c r="I48" i="1" s="1"/>
  <c r="K47" i="1"/>
  <c r="H47" i="1"/>
  <c r="I47" i="1" s="1"/>
  <c r="K46" i="1"/>
  <c r="H46" i="1"/>
  <c r="I46" i="1" s="1"/>
  <c r="X46" i="1" s="1"/>
  <c r="Y46" i="1" s="1"/>
  <c r="K45" i="1"/>
  <c r="H45" i="1"/>
  <c r="I45" i="1" s="1"/>
  <c r="X45" i="1" s="1"/>
  <c r="Y45" i="1" s="1"/>
  <c r="K44" i="1"/>
  <c r="H44" i="1"/>
  <c r="I44" i="1" s="1"/>
  <c r="K43" i="1"/>
  <c r="H43" i="1"/>
  <c r="I43" i="1" s="1"/>
  <c r="K42" i="1"/>
  <c r="H42" i="1"/>
  <c r="I42" i="1" s="1"/>
  <c r="X42" i="1" s="1"/>
  <c r="Y42" i="1" s="1"/>
  <c r="K41" i="1"/>
  <c r="H41" i="1"/>
  <c r="I41" i="1" s="1"/>
  <c r="K40" i="1"/>
  <c r="H40" i="1"/>
  <c r="I40" i="1" s="1"/>
  <c r="X40" i="1" s="1"/>
  <c r="Y40" i="1" s="1"/>
  <c r="K39" i="1"/>
  <c r="H39" i="1"/>
  <c r="I39" i="1" s="1"/>
  <c r="K38" i="1"/>
  <c r="H38" i="1"/>
  <c r="I38" i="1" s="1"/>
  <c r="X38" i="1" s="1"/>
  <c r="Y38" i="1" s="1"/>
  <c r="K37" i="1"/>
  <c r="H37" i="1"/>
  <c r="I37" i="1" s="1"/>
  <c r="M36" i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K36" i="1"/>
  <c r="H36" i="1"/>
  <c r="I36" i="1" s="1"/>
  <c r="X36" i="1" s="1"/>
  <c r="Y36" i="1" s="1"/>
  <c r="K35" i="1"/>
  <c r="H35" i="1"/>
  <c r="I35" i="1" s="1"/>
  <c r="K34" i="1"/>
  <c r="H34" i="1"/>
  <c r="I34" i="1" s="1"/>
  <c r="K33" i="1"/>
  <c r="H33" i="1"/>
  <c r="I33" i="1" s="1"/>
  <c r="X33" i="1" s="1"/>
  <c r="Y33" i="1" s="1"/>
  <c r="K32" i="1"/>
  <c r="H32" i="1"/>
  <c r="I32" i="1" s="1"/>
  <c r="AC27" i="1"/>
  <c r="K31" i="1"/>
  <c r="H31" i="1"/>
  <c r="I31" i="1" s="1"/>
  <c r="K30" i="1"/>
  <c r="H30" i="1"/>
  <c r="I30" i="1" s="1"/>
  <c r="H29" i="1"/>
  <c r="I29" i="1" s="1"/>
  <c r="X29" i="1" s="1"/>
  <c r="Y29" i="1" s="1"/>
  <c r="H28" i="1"/>
  <c r="I28" i="1" s="1"/>
  <c r="H27" i="1"/>
  <c r="I27" i="1" s="1"/>
  <c r="H26" i="1"/>
  <c r="I26" i="1" s="1"/>
  <c r="H25" i="1"/>
  <c r="I25" i="1" s="1"/>
  <c r="X25" i="1" s="1"/>
  <c r="Y25" i="1" s="1"/>
  <c r="C25" i="1"/>
  <c r="AC20" i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H24" i="1"/>
  <c r="I24" i="1" s="1"/>
  <c r="H23" i="1"/>
  <c r="I23" i="1" s="1"/>
  <c r="H22" i="1"/>
  <c r="I22" i="1" s="1"/>
  <c r="H21" i="1"/>
  <c r="I21" i="1" s="1"/>
  <c r="X21" i="1" s="1"/>
  <c r="Y21" i="1" s="1"/>
  <c r="H20" i="1"/>
  <c r="I20" i="1" s="1"/>
  <c r="H19" i="1"/>
  <c r="I19" i="1" s="1"/>
  <c r="X19" i="1" s="1"/>
  <c r="Y19" i="1" s="1"/>
  <c r="H18" i="1"/>
  <c r="I18" i="1" s="1"/>
  <c r="H17" i="1"/>
  <c r="I17" i="1" s="1"/>
  <c r="X17" i="1" s="1"/>
  <c r="Y17" i="1" s="1"/>
  <c r="J16" i="1"/>
  <c r="J17" i="1" s="1"/>
  <c r="H16" i="1"/>
  <c r="I16" i="1" s="1"/>
  <c r="X16" i="1" s="1"/>
  <c r="Y16" i="1" s="1"/>
  <c r="K15" i="1"/>
  <c r="H15" i="1"/>
  <c r="I15" i="1" s="1"/>
  <c r="AG14" i="1"/>
  <c r="K14" i="1"/>
  <c r="H14" i="1"/>
  <c r="I14" i="1" s="1"/>
  <c r="X14" i="1" s="1"/>
  <c r="Y14" i="1" s="1"/>
  <c r="AG13" i="1"/>
  <c r="K13" i="1"/>
  <c r="H13" i="1"/>
  <c r="I13" i="1" s="1"/>
  <c r="X13" i="1" s="1"/>
  <c r="Y13" i="1" s="1"/>
  <c r="AG12" i="1"/>
  <c r="K12" i="1"/>
  <c r="H12" i="1"/>
  <c r="I12" i="1" s="1"/>
  <c r="K11" i="1"/>
  <c r="H11" i="1"/>
  <c r="I11" i="1" s="1"/>
  <c r="K10" i="1"/>
  <c r="H10" i="1"/>
  <c r="I10" i="1" s="1"/>
  <c r="X10" i="1" s="1"/>
  <c r="Y10" i="1" s="1"/>
  <c r="K9" i="1"/>
  <c r="H9" i="1"/>
  <c r="I9" i="1" s="1"/>
  <c r="K8" i="1"/>
  <c r="H8" i="1"/>
  <c r="I8" i="1" s="1"/>
  <c r="X8" i="1" s="1"/>
  <c r="Y8" i="1" s="1"/>
  <c r="K7" i="1"/>
  <c r="H7" i="1"/>
  <c r="I7" i="1" s="1"/>
  <c r="K6" i="1"/>
  <c r="H6" i="1"/>
  <c r="I6" i="1" s="1"/>
  <c r="X6" i="1" s="1"/>
  <c r="Y6" i="1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K5" i="1"/>
  <c r="H5" i="1"/>
  <c r="I5" i="1" s="1"/>
  <c r="O4" i="1"/>
  <c r="C43" i="1" l="1"/>
  <c r="X43" i="1"/>
  <c r="Y43" i="1" s="1"/>
  <c r="C35" i="1"/>
  <c r="X35" i="1"/>
  <c r="Y35" i="1" s="1"/>
  <c r="E47" i="1"/>
  <c r="F47" i="1" s="1"/>
  <c r="X47" i="1"/>
  <c r="Y47" i="1" s="1"/>
  <c r="C51" i="1"/>
  <c r="X51" i="1"/>
  <c r="Y51" i="1" s="1"/>
  <c r="C55" i="1"/>
  <c r="L55" i="1" s="1"/>
  <c r="X55" i="1"/>
  <c r="Y55" i="1" s="1"/>
  <c r="C94" i="1"/>
  <c r="X94" i="1"/>
  <c r="Y94" i="1" s="1"/>
  <c r="C113" i="1"/>
  <c r="L113" i="1" s="1"/>
  <c r="X113" i="1"/>
  <c r="Y113" i="1" s="1"/>
  <c r="C117" i="1"/>
  <c r="L117" i="1" s="1"/>
  <c r="X117" i="1"/>
  <c r="Y117" i="1" s="1"/>
  <c r="C22" i="1"/>
  <c r="X22" i="1"/>
  <c r="Y22" i="1" s="1"/>
  <c r="C24" i="1"/>
  <c r="X24" i="1"/>
  <c r="Y24" i="1" s="1"/>
  <c r="C30" i="1"/>
  <c r="L30" i="1" s="1"/>
  <c r="X30" i="1"/>
  <c r="Y30" i="1" s="1"/>
  <c r="C87" i="1"/>
  <c r="L87" i="1" s="1"/>
  <c r="X87" i="1"/>
  <c r="Y87" i="1" s="1"/>
  <c r="C102" i="1"/>
  <c r="L102" i="1" s="1"/>
  <c r="X102" i="1"/>
  <c r="Y102" i="1" s="1"/>
  <c r="C34" i="1"/>
  <c r="X34" i="1"/>
  <c r="Y34" i="1" s="1"/>
  <c r="C37" i="1"/>
  <c r="X37" i="1"/>
  <c r="Y37" i="1" s="1"/>
  <c r="C44" i="1"/>
  <c r="X44" i="1"/>
  <c r="Y44" i="1" s="1"/>
  <c r="C48" i="1"/>
  <c r="L48" i="1" s="1"/>
  <c r="X48" i="1"/>
  <c r="Y48" i="1" s="1"/>
  <c r="C52" i="1"/>
  <c r="X52" i="1"/>
  <c r="Y52" i="1" s="1"/>
  <c r="C91" i="1"/>
  <c r="L91" i="1" s="1"/>
  <c r="X91" i="1"/>
  <c r="Y91" i="1" s="1"/>
  <c r="C95" i="1"/>
  <c r="L95" i="1" s="1"/>
  <c r="X95" i="1"/>
  <c r="Y95" i="1" s="1"/>
  <c r="C9" i="1"/>
  <c r="X9" i="1"/>
  <c r="Y9" i="1" s="1"/>
  <c r="C101" i="1"/>
  <c r="X101" i="1"/>
  <c r="Y101" i="1" s="1"/>
  <c r="C105" i="1"/>
  <c r="L105" i="1" s="1"/>
  <c r="X105" i="1"/>
  <c r="Y105" i="1" s="1"/>
  <c r="C109" i="1"/>
  <c r="L109" i="1" s="1"/>
  <c r="X109" i="1"/>
  <c r="Y109" i="1" s="1"/>
  <c r="C23" i="1"/>
  <c r="X23" i="1"/>
  <c r="Y23" i="1" s="1"/>
  <c r="C31" i="1"/>
  <c r="L31" i="1" s="1"/>
  <c r="X31" i="1"/>
  <c r="Y31" i="1" s="1"/>
  <c r="C41" i="1"/>
  <c r="L41" i="1" s="1"/>
  <c r="X41" i="1"/>
  <c r="Y41" i="1" s="1"/>
  <c r="C103" i="1"/>
  <c r="L103" i="1" s="1"/>
  <c r="X103" i="1"/>
  <c r="Y103" i="1" s="1"/>
  <c r="C107" i="1"/>
  <c r="L107" i="1" s="1"/>
  <c r="X107" i="1"/>
  <c r="Y107" i="1" s="1"/>
  <c r="C111" i="1"/>
  <c r="X111" i="1"/>
  <c r="Y111" i="1" s="1"/>
  <c r="E28" i="1"/>
  <c r="F28" i="1" s="1"/>
  <c r="X28" i="1"/>
  <c r="Y28" i="1" s="1"/>
  <c r="C7" i="1"/>
  <c r="L7" i="1" s="1"/>
  <c r="X7" i="1"/>
  <c r="Y7" i="1" s="1"/>
  <c r="C18" i="1"/>
  <c r="X18" i="1"/>
  <c r="Y18" i="1" s="1"/>
  <c r="E58" i="1"/>
  <c r="F58" i="1" s="1"/>
  <c r="X58" i="1"/>
  <c r="Y58" i="1" s="1"/>
  <c r="C62" i="1"/>
  <c r="L62" i="1" s="1"/>
  <c r="X62" i="1"/>
  <c r="Y62" i="1" s="1"/>
  <c r="C115" i="1"/>
  <c r="L115" i="1" s="1"/>
  <c r="X115" i="1"/>
  <c r="Y115" i="1" s="1"/>
  <c r="C39" i="1"/>
  <c r="X39" i="1"/>
  <c r="Y39" i="1" s="1"/>
  <c r="C11" i="1"/>
  <c r="X11" i="1"/>
  <c r="Y11" i="1" s="1"/>
  <c r="C5" i="1"/>
  <c r="L5" i="1" s="1"/>
  <c r="X5" i="1"/>
  <c r="C12" i="1"/>
  <c r="L12" i="1" s="1"/>
  <c r="X12" i="1"/>
  <c r="Y12" i="1" s="1"/>
  <c r="C20" i="1"/>
  <c r="X20" i="1"/>
  <c r="Y20" i="1" s="1"/>
  <c r="C26" i="1"/>
  <c r="X26" i="1"/>
  <c r="Y26" i="1" s="1"/>
  <c r="C15" i="1"/>
  <c r="L15" i="1" s="1"/>
  <c r="X15" i="1"/>
  <c r="Y15" i="1" s="1"/>
  <c r="C27" i="1"/>
  <c r="X27" i="1"/>
  <c r="Y27" i="1" s="1"/>
  <c r="C32" i="1"/>
  <c r="L32" i="1" s="1"/>
  <c r="X32" i="1"/>
  <c r="Y32" i="1" s="1"/>
  <c r="C50" i="1"/>
  <c r="X50" i="1"/>
  <c r="Y50" i="1" s="1"/>
  <c r="C54" i="1"/>
  <c r="X54" i="1"/>
  <c r="Y54" i="1" s="1"/>
  <c r="C82" i="1"/>
  <c r="X82" i="1"/>
  <c r="Y82" i="1" s="1"/>
  <c r="C89" i="1"/>
  <c r="L89" i="1" s="1"/>
  <c r="X89" i="1"/>
  <c r="Y89" i="1" s="1"/>
  <c r="C93" i="1"/>
  <c r="X93" i="1"/>
  <c r="Y93" i="1" s="1"/>
  <c r="C97" i="1"/>
  <c r="L97" i="1" s="1"/>
  <c r="X97" i="1"/>
  <c r="Y97" i="1" s="1"/>
  <c r="U9" i="1"/>
  <c r="L34" i="1"/>
  <c r="L54" i="1"/>
  <c r="N23" i="1"/>
  <c r="J56" i="1"/>
  <c r="K56" i="1" s="1"/>
  <c r="E102" i="1"/>
  <c r="F102" i="1" s="1"/>
  <c r="E45" i="1"/>
  <c r="F45" i="1" s="1"/>
  <c r="C45" i="1"/>
  <c r="L45" i="1" s="1"/>
  <c r="L101" i="1"/>
  <c r="E54" i="1"/>
  <c r="F54" i="1" s="1"/>
  <c r="C53" i="1"/>
  <c r="L53" i="1" s="1"/>
  <c r="E64" i="1"/>
  <c r="F64" i="1" s="1"/>
  <c r="C64" i="1"/>
  <c r="L64" i="1" s="1"/>
  <c r="L93" i="1"/>
  <c r="E24" i="1"/>
  <c r="F24" i="1" s="1"/>
  <c r="E52" i="1"/>
  <c r="F52" i="1" s="1"/>
  <c r="J118" i="1"/>
  <c r="C28" i="1"/>
  <c r="L35" i="1"/>
  <c r="L52" i="1"/>
  <c r="E38" i="1"/>
  <c r="F38" i="1" s="1"/>
  <c r="L11" i="1"/>
  <c r="K16" i="1"/>
  <c r="E36" i="1"/>
  <c r="F36" i="1" s="1"/>
  <c r="E42" i="1"/>
  <c r="F42" i="1" s="1"/>
  <c r="L50" i="1"/>
  <c r="E51" i="1"/>
  <c r="F51" i="1" s="1"/>
  <c r="E25" i="1"/>
  <c r="F25" i="1" s="1"/>
  <c r="E40" i="1"/>
  <c r="F40" i="1" s="1"/>
  <c r="E35" i="1"/>
  <c r="F35" i="1" s="1"/>
  <c r="AG11" i="1"/>
  <c r="E6" i="1"/>
  <c r="F6" i="1" s="1"/>
  <c r="C6" i="1"/>
  <c r="E14" i="1"/>
  <c r="F14" i="1" s="1"/>
  <c r="C14" i="1"/>
  <c r="E19" i="1"/>
  <c r="F19" i="1" s="1"/>
  <c r="C19" i="1"/>
  <c r="E88" i="1"/>
  <c r="F88" i="1" s="1"/>
  <c r="E89" i="1"/>
  <c r="F89" i="1" s="1"/>
  <c r="C88" i="1"/>
  <c r="E96" i="1"/>
  <c r="F96" i="1" s="1"/>
  <c r="E97" i="1"/>
  <c r="F97" i="1" s="1"/>
  <c r="C96" i="1"/>
  <c r="E13" i="1"/>
  <c r="F13" i="1" s="1"/>
  <c r="C13" i="1"/>
  <c r="E17" i="1"/>
  <c r="F17" i="1" s="1"/>
  <c r="C17" i="1"/>
  <c r="E8" i="1"/>
  <c r="F8" i="1" s="1"/>
  <c r="C8" i="1"/>
  <c r="L9" i="1"/>
  <c r="E16" i="1"/>
  <c r="F16" i="1" s="1"/>
  <c r="C16" i="1"/>
  <c r="E49" i="1"/>
  <c r="F49" i="1" s="1"/>
  <c r="E50" i="1"/>
  <c r="F50" i="1" s="1"/>
  <c r="C49" i="1"/>
  <c r="E10" i="1"/>
  <c r="F10" i="1" s="1"/>
  <c r="C10" i="1"/>
  <c r="K17" i="1"/>
  <c r="J18" i="1"/>
  <c r="C21" i="1"/>
  <c r="E21" i="1"/>
  <c r="F21" i="1" s="1"/>
  <c r="E29" i="1"/>
  <c r="F29" i="1" s="1"/>
  <c r="E30" i="1"/>
  <c r="F30" i="1" s="1"/>
  <c r="C29" i="1"/>
  <c r="N29" i="1"/>
  <c r="E33" i="1"/>
  <c r="F33" i="1" s="1"/>
  <c r="C33" i="1"/>
  <c r="N5" i="1"/>
  <c r="E12" i="1"/>
  <c r="F12" i="1" s="1"/>
  <c r="N15" i="1"/>
  <c r="N26" i="1"/>
  <c r="N117" i="1"/>
  <c r="N124" i="1"/>
  <c r="N122" i="1"/>
  <c r="N120" i="1"/>
  <c r="N118" i="1"/>
  <c r="N115" i="1"/>
  <c r="N113" i="1"/>
  <c r="N111" i="1"/>
  <c r="N109" i="1"/>
  <c r="N107" i="1"/>
  <c r="N105" i="1"/>
  <c r="N103" i="1"/>
  <c r="N123" i="1"/>
  <c r="N121" i="1"/>
  <c r="N119" i="1"/>
  <c r="N101" i="1"/>
  <c r="N100" i="1"/>
  <c r="N97" i="1"/>
  <c r="N95" i="1"/>
  <c r="N93" i="1"/>
  <c r="N91" i="1"/>
  <c r="N89" i="1"/>
  <c r="N87" i="1"/>
  <c r="N116" i="1"/>
  <c r="N114" i="1"/>
  <c r="N112" i="1"/>
  <c r="N110" i="1"/>
  <c r="N108" i="1"/>
  <c r="N106" i="1"/>
  <c r="N104" i="1"/>
  <c r="N102" i="1"/>
  <c r="N99" i="1"/>
  <c r="N94" i="1"/>
  <c r="N86" i="1"/>
  <c r="N85" i="1"/>
  <c r="N63" i="1"/>
  <c r="N61" i="1"/>
  <c r="N59" i="1"/>
  <c r="N57" i="1"/>
  <c r="N54" i="1"/>
  <c r="N52" i="1"/>
  <c r="N50" i="1"/>
  <c r="N48" i="1"/>
  <c r="N46" i="1"/>
  <c r="N44" i="1"/>
  <c r="N92" i="1"/>
  <c r="N79" i="1"/>
  <c r="N77" i="1"/>
  <c r="N75" i="1"/>
  <c r="N73" i="1"/>
  <c r="N71" i="1"/>
  <c r="N69" i="1"/>
  <c r="N67" i="1"/>
  <c r="N65" i="1"/>
  <c r="N55" i="1"/>
  <c r="N96" i="1"/>
  <c r="N90" i="1"/>
  <c r="N88" i="1"/>
  <c r="N84" i="1"/>
  <c r="N81" i="1"/>
  <c r="N80" i="1"/>
  <c r="N78" i="1"/>
  <c r="N76" i="1"/>
  <c r="N74" i="1"/>
  <c r="N72" i="1"/>
  <c r="N70" i="1"/>
  <c r="N68" i="1"/>
  <c r="N66" i="1"/>
  <c r="N64" i="1"/>
  <c r="N62" i="1"/>
  <c r="N60" i="1"/>
  <c r="N58" i="1"/>
  <c r="N56" i="1"/>
  <c r="N47" i="1"/>
  <c r="N32" i="1"/>
  <c r="N98" i="1"/>
  <c r="N82" i="1"/>
  <c r="N53" i="1"/>
  <c r="N45" i="1"/>
  <c r="N42" i="1"/>
  <c r="N40" i="1"/>
  <c r="N38" i="1"/>
  <c r="N36" i="1"/>
  <c r="N35" i="1"/>
  <c r="N30" i="1"/>
  <c r="C59" i="1"/>
  <c r="L59" i="1" s="1"/>
  <c r="E59" i="1"/>
  <c r="F59" i="1" s="1"/>
  <c r="C66" i="1"/>
  <c r="L66" i="1" s="1"/>
  <c r="E66" i="1"/>
  <c r="F66" i="1" s="1"/>
  <c r="C70" i="1"/>
  <c r="L70" i="1" s="1"/>
  <c r="E70" i="1"/>
  <c r="F70" i="1" s="1"/>
  <c r="C110" i="1"/>
  <c r="L110" i="1" s="1"/>
  <c r="E110" i="1"/>
  <c r="F110" i="1" s="1"/>
  <c r="E15" i="1"/>
  <c r="F15" i="1" s="1"/>
  <c r="E18" i="1"/>
  <c r="F18" i="1" s="1"/>
  <c r="N18" i="1"/>
  <c r="E20" i="1"/>
  <c r="F20" i="1" s="1"/>
  <c r="N20" i="1"/>
  <c r="E22" i="1"/>
  <c r="F22" i="1" s="1"/>
  <c r="N22" i="1"/>
  <c r="E26" i="1"/>
  <c r="F26" i="1" s="1"/>
  <c r="E46" i="1"/>
  <c r="F46" i="1" s="1"/>
  <c r="C46" i="1"/>
  <c r="E48" i="1"/>
  <c r="F48" i="1" s="1"/>
  <c r="N51" i="1"/>
  <c r="E60" i="1"/>
  <c r="F60" i="1" s="1"/>
  <c r="E67" i="1"/>
  <c r="F67" i="1" s="1"/>
  <c r="C67" i="1"/>
  <c r="E73" i="1"/>
  <c r="F73" i="1" s="1"/>
  <c r="C73" i="1"/>
  <c r="C80" i="1"/>
  <c r="E80" i="1"/>
  <c r="F80" i="1" s="1"/>
  <c r="E81" i="1"/>
  <c r="F81" i="1" s="1"/>
  <c r="C81" i="1"/>
  <c r="N83" i="1"/>
  <c r="C85" i="1"/>
  <c r="L85" i="1" s="1"/>
  <c r="E85" i="1"/>
  <c r="F85" i="1" s="1"/>
  <c r="E90" i="1"/>
  <c r="F90" i="1" s="1"/>
  <c r="C90" i="1"/>
  <c r="E92" i="1"/>
  <c r="F92" i="1" s="1"/>
  <c r="C92" i="1"/>
  <c r="E98" i="1"/>
  <c r="F98" i="1" s="1"/>
  <c r="C98" i="1"/>
  <c r="C114" i="1"/>
  <c r="L114" i="1" s="1"/>
  <c r="E114" i="1"/>
  <c r="F114" i="1" s="1"/>
  <c r="N6" i="1"/>
  <c r="N8" i="1"/>
  <c r="N10" i="1"/>
  <c r="N13" i="1"/>
  <c r="N17" i="1"/>
  <c r="N19" i="1"/>
  <c r="N21" i="1"/>
  <c r="N24" i="1"/>
  <c r="N25" i="1"/>
  <c r="E31" i="1"/>
  <c r="F31" i="1" s="1"/>
  <c r="N34" i="1"/>
  <c r="C36" i="1"/>
  <c r="L37" i="1"/>
  <c r="C38" i="1"/>
  <c r="L39" i="1"/>
  <c r="C40" i="1"/>
  <c r="C42" i="1"/>
  <c r="L43" i="1"/>
  <c r="C58" i="1"/>
  <c r="E62" i="1"/>
  <c r="F62" i="1" s="1"/>
  <c r="C63" i="1"/>
  <c r="L63" i="1" s="1"/>
  <c r="E63" i="1"/>
  <c r="F63" i="1" s="1"/>
  <c r="C74" i="1"/>
  <c r="L74" i="1" s="1"/>
  <c r="E74" i="1"/>
  <c r="F74" i="1" s="1"/>
  <c r="E75" i="1"/>
  <c r="F75" i="1" s="1"/>
  <c r="C75" i="1"/>
  <c r="E118" i="1"/>
  <c r="F118" i="1" s="1"/>
  <c r="C118" i="1"/>
  <c r="C123" i="1"/>
  <c r="E123" i="1"/>
  <c r="F123" i="1" s="1"/>
  <c r="N7" i="1"/>
  <c r="N9" i="1"/>
  <c r="N11" i="1"/>
  <c r="E23" i="1"/>
  <c r="F23" i="1" s="1"/>
  <c r="N31" i="1"/>
  <c r="L44" i="1"/>
  <c r="N49" i="1"/>
  <c r="E71" i="1"/>
  <c r="F71" i="1" s="1"/>
  <c r="C71" i="1"/>
  <c r="C78" i="1"/>
  <c r="L78" i="1" s="1"/>
  <c r="E78" i="1"/>
  <c r="F78" i="1" s="1"/>
  <c r="E79" i="1"/>
  <c r="F79" i="1" s="1"/>
  <c r="C79" i="1"/>
  <c r="L82" i="1"/>
  <c r="E84" i="1"/>
  <c r="F84" i="1" s="1"/>
  <c r="C84" i="1"/>
  <c r="L94" i="1"/>
  <c r="E99" i="1"/>
  <c r="F99" i="1" s="1"/>
  <c r="C99" i="1"/>
  <c r="P4" i="1"/>
  <c r="E5" i="1"/>
  <c r="F5" i="1" s="1"/>
  <c r="E7" i="1"/>
  <c r="F7" i="1" s="1"/>
  <c r="E9" i="1"/>
  <c r="F9" i="1" s="1"/>
  <c r="E11" i="1"/>
  <c r="F11" i="1" s="1"/>
  <c r="N14" i="1"/>
  <c r="E27" i="1"/>
  <c r="F27" i="1" s="1"/>
  <c r="N33" i="1"/>
  <c r="C47" i="1"/>
  <c r="C61" i="1"/>
  <c r="E61" i="1"/>
  <c r="F61" i="1" s="1"/>
  <c r="C72" i="1"/>
  <c r="L72" i="1" s="1"/>
  <c r="E72" i="1"/>
  <c r="F72" i="1" s="1"/>
  <c r="N12" i="1"/>
  <c r="N16" i="1"/>
  <c r="N27" i="1"/>
  <c r="N28" i="1"/>
  <c r="E32" i="1"/>
  <c r="F32" i="1" s="1"/>
  <c r="E34" i="1"/>
  <c r="F34" i="1" s="1"/>
  <c r="E37" i="1"/>
  <c r="F37" i="1" s="1"/>
  <c r="N37" i="1"/>
  <c r="E39" i="1"/>
  <c r="F39" i="1" s="1"/>
  <c r="N39" i="1"/>
  <c r="E41" i="1"/>
  <c r="F41" i="1" s="1"/>
  <c r="N41" i="1"/>
  <c r="E43" i="1"/>
  <c r="F43" i="1" s="1"/>
  <c r="N43" i="1"/>
  <c r="E44" i="1"/>
  <c r="F44" i="1" s="1"/>
  <c r="C56" i="1"/>
  <c r="E56" i="1"/>
  <c r="F56" i="1" s="1"/>
  <c r="C57" i="1"/>
  <c r="E57" i="1"/>
  <c r="F57" i="1" s="1"/>
  <c r="C60" i="1"/>
  <c r="L60" i="1" s="1"/>
  <c r="C65" i="1"/>
  <c r="E65" i="1"/>
  <c r="F65" i="1" s="1"/>
  <c r="C68" i="1"/>
  <c r="L68" i="1" s="1"/>
  <c r="E68" i="1"/>
  <c r="F68" i="1" s="1"/>
  <c r="E69" i="1"/>
  <c r="F69" i="1" s="1"/>
  <c r="C69" i="1"/>
  <c r="C76" i="1"/>
  <c r="L76" i="1" s="1"/>
  <c r="E76" i="1"/>
  <c r="F76" i="1" s="1"/>
  <c r="E77" i="1"/>
  <c r="F77" i="1" s="1"/>
  <c r="C77" i="1"/>
  <c r="E91" i="1"/>
  <c r="F91" i="1" s="1"/>
  <c r="E93" i="1"/>
  <c r="F93" i="1" s="1"/>
  <c r="C106" i="1"/>
  <c r="L106" i="1" s="1"/>
  <c r="E106" i="1"/>
  <c r="F106" i="1" s="1"/>
  <c r="C83" i="1"/>
  <c r="L83" i="1" s="1"/>
  <c r="E83" i="1"/>
  <c r="F83" i="1" s="1"/>
  <c r="E86" i="1"/>
  <c r="F86" i="1" s="1"/>
  <c r="C86" i="1"/>
  <c r="E87" i="1"/>
  <c r="F87" i="1" s="1"/>
  <c r="C100" i="1"/>
  <c r="L100" i="1" s="1"/>
  <c r="E100" i="1"/>
  <c r="F100" i="1" s="1"/>
  <c r="L51" i="1"/>
  <c r="E53" i="1"/>
  <c r="F53" i="1" s="1"/>
  <c r="E55" i="1"/>
  <c r="F55" i="1" s="1"/>
  <c r="O55" i="1" s="1"/>
  <c r="P55" i="1" s="1"/>
  <c r="Q55" i="1" s="1"/>
  <c r="E82" i="1"/>
  <c r="F82" i="1" s="1"/>
  <c r="E94" i="1"/>
  <c r="F94" i="1" s="1"/>
  <c r="E95" i="1"/>
  <c r="F95" i="1" s="1"/>
  <c r="L111" i="1"/>
  <c r="E124" i="1"/>
  <c r="F124" i="1" s="1"/>
  <c r="C124" i="1"/>
  <c r="C119" i="1"/>
  <c r="E119" i="1"/>
  <c r="F119" i="1" s="1"/>
  <c r="E120" i="1"/>
  <c r="F120" i="1" s="1"/>
  <c r="C120" i="1"/>
  <c r="C104" i="1"/>
  <c r="L104" i="1" s="1"/>
  <c r="E104" i="1"/>
  <c r="F104" i="1" s="1"/>
  <c r="C108" i="1"/>
  <c r="L108" i="1" s="1"/>
  <c r="E108" i="1"/>
  <c r="F108" i="1" s="1"/>
  <c r="C112" i="1"/>
  <c r="E112" i="1"/>
  <c r="F112" i="1" s="1"/>
  <c r="C116" i="1"/>
  <c r="E116" i="1"/>
  <c r="F116" i="1" s="1"/>
  <c r="C121" i="1"/>
  <c r="E121" i="1"/>
  <c r="F121" i="1" s="1"/>
  <c r="E122" i="1"/>
  <c r="F122" i="1" s="1"/>
  <c r="C122" i="1"/>
  <c r="L123" i="1"/>
  <c r="E101" i="1"/>
  <c r="F101" i="1" s="1"/>
  <c r="E103" i="1"/>
  <c r="F103" i="1" s="1"/>
  <c r="E105" i="1"/>
  <c r="F105" i="1" s="1"/>
  <c r="E107" i="1"/>
  <c r="F107" i="1" s="1"/>
  <c r="E109" i="1"/>
  <c r="F109" i="1" s="1"/>
  <c r="E111" i="1"/>
  <c r="F111" i="1" s="1"/>
  <c r="E113" i="1"/>
  <c r="F113" i="1" s="1"/>
  <c r="E115" i="1"/>
  <c r="F115" i="1" s="1"/>
  <c r="E117" i="1"/>
  <c r="F117" i="1" s="1"/>
  <c r="K57" i="1" l="1"/>
  <c r="D5" i="1"/>
  <c r="L17" i="1"/>
  <c r="O17" i="1" s="1"/>
  <c r="P17" i="1" s="1"/>
  <c r="Q17" i="1" s="1"/>
  <c r="S17" i="1" s="1"/>
  <c r="T17" i="1" s="1"/>
  <c r="O32" i="1"/>
  <c r="P32" i="1" s="1"/>
  <c r="Q32" i="1" s="1"/>
  <c r="S32" i="1" s="1"/>
  <c r="T32" i="1" s="1"/>
  <c r="O105" i="1"/>
  <c r="P105" i="1" s="1"/>
  <c r="Q105" i="1" s="1"/>
  <c r="S105" i="1" s="1"/>
  <c r="T105" i="1" s="1"/>
  <c r="Y5" i="1"/>
  <c r="Y125" i="1" s="1"/>
  <c r="X125" i="1"/>
  <c r="O54" i="1"/>
  <c r="P54" i="1" s="1"/>
  <c r="Q54" i="1" s="1"/>
  <c r="S54" i="1" s="1"/>
  <c r="T54" i="1" s="1"/>
  <c r="O52" i="1"/>
  <c r="P52" i="1" s="1"/>
  <c r="Q52" i="1" s="1"/>
  <c r="S52" i="1" s="1"/>
  <c r="T52" i="1" s="1"/>
  <c r="O113" i="1"/>
  <c r="P113" i="1" s="1"/>
  <c r="Q113" i="1" s="1"/>
  <c r="S113" i="1" s="1"/>
  <c r="T113" i="1" s="1"/>
  <c r="U10" i="1"/>
  <c r="AD8" i="1"/>
  <c r="O35" i="1"/>
  <c r="P35" i="1" s="1"/>
  <c r="AD6" i="1"/>
  <c r="O45" i="1"/>
  <c r="P45" i="1" s="1"/>
  <c r="Q45" i="1" s="1"/>
  <c r="O102" i="1"/>
  <c r="P102" i="1" s="1"/>
  <c r="Q102" i="1" s="1"/>
  <c r="S102" i="1" s="1"/>
  <c r="T102" i="1" s="1"/>
  <c r="AD5" i="1"/>
  <c r="O53" i="1"/>
  <c r="P53" i="1" s="1"/>
  <c r="Q53" i="1" s="1"/>
  <c r="S53" i="1" s="1"/>
  <c r="T53" i="1" s="1"/>
  <c r="AD7" i="1"/>
  <c r="K118" i="1"/>
  <c r="L118" i="1" s="1"/>
  <c r="O118" i="1" s="1"/>
  <c r="P118" i="1" s="1"/>
  <c r="Q118" i="1" s="1"/>
  <c r="S118" i="1" s="1"/>
  <c r="T118" i="1" s="1"/>
  <c r="K119" i="1"/>
  <c r="L119" i="1" s="1"/>
  <c r="L57" i="1"/>
  <c r="O57" i="1" s="1"/>
  <c r="P57" i="1" s="1"/>
  <c r="Q57" i="1" s="1"/>
  <c r="S57" i="1" s="1"/>
  <c r="T57" i="1" s="1"/>
  <c r="L65" i="1"/>
  <c r="O65" i="1" s="1"/>
  <c r="P65" i="1" s="1"/>
  <c r="O64" i="1"/>
  <c r="P64" i="1" s="1"/>
  <c r="Q64" i="1" s="1"/>
  <c r="S64" i="1" s="1"/>
  <c r="T64" i="1" s="1"/>
  <c r="O43" i="1"/>
  <c r="P43" i="1" s="1"/>
  <c r="Q43" i="1" s="1"/>
  <c r="S43" i="1" s="1"/>
  <c r="T43" i="1" s="1"/>
  <c r="O39" i="1"/>
  <c r="P39" i="1" s="1"/>
  <c r="Q39" i="1" s="1"/>
  <c r="S39" i="1" s="1"/>
  <c r="T39" i="1" s="1"/>
  <c r="O95" i="1"/>
  <c r="P95" i="1" s="1"/>
  <c r="O93" i="1"/>
  <c r="P93" i="1" s="1"/>
  <c r="Q93" i="1" s="1"/>
  <c r="S93" i="1" s="1"/>
  <c r="T93" i="1" s="1"/>
  <c r="O78" i="1"/>
  <c r="P78" i="1" s="1"/>
  <c r="Q78" i="1" s="1"/>
  <c r="S78" i="1" s="1"/>
  <c r="T78" i="1" s="1"/>
  <c r="O110" i="1"/>
  <c r="P110" i="1" s="1"/>
  <c r="Q110" i="1" s="1"/>
  <c r="O101" i="1"/>
  <c r="P101" i="1" s="1"/>
  <c r="Q101" i="1" s="1"/>
  <c r="S101" i="1" s="1"/>
  <c r="T101" i="1" s="1"/>
  <c r="O83" i="1"/>
  <c r="P83" i="1" s="1"/>
  <c r="Q83" i="1" s="1"/>
  <c r="S83" i="1" s="1"/>
  <c r="T83" i="1" s="1"/>
  <c r="O100" i="1"/>
  <c r="P100" i="1" s="1"/>
  <c r="Q100" i="1" s="1"/>
  <c r="S100" i="1" s="1"/>
  <c r="T100" i="1" s="1"/>
  <c r="O51" i="1"/>
  <c r="P51" i="1" s="1"/>
  <c r="Q51" i="1" s="1"/>
  <c r="S51" i="1" s="1"/>
  <c r="T51" i="1" s="1"/>
  <c r="O44" i="1"/>
  <c r="P44" i="1" s="1"/>
  <c r="Q44" i="1" s="1"/>
  <c r="S44" i="1" s="1"/>
  <c r="T44" i="1" s="1"/>
  <c r="O41" i="1"/>
  <c r="P41" i="1" s="1"/>
  <c r="Q41" i="1" s="1"/>
  <c r="S41" i="1" s="1"/>
  <c r="T41" i="1" s="1"/>
  <c r="O37" i="1"/>
  <c r="P37" i="1" s="1"/>
  <c r="Q37" i="1" s="1"/>
  <c r="S37" i="1" s="1"/>
  <c r="T37" i="1" s="1"/>
  <c r="O63" i="1"/>
  <c r="P63" i="1" s="1"/>
  <c r="Q63" i="1" s="1"/>
  <c r="S63" i="1" s="1"/>
  <c r="T63" i="1" s="1"/>
  <c r="O117" i="1"/>
  <c r="P117" i="1" s="1"/>
  <c r="Q117" i="1" s="1"/>
  <c r="S117" i="1" s="1"/>
  <c r="T117" i="1" s="1"/>
  <c r="O109" i="1"/>
  <c r="P109" i="1" s="1"/>
  <c r="Q109" i="1" s="1"/>
  <c r="O94" i="1"/>
  <c r="P94" i="1" s="1"/>
  <c r="Q94" i="1" s="1"/>
  <c r="S94" i="1" s="1"/>
  <c r="T94" i="1" s="1"/>
  <c r="O91" i="1"/>
  <c r="P91" i="1" s="1"/>
  <c r="Q91" i="1" s="1"/>
  <c r="S91" i="1" s="1"/>
  <c r="T91" i="1" s="1"/>
  <c r="O82" i="1"/>
  <c r="P82" i="1" s="1"/>
  <c r="Q82" i="1" s="1"/>
  <c r="S82" i="1" s="1"/>
  <c r="T82" i="1" s="1"/>
  <c r="O34" i="1"/>
  <c r="P34" i="1" s="1"/>
  <c r="Q34" i="1" s="1"/>
  <c r="S34" i="1" s="1"/>
  <c r="T34" i="1" s="1"/>
  <c r="O5" i="1"/>
  <c r="P5" i="1" s="1"/>
  <c r="Q5" i="1" s="1"/>
  <c r="S5" i="1" s="1"/>
  <c r="O12" i="1"/>
  <c r="P12" i="1" s="1"/>
  <c r="Q12" i="1" s="1"/>
  <c r="S12" i="1" s="1"/>
  <c r="T12" i="1" s="1"/>
  <c r="L36" i="1"/>
  <c r="O36" i="1" s="1"/>
  <c r="P36" i="1" s="1"/>
  <c r="Q36" i="1" s="1"/>
  <c r="S36" i="1" s="1"/>
  <c r="T36" i="1" s="1"/>
  <c r="L90" i="1"/>
  <c r="O90" i="1" s="1"/>
  <c r="P90" i="1" s="1"/>
  <c r="Q90" i="1" s="1"/>
  <c r="S90" i="1" s="1"/>
  <c r="T90" i="1" s="1"/>
  <c r="O115" i="1"/>
  <c r="P115" i="1" s="1"/>
  <c r="Q115" i="1" s="1"/>
  <c r="S115" i="1" s="1"/>
  <c r="T115" i="1" s="1"/>
  <c r="O107" i="1"/>
  <c r="P107" i="1" s="1"/>
  <c r="Q107" i="1" s="1"/>
  <c r="S107" i="1" s="1"/>
  <c r="T107" i="1" s="1"/>
  <c r="L122" i="1"/>
  <c r="O122" i="1" s="1"/>
  <c r="P122" i="1" s="1"/>
  <c r="Q122" i="1" s="1"/>
  <c r="S122" i="1" s="1"/>
  <c r="T122" i="1" s="1"/>
  <c r="O108" i="1"/>
  <c r="P108" i="1" s="1"/>
  <c r="Q108" i="1" s="1"/>
  <c r="S108" i="1" s="1"/>
  <c r="T108" i="1" s="1"/>
  <c r="O87" i="1"/>
  <c r="P87" i="1" s="1"/>
  <c r="Q87" i="1" s="1"/>
  <c r="S87" i="1" s="1"/>
  <c r="T87" i="1" s="1"/>
  <c r="L49" i="1"/>
  <c r="O49" i="1" s="1"/>
  <c r="P49" i="1" s="1"/>
  <c r="Q49" i="1" s="1"/>
  <c r="S49" i="1" s="1"/>
  <c r="T49" i="1" s="1"/>
  <c r="O11" i="1"/>
  <c r="P11" i="1" s="1"/>
  <c r="Q11" i="1" s="1"/>
  <c r="S11" i="1" s="1"/>
  <c r="T11" i="1" s="1"/>
  <c r="Q4" i="1"/>
  <c r="O123" i="1"/>
  <c r="P123" i="1" s="1"/>
  <c r="Q123" i="1" s="1"/>
  <c r="S123" i="1" s="1"/>
  <c r="T123" i="1" s="1"/>
  <c r="L81" i="1"/>
  <c r="O81" i="1" s="1"/>
  <c r="P81" i="1" s="1"/>
  <c r="Q81" i="1" s="1"/>
  <c r="S81" i="1" s="1"/>
  <c r="T81" i="1" s="1"/>
  <c r="L73" i="1"/>
  <c r="O73" i="1" s="1"/>
  <c r="P73" i="1" s="1"/>
  <c r="Q73" i="1" s="1"/>
  <c r="S73" i="1" s="1"/>
  <c r="T73" i="1" s="1"/>
  <c r="L56" i="1"/>
  <c r="O56" i="1" s="1"/>
  <c r="P56" i="1" s="1"/>
  <c r="Q56" i="1" s="1"/>
  <c r="S56" i="1" s="1"/>
  <c r="T56" i="1" s="1"/>
  <c r="O50" i="1"/>
  <c r="P50" i="1" s="1"/>
  <c r="Q50" i="1" s="1"/>
  <c r="S50" i="1" s="1"/>
  <c r="T50" i="1" s="1"/>
  <c r="L8" i="1"/>
  <c r="O8" i="1" s="1"/>
  <c r="P8" i="1" s="1"/>
  <c r="Q8" i="1" s="1"/>
  <c r="S8" i="1" s="1"/>
  <c r="T8" i="1" s="1"/>
  <c r="V8" i="1" s="1"/>
  <c r="L13" i="1"/>
  <c r="O13" i="1" s="1"/>
  <c r="P13" i="1" s="1"/>
  <c r="Q13" i="1" s="1"/>
  <c r="S13" i="1" s="1"/>
  <c r="T13" i="1" s="1"/>
  <c r="L88" i="1"/>
  <c r="O88" i="1" s="1"/>
  <c r="P88" i="1" s="1"/>
  <c r="Q88" i="1" s="1"/>
  <c r="S88" i="1" s="1"/>
  <c r="T88" i="1" s="1"/>
  <c r="L16" i="1"/>
  <c r="O16" i="1" s="1"/>
  <c r="P16" i="1" s="1"/>
  <c r="Q16" i="1" s="1"/>
  <c r="S16" i="1" s="1"/>
  <c r="T16" i="1" s="1"/>
  <c r="L124" i="1"/>
  <c r="O124" i="1" s="1"/>
  <c r="P124" i="1" s="1"/>
  <c r="Q124" i="1" s="1"/>
  <c r="S124" i="1" s="1"/>
  <c r="T124" i="1" s="1"/>
  <c r="L75" i="1"/>
  <c r="O75" i="1" s="1"/>
  <c r="P75" i="1" s="1"/>
  <c r="Q75" i="1" s="1"/>
  <c r="S75" i="1" s="1"/>
  <c r="T75" i="1" s="1"/>
  <c r="L40" i="1"/>
  <c r="O40" i="1" s="1"/>
  <c r="P40" i="1" s="1"/>
  <c r="Q40" i="1" s="1"/>
  <c r="S40" i="1" s="1"/>
  <c r="T40" i="1" s="1"/>
  <c r="L46" i="1"/>
  <c r="O46" i="1" s="1"/>
  <c r="P46" i="1" s="1"/>
  <c r="Q46" i="1" s="1"/>
  <c r="O66" i="1"/>
  <c r="P66" i="1" s="1"/>
  <c r="Q66" i="1" s="1"/>
  <c r="L120" i="1"/>
  <c r="O120" i="1" s="1"/>
  <c r="P120" i="1" s="1"/>
  <c r="Q120" i="1" s="1"/>
  <c r="S120" i="1" s="1"/>
  <c r="T120" i="1" s="1"/>
  <c r="L116" i="1"/>
  <c r="O116" i="1" s="1"/>
  <c r="P116" i="1" s="1"/>
  <c r="Q116" i="1" s="1"/>
  <c r="S116" i="1" s="1"/>
  <c r="T116" i="1" s="1"/>
  <c r="L86" i="1"/>
  <c r="O86" i="1" s="1"/>
  <c r="P86" i="1" s="1"/>
  <c r="Q86" i="1" s="1"/>
  <c r="S86" i="1" s="1"/>
  <c r="T86" i="1" s="1"/>
  <c r="L80" i="1"/>
  <c r="O80" i="1" s="1"/>
  <c r="P80" i="1" s="1"/>
  <c r="Q80" i="1" s="1"/>
  <c r="S80" i="1" s="1"/>
  <c r="T80" i="1" s="1"/>
  <c r="O106" i="1"/>
  <c r="P106" i="1" s="1"/>
  <c r="Q106" i="1" s="1"/>
  <c r="S106" i="1" s="1"/>
  <c r="T106" i="1" s="1"/>
  <c r="O76" i="1"/>
  <c r="P76" i="1" s="1"/>
  <c r="Q76" i="1" s="1"/>
  <c r="S76" i="1" s="1"/>
  <c r="T76" i="1" s="1"/>
  <c r="O68" i="1"/>
  <c r="P68" i="1" s="1"/>
  <c r="Q68" i="1" s="1"/>
  <c r="O72" i="1"/>
  <c r="P72" i="1" s="1"/>
  <c r="Q72" i="1" s="1"/>
  <c r="S72" i="1" s="1"/>
  <c r="T72" i="1" s="1"/>
  <c r="O9" i="1"/>
  <c r="P9" i="1" s="1"/>
  <c r="Q9" i="1" s="1"/>
  <c r="S9" i="1" s="1"/>
  <c r="T9" i="1" s="1"/>
  <c r="V9" i="1" s="1"/>
  <c r="L99" i="1"/>
  <c r="O99" i="1" s="1"/>
  <c r="P99" i="1" s="1"/>
  <c r="Q99" i="1" s="1"/>
  <c r="S99" i="1" s="1"/>
  <c r="T99" i="1" s="1"/>
  <c r="L84" i="1"/>
  <c r="O84" i="1" s="1"/>
  <c r="P84" i="1" s="1"/>
  <c r="Q84" i="1" s="1"/>
  <c r="S84" i="1" s="1"/>
  <c r="T84" i="1" s="1"/>
  <c r="L79" i="1"/>
  <c r="O79" i="1" s="1"/>
  <c r="P79" i="1" s="1"/>
  <c r="Q79" i="1" s="1"/>
  <c r="S79" i="1" s="1"/>
  <c r="T79" i="1" s="1"/>
  <c r="L71" i="1"/>
  <c r="O71" i="1" s="1"/>
  <c r="P71" i="1" s="1"/>
  <c r="Q71" i="1" s="1"/>
  <c r="S71" i="1" s="1"/>
  <c r="T71" i="1" s="1"/>
  <c r="O74" i="1"/>
  <c r="P74" i="1" s="1"/>
  <c r="Q74" i="1" s="1"/>
  <c r="S74" i="1" s="1"/>
  <c r="T74" i="1" s="1"/>
  <c r="O62" i="1"/>
  <c r="P62" i="1" s="1"/>
  <c r="Q62" i="1" s="1"/>
  <c r="S62" i="1" s="1"/>
  <c r="T62" i="1" s="1"/>
  <c r="L42" i="1"/>
  <c r="O42" i="1" s="1"/>
  <c r="P42" i="1" s="1"/>
  <c r="Q42" i="1" s="1"/>
  <c r="S42" i="1" s="1"/>
  <c r="T42" i="1" s="1"/>
  <c r="L38" i="1"/>
  <c r="O38" i="1" s="1"/>
  <c r="P38" i="1" s="1"/>
  <c r="Q38" i="1" s="1"/>
  <c r="S38" i="1" s="1"/>
  <c r="T38" i="1" s="1"/>
  <c r="O31" i="1"/>
  <c r="P31" i="1" s="1"/>
  <c r="Q31" i="1" s="1"/>
  <c r="S31" i="1" s="1"/>
  <c r="T31" i="1" s="1"/>
  <c r="O114" i="1"/>
  <c r="P114" i="1" s="1"/>
  <c r="Q114" i="1" s="1"/>
  <c r="S114" i="1" s="1"/>
  <c r="T114" i="1" s="1"/>
  <c r="L92" i="1"/>
  <c r="O92" i="1" s="1"/>
  <c r="P92" i="1" s="1"/>
  <c r="Q92" i="1" s="1"/>
  <c r="S92" i="1" s="1"/>
  <c r="T92" i="1" s="1"/>
  <c r="O85" i="1"/>
  <c r="P85" i="1" s="1"/>
  <c r="Q85" i="1" s="1"/>
  <c r="S85" i="1" s="1"/>
  <c r="T85" i="1" s="1"/>
  <c r="O60" i="1"/>
  <c r="P60" i="1" s="1"/>
  <c r="Q60" i="1" s="1"/>
  <c r="S60" i="1" s="1"/>
  <c r="T60" i="1" s="1"/>
  <c r="O48" i="1"/>
  <c r="P48" i="1" s="1"/>
  <c r="Q48" i="1" s="1"/>
  <c r="S48" i="1" s="1"/>
  <c r="T48" i="1" s="1"/>
  <c r="O70" i="1"/>
  <c r="P70" i="1" s="1"/>
  <c r="Q70" i="1" s="1"/>
  <c r="S70" i="1" s="1"/>
  <c r="T70" i="1" s="1"/>
  <c r="O59" i="1"/>
  <c r="P59" i="1" s="1"/>
  <c r="Q59" i="1" s="1"/>
  <c r="S59" i="1" s="1"/>
  <c r="T59" i="1" s="1"/>
  <c r="L33" i="1"/>
  <c r="O30" i="1"/>
  <c r="P30" i="1" s="1"/>
  <c r="Q30" i="1" s="1"/>
  <c r="S30" i="1" s="1"/>
  <c r="T30" i="1" s="1"/>
  <c r="L10" i="1"/>
  <c r="O10" i="1" s="1"/>
  <c r="P10" i="1" s="1"/>
  <c r="Q10" i="1" s="1"/>
  <c r="S10" i="1" s="1"/>
  <c r="T10" i="1" s="1"/>
  <c r="L96" i="1"/>
  <c r="O96" i="1" s="1"/>
  <c r="O89" i="1"/>
  <c r="P89" i="1" s="1"/>
  <c r="Q89" i="1" s="1"/>
  <c r="S89" i="1" s="1"/>
  <c r="T89" i="1" s="1"/>
  <c r="L6" i="1"/>
  <c r="O6" i="1" s="1"/>
  <c r="P6" i="1" s="1"/>
  <c r="Q6" i="1" s="1"/>
  <c r="S6" i="1" s="1"/>
  <c r="T6" i="1" s="1"/>
  <c r="V6" i="1" s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O119" i="1"/>
  <c r="P119" i="1" s="1"/>
  <c r="Q119" i="1" s="1"/>
  <c r="S119" i="1" s="1"/>
  <c r="T119" i="1" s="1"/>
  <c r="L77" i="1"/>
  <c r="O77" i="1" s="1"/>
  <c r="P77" i="1" s="1"/>
  <c r="Q77" i="1" s="1"/>
  <c r="S77" i="1" s="1"/>
  <c r="T77" i="1" s="1"/>
  <c r="L69" i="1"/>
  <c r="O69" i="1" s="1"/>
  <c r="P69" i="1" s="1"/>
  <c r="Q69" i="1" s="1"/>
  <c r="S69" i="1" s="1"/>
  <c r="T69" i="1" s="1"/>
  <c r="L98" i="1"/>
  <c r="O98" i="1" s="1"/>
  <c r="P98" i="1" s="1"/>
  <c r="Q98" i="1" s="1"/>
  <c r="S98" i="1" s="1"/>
  <c r="T98" i="1" s="1"/>
  <c r="J19" i="1"/>
  <c r="K18" i="1"/>
  <c r="L18" i="1" s="1"/>
  <c r="O18" i="1" s="1"/>
  <c r="P18" i="1" s="1"/>
  <c r="Q18" i="1" s="1"/>
  <c r="S18" i="1" s="1"/>
  <c r="T18" i="1" s="1"/>
  <c r="O111" i="1"/>
  <c r="P111" i="1" s="1"/>
  <c r="Q111" i="1" s="1"/>
  <c r="O103" i="1"/>
  <c r="P103" i="1" s="1"/>
  <c r="Q103" i="1" s="1"/>
  <c r="L121" i="1"/>
  <c r="O121" i="1" s="1"/>
  <c r="P121" i="1" s="1"/>
  <c r="Q121" i="1" s="1"/>
  <c r="S121" i="1" s="1"/>
  <c r="T121" i="1" s="1"/>
  <c r="O104" i="1"/>
  <c r="P104" i="1" s="1"/>
  <c r="Q104" i="1" s="1"/>
  <c r="S104" i="1" s="1"/>
  <c r="T104" i="1" s="1"/>
  <c r="L112" i="1"/>
  <c r="O112" i="1" s="1"/>
  <c r="P112" i="1" s="1"/>
  <c r="Q112" i="1" s="1"/>
  <c r="O7" i="1"/>
  <c r="P7" i="1" s="1"/>
  <c r="Q7" i="1" s="1"/>
  <c r="S7" i="1" s="1"/>
  <c r="T7" i="1" s="1"/>
  <c r="V7" i="1" s="1"/>
  <c r="L61" i="1"/>
  <c r="O61" i="1" s="1"/>
  <c r="P61" i="1" s="1"/>
  <c r="Q61" i="1" s="1"/>
  <c r="S61" i="1" s="1"/>
  <c r="T61" i="1" s="1"/>
  <c r="L67" i="1"/>
  <c r="O67" i="1" s="1"/>
  <c r="P67" i="1" s="1"/>
  <c r="Q67" i="1" s="1"/>
  <c r="L58" i="1"/>
  <c r="O58" i="1" s="1"/>
  <c r="P58" i="1" s="1"/>
  <c r="Q58" i="1" s="1"/>
  <c r="S58" i="1" s="1"/>
  <c r="T58" i="1" s="1"/>
  <c r="L47" i="1"/>
  <c r="O47" i="1" s="1"/>
  <c r="P47" i="1" s="1"/>
  <c r="Q47" i="1" s="1"/>
  <c r="S47" i="1" s="1"/>
  <c r="T47" i="1" s="1"/>
  <c r="O15" i="1"/>
  <c r="P15" i="1" s="1"/>
  <c r="Q15" i="1" s="1"/>
  <c r="S15" i="1" s="1"/>
  <c r="T15" i="1" s="1"/>
  <c r="O33" i="1"/>
  <c r="P33" i="1" s="1"/>
  <c r="Q33" i="1" s="1"/>
  <c r="S33" i="1" s="1"/>
  <c r="T33" i="1" s="1"/>
  <c r="O97" i="1"/>
  <c r="P97" i="1" s="1"/>
  <c r="Q97" i="1" s="1"/>
  <c r="S97" i="1" s="1"/>
  <c r="T97" i="1" s="1"/>
  <c r="L14" i="1"/>
  <c r="O14" i="1" s="1"/>
  <c r="P14" i="1" s="1"/>
  <c r="Q14" i="1" s="1"/>
  <c r="S14" i="1" s="1"/>
  <c r="T14" i="1" s="1"/>
  <c r="T5" i="1" l="1"/>
  <c r="V5" i="1" s="1"/>
  <c r="W5" i="1" s="1"/>
  <c r="W6" i="1" s="1"/>
  <c r="W7" i="1" s="1"/>
  <c r="W8" i="1" s="1"/>
  <c r="W9" i="1" s="1"/>
  <c r="U11" i="1"/>
  <c r="V10" i="1"/>
  <c r="S4" i="1"/>
  <c r="T4" i="1" s="1"/>
  <c r="V4" i="1" s="1"/>
  <c r="AD9" i="1"/>
  <c r="P96" i="1"/>
  <c r="Q96" i="1" s="1"/>
  <c r="S96" i="1" s="1"/>
  <c r="T96" i="1" s="1"/>
  <c r="AM34" i="1"/>
  <c r="AN34" i="1" s="1"/>
  <c r="AM32" i="1"/>
  <c r="AN32" i="1" s="1"/>
  <c r="Q95" i="1"/>
  <c r="S95" i="1" s="1"/>
  <c r="T95" i="1" s="1"/>
  <c r="AM22" i="1"/>
  <c r="AN22" i="1" s="1"/>
  <c r="AM29" i="1"/>
  <c r="AN29" i="1" s="1"/>
  <c r="AM24" i="1"/>
  <c r="AN24" i="1" s="1"/>
  <c r="AM27" i="1"/>
  <c r="AN27" i="1" s="1"/>
  <c r="K19" i="1"/>
  <c r="L19" i="1" s="1"/>
  <c r="O19" i="1" s="1"/>
  <c r="P19" i="1" s="1"/>
  <c r="Q19" i="1" s="1"/>
  <c r="S19" i="1" s="1"/>
  <c r="T19" i="1" s="1"/>
  <c r="J20" i="1"/>
  <c r="AK27" i="1"/>
  <c r="AK29" i="1"/>
  <c r="Q65" i="1"/>
  <c r="AK24" i="1"/>
  <c r="AK22" i="1"/>
  <c r="Q35" i="1"/>
  <c r="S35" i="1" s="1"/>
  <c r="T35" i="1" s="1"/>
  <c r="W10" i="1" l="1"/>
  <c r="U12" i="1"/>
  <c r="V11" i="1"/>
  <c r="AK32" i="1"/>
  <c r="AK34" i="1"/>
  <c r="J21" i="1"/>
  <c r="K20" i="1"/>
  <c r="L20" i="1" s="1"/>
  <c r="O20" i="1" s="1"/>
  <c r="W11" i="1" l="1"/>
  <c r="U13" i="1"/>
  <c r="V12" i="1"/>
  <c r="P20" i="1"/>
  <c r="K21" i="1"/>
  <c r="L21" i="1" s="1"/>
  <c r="O21" i="1" s="1"/>
  <c r="J22" i="1"/>
  <c r="W12" i="1" l="1"/>
  <c r="U14" i="1"/>
  <c r="V13" i="1"/>
  <c r="P21" i="1"/>
  <c r="Q21" i="1" s="1"/>
  <c r="S21" i="1" s="1"/>
  <c r="T21" i="1" s="1"/>
  <c r="J23" i="1"/>
  <c r="K22" i="1"/>
  <c r="L22" i="1" s="1"/>
  <c r="O22" i="1" s="1"/>
  <c r="P22" i="1" s="1"/>
  <c r="Q22" i="1" s="1"/>
  <c r="S22" i="1" s="1"/>
  <c r="T22" i="1" s="1"/>
  <c r="Q20" i="1"/>
  <c r="W13" i="1" l="1"/>
  <c r="U15" i="1"/>
  <c r="V14" i="1"/>
  <c r="S20" i="1"/>
  <c r="J24" i="1"/>
  <c r="K23" i="1"/>
  <c r="L23" i="1" s="1"/>
  <c r="O23" i="1" s="1"/>
  <c r="P23" i="1" s="1"/>
  <c r="W14" i="1" l="1"/>
  <c r="T20" i="1"/>
  <c r="U16" i="1"/>
  <c r="V15" i="1"/>
  <c r="Q23" i="1"/>
  <c r="J25" i="1"/>
  <c r="K24" i="1"/>
  <c r="L24" i="1" s="1"/>
  <c r="O24" i="1" s="1"/>
  <c r="P24" i="1" s="1"/>
  <c r="Q24" i="1" s="1"/>
  <c r="S24" i="1" s="1"/>
  <c r="T24" i="1" s="1"/>
  <c r="W15" i="1" l="1"/>
  <c r="U17" i="1"/>
  <c r="V16" i="1"/>
  <c r="S23" i="1"/>
  <c r="J26" i="1"/>
  <c r="K25" i="1"/>
  <c r="L25" i="1" s="1"/>
  <c r="O25" i="1" s="1"/>
  <c r="P25" i="1" s="1"/>
  <c r="Q25" i="1" s="1"/>
  <c r="S25" i="1" s="1"/>
  <c r="T25" i="1" s="1"/>
  <c r="W16" i="1" l="1"/>
  <c r="T23" i="1"/>
  <c r="U18" i="1"/>
  <c r="V17" i="1"/>
  <c r="K26" i="1"/>
  <c r="L26" i="1" s="1"/>
  <c r="O26" i="1" s="1"/>
  <c r="P26" i="1" s="1"/>
  <c r="Q26" i="1" s="1"/>
  <c r="J27" i="1"/>
  <c r="W17" i="1" l="1"/>
  <c r="U19" i="1"/>
  <c r="V18" i="1"/>
  <c r="W18" i="1" s="1"/>
  <c r="S26" i="1"/>
  <c r="K27" i="1"/>
  <c r="L27" i="1" s="1"/>
  <c r="O27" i="1" s="1"/>
  <c r="P27" i="1" s="1"/>
  <c r="Q27" i="1" s="1"/>
  <c r="S27" i="1" s="1"/>
  <c r="T27" i="1" s="1"/>
  <c r="J28" i="1"/>
  <c r="T26" i="1" l="1"/>
  <c r="U20" i="1"/>
  <c r="V19" i="1"/>
  <c r="W19" i="1" s="1"/>
  <c r="K28" i="1"/>
  <c r="L28" i="1" s="1"/>
  <c r="O28" i="1" s="1"/>
  <c r="P28" i="1" s="1"/>
  <c r="Q28" i="1" s="1"/>
  <c r="S28" i="1" s="1"/>
  <c r="T28" i="1" s="1"/>
  <c r="K29" i="1"/>
  <c r="L29" i="1" s="1"/>
  <c r="O29" i="1" s="1"/>
  <c r="U21" i="1" l="1"/>
  <c r="V20" i="1"/>
  <c r="W20" i="1" s="1"/>
  <c r="P29" i="1"/>
  <c r="AG21" i="1"/>
  <c r="AH21" i="1" s="1"/>
  <c r="AG20" i="1"/>
  <c r="AH20" i="1" s="1"/>
  <c r="AM19" i="1"/>
  <c r="AN19" i="1" s="1"/>
  <c r="AM17" i="1"/>
  <c r="AN17" i="1" s="1"/>
  <c r="AG26" i="1"/>
  <c r="U22" i="1" l="1"/>
  <c r="V21" i="1"/>
  <c r="W21" i="1" s="1"/>
  <c r="Q29" i="1"/>
  <c r="AG24" i="1"/>
  <c r="AG18" i="1" s="1"/>
  <c r="AH18" i="1" s="1"/>
  <c r="AK19" i="1"/>
  <c r="AK17" i="1"/>
  <c r="AG23" i="1"/>
  <c r="AG17" i="1" s="1"/>
  <c r="AH17" i="1" s="1"/>
  <c r="U23" i="1" l="1"/>
  <c r="V22" i="1"/>
  <c r="W22" i="1" s="1"/>
  <c r="S29" i="1"/>
  <c r="Q125" i="1"/>
  <c r="T29" i="1" l="1"/>
  <c r="X130" i="1"/>
  <c r="U24" i="1"/>
  <c r="V23" i="1"/>
  <c r="W23" i="1" s="1"/>
  <c r="S125" i="1"/>
  <c r="X129" i="1"/>
  <c r="X131" i="1" l="1"/>
  <c r="U25" i="1"/>
  <c r="V24" i="1"/>
  <c r="W24" i="1" s="1"/>
  <c r="U26" i="1" l="1"/>
  <c r="V25" i="1"/>
  <c r="W25" i="1" s="1"/>
  <c r="U27" i="1" l="1"/>
  <c r="V26" i="1"/>
  <c r="W26" i="1" s="1"/>
  <c r="U28" i="1" l="1"/>
  <c r="V27" i="1"/>
  <c r="W27" i="1" s="1"/>
  <c r="U29" i="1" l="1"/>
  <c r="V28" i="1"/>
  <c r="W28" i="1" s="1"/>
  <c r="U30" i="1" l="1"/>
  <c r="V29" i="1"/>
  <c r="W29" i="1" s="1"/>
  <c r="U31" i="1" l="1"/>
  <c r="V30" i="1"/>
  <c r="W30" i="1" s="1"/>
  <c r="U32" i="1" l="1"/>
  <c r="V31" i="1"/>
  <c r="W31" i="1" s="1"/>
  <c r="U33" i="1" l="1"/>
  <c r="V32" i="1"/>
  <c r="W32" i="1" s="1"/>
  <c r="U34" i="1" l="1"/>
  <c r="V33" i="1"/>
  <c r="W33" i="1" s="1"/>
  <c r="U35" i="1" l="1"/>
  <c r="V34" i="1"/>
  <c r="W34" i="1" s="1"/>
  <c r="U36" i="1" l="1"/>
  <c r="V35" i="1"/>
  <c r="W35" i="1" s="1"/>
  <c r="U37" i="1" l="1"/>
  <c r="V36" i="1"/>
  <c r="W36" i="1" s="1"/>
  <c r="U38" i="1" l="1"/>
  <c r="V37" i="1"/>
  <c r="W37" i="1" s="1"/>
  <c r="U39" i="1" l="1"/>
  <c r="V38" i="1"/>
  <c r="W38" i="1" s="1"/>
  <c r="U40" i="1" l="1"/>
  <c r="V39" i="1"/>
  <c r="W39" i="1" s="1"/>
  <c r="U41" i="1" l="1"/>
  <c r="V40" i="1"/>
  <c r="W40" i="1" s="1"/>
  <c r="U42" i="1" l="1"/>
  <c r="V41" i="1"/>
  <c r="W41" i="1" s="1"/>
  <c r="U43" i="1" l="1"/>
  <c r="V42" i="1"/>
  <c r="W42" i="1" s="1"/>
  <c r="U44" i="1" l="1"/>
  <c r="V43" i="1"/>
  <c r="W43" i="1" s="1"/>
  <c r="U45" i="1" l="1"/>
  <c r="V44" i="1"/>
  <c r="W44" i="1" s="1"/>
  <c r="U46" i="1" l="1"/>
  <c r="V45" i="1"/>
  <c r="W45" i="1" s="1"/>
  <c r="U47" i="1" l="1"/>
  <c r="V46" i="1"/>
  <c r="W46" i="1" s="1"/>
  <c r="U48" i="1" l="1"/>
  <c r="V47" i="1"/>
  <c r="W47" i="1" s="1"/>
  <c r="U49" i="1" l="1"/>
  <c r="V48" i="1"/>
  <c r="W48" i="1" s="1"/>
  <c r="U50" i="1" l="1"/>
  <c r="V49" i="1"/>
  <c r="W49" i="1" s="1"/>
  <c r="U51" i="1" l="1"/>
  <c r="V50" i="1"/>
  <c r="W50" i="1" s="1"/>
  <c r="U52" i="1" l="1"/>
  <c r="V51" i="1"/>
  <c r="W51" i="1" s="1"/>
  <c r="U53" i="1" l="1"/>
  <c r="V52" i="1"/>
  <c r="W52" i="1" s="1"/>
  <c r="U54" i="1" l="1"/>
  <c r="V53" i="1"/>
  <c r="W53" i="1" s="1"/>
  <c r="U55" i="1" l="1"/>
  <c r="V54" i="1"/>
  <c r="W54" i="1" s="1"/>
  <c r="U56" i="1" l="1"/>
  <c r="V55" i="1"/>
  <c r="W55" i="1" s="1"/>
  <c r="U57" i="1" l="1"/>
  <c r="V56" i="1"/>
  <c r="W56" i="1" s="1"/>
  <c r="U58" i="1" l="1"/>
  <c r="V57" i="1"/>
  <c r="W57" i="1" s="1"/>
  <c r="U59" i="1" l="1"/>
  <c r="V58" i="1"/>
  <c r="W58" i="1" s="1"/>
  <c r="U60" i="1" l="1"/>
  <c r="V59" i="1"/>
  <c r="W59" i="1" s="1"/>
  <c r="U61" i="1" l="1"/>
  <c r="V60" i="1"/>
  <c r="W60" i="1" s="1"/>
  <c r="U62" i="1" l="1"/>
  <c r="V61" i="1"/>
  <c r="W61" i="1" s="1"/>
  <c r="U63" i="1" l="1"/>
  <c r="V62" i="1"/>
  <c r="W62" i="1" s="1"/>
  <c r="U64" i="1" l="1"/>
  <c r="V63" i="1"/>
  <c r="W63" i="1" s="1"/>
  <c r="U65" i="1" l="1"/>
  <c r="V64" i="1"/>
  <c r="W64" i="1" s="1"/>
  <c r="U66" i="1" l="1"/>
  <c r="V65" i="1"/>
  <c r="W65" i="1" s="1"/>
  <c r="U67" i="1" l="1"/>
  <c r="V66" i="1"/>
  <c r="W66" i="1" s="1"/>
  <c r="U68" i="1" l="1"/>
  <c r="V67" i="1"/>
  <c r="W67" i="1" s="1"/>
  <c r="U69" i="1" l="1"/>
  <c r="V68" i="1"/>
  <c r="W68" i="1" s="1"/>
  <c r="U70" i="1" l="1"/>
  <c r="V69" i="1"/>
  <c r="W69" i="1" s="1"/>
  <c r="U71" i="1" l="1"/>
  <c r="V70" i="1"/>
  <c r="W70" i="1" s="1"/>
  <c r="U72" i="1" l="1"/>
  <c r="V71" i="1"/>
  <c r="W71" i="1" s="1"/>
  <c r="U73" i="1" l="1"/>
  <c r="V72" i="1"/>
  <c r="W72" i="1" s="1"/>
  <c r="U74" i="1" l="1"/>
  <c r="V73" i="1"/>
  <c r="W73" i="1" s="1"/>
  <c r="U75" i="1" l="1"/>
  <c r="V74" i="1"/>
  <c r="W74" i="1" s="1"/>
  <c r="U76" i="1" l="1"/>
  <c r="V75" i="1"/>
  <c r="W75" i="1" s="1"/>
  <c r="U77" i="1" l="1"/>
  <c r="V76" i="1"/>
  <c r="W76" i="1" s="1"/>
  <c r="U78" i="1" l="1"/>
  <c r="V77" i="1"/>
  <c r="W77" i="1" s="1"/>
  <c r="U79" i="1" l="1"/>
  <c r="V78" i="1"/>
  <c r="W78" i="1" s="1"/>
  <c r="U80" i="1" l="1"/>
  <c r="V79" i="1"/>
  <c r="W79" i="1" s="1"/>
  <c r="U81" i="1" l="1"/>
  <c r="V80" i="1"/>
  <c r="W80" i="1" s="1"/>
  <c r="U82" i="1" l="1"/>
  <c r="V81" i="1"/>
  <c r="W81" i="1" s="1"/>
  <c r="U83" i="1" l="1"/>
  <c r="V82" i="1"/>
  <c r="W82" i="1" s="1"/>
  <c r="U84" i="1" l="1"/>
  <c r="V83" i="1"/>
  <c r="W83" i="1" s="1"/>
  <c r="U85" i="1" l="1"/>
  <c r="V84" i="1"/>
  <c r="W84" i="1" s="1"/>
  <c r="U86" i="1" l="1"/>
  <c r="V85" i="1"/>
  <c r="W85" i="1" s="1"/>
  <c r="U87" i="1" l="1"/>
  <c r="V86" i="1"/>
  <c r="W86" i="1" s="1"/>
  <c r="U88" i="1" l="1"/>
  <c r="V87" i="1"/>
  <c r="W87" i="1" s="1"/>
  <c r="U89" i="1" l="1"/>
  <c r="V88" i="1"/>
  <c r="W88" i="1" s="1"/>
  <c r="U90" i="1" l="1"/>
  <c r="V89" i="1"/>
  <c r="W89" i="1" s="1"/>
  <c r="U91" i="1" l="1"/>
  <c r="V90" i="1"/>
  <c r="W90" i="1" s="1"/>
  <c r="U92" i="1" l="1"/>
  <c r="V91" i="1"/>
  <c r="W91" i="1" s="1"/>
  <c r="U93" i="1" l="1"/>
  <c r="V92" i="1"/>
  <c r="W92" i="1" s="1"/>
  <c r="U94" i="1" l="1"/>
  <c r="V93" i="1"/>
  <c r="W93" i="1" s="1"/>
  <c r="U95" i="1" l="1"/>
  <c r="V94" i="1"/>
  <c r="W94" i="1" s="1"/>
  <c r="U96" i="1" l="1"/>
  <c r="V95" i="1"/>
  <c r="W95" i="1" s="1"/>
  <c r="U97" i="1" l="1"/>
  <c r="V96" i="1"/>
  <c r="W96" i="1" s="1"/>
  <c r="U98" i="1" l="1"/>
  <c r="V97" i="1"/>
  <c r="W97" i="1" s="1"/>
  <c r="U99" i="1" l="1"/>
  <c r="V98" i="1"/>
  <c r="W98" i="1" s="1"/>
  <c r="U100" i="1" l="1"/>
  <c r="V99" i="1"/>
  <c r="W99" i="1" s="1"/>
  <c r="U101" i="1" l="1"/>
  <c r="V100" i="1"/>
  <c r="W100" i="1" s="1"/>
  <c r="U102" i="1" l="1"/>
  <c r="V101" i="1"/>
  <c r="W101" i="1" s="1"/>
  <c r="U103" i="1" l="1"/>
  <c r="V102" i="1"/>
  <c r="W102" i="1" s="1"/>
  <c r="U104" i="1" l="1"/>
  <c r="V103" i="1"/>
  <c r="W103" i="1" s="1"/>
  <c r="U105" i="1" l="1"/>
  <c r="V104" i="1"/>
  <c r="W104" i="1" s="1"/>
  <c r="U106" i="1" l="1"/>
  <c r="V105" i="1"/>
  <c r="W105" i="1" s="1"/>
  <c r="U107" i="1" l="1"/>
  <c r="V106" i="1"/>
  <c r="W106" i="1" s="1"/>
  <c r="U108" i="1" l="1"/>
  <c r="V107" i="1"/>
  <c r="W107" i="1" s="1"/>
  <c r="U109" i="1" l="1"/>
  <c r="V108" i="1"/>
  <c r="W108" i="1" s="1"/>
  <c r="U110" i="1" l="1"/>
  <c r="V109" i="1"/>
  <c r="W109" i="1" s="1"/>
  <c r="U111" i="1" l="1"/>
  <c r="V110" i="1"/>
  <c r="W110" i="1" s="1"/>
  <c r="U112" i="1" l="1"/>
  <c r="V111" i="1"/>
  <c r="W111" i="1" s="1"/>
  <c r="U113" i="1" l="1"/>
  <c r="V112" i="1"/>
  <c r="W112" i="1" s="1"/>
  <c r="U114" i="1" l="1"/>
  <c r="V113" i="1"/>
  <c r="W113" i="1" s="1"/>
  <c r="U115" i="1" l="1"/>
  <c r="V114" i="1"/>
  <c r="W114" i="1" s="1"/>
  <c r="U116" i="1" l="1"/>
  <c r="V115" i="1"/>
  <c r="W115" i="1" s="1"/>
  <c r="U117" i="1" l="1"/>
  <c r="V116" i="1"/>
  <c r="W116" i="1" s="1"/>
  <c r="U118" i="1" l="1"/>
  <c r="V117" i="1"/>
  <c r="W117" i="1" s="1"/>
  <c r="U119" i="1" l="1"/>
  <c r="V118" i="1"/>
  <c r="W118" i="1" s="1"/>
  <c r="U120" i="1" l="1"/>
  <c r="V119" i="1"/>
  <c r="W119" i="1" s="1"/>
  <c r="U121" i="1" l="1"/>
  <c r="V120" i="1"/>
  <c r="W120" i="1" s="1"/>
  <c r="U122" i="1" l="1"/>
  <c r="V121" i="1"/>
  <c r="W121" i="1" s="1"/>
  <c r="U123" i="1" l="1"/>
  <c r="V122" i="1"/>
  <c r="W122" i="1" s="1"/>
  <c r="U124" i="1" l="1"/>
  <c r="V124" i="1" s="1"/>
  <c r="V123" i="1"/>
  <c r="W123" i="1" s="1"/>
  <c r="W124" i="1" l="1"/>
</calcChain>
</file>

<file path=xl/sharedStrings.xml><?xml version="1.0" encoding="utf-8"?>
<sst xmlns="http://schemas.openxmlformats.org/spreadsheetml/2006/main" count="144" uniqueCount="133">
  <si>
    <t>10MPH (16km/h)</t>
  </si>
  <si>
    <t>15MPH (24km/h)</t>
  </si>
  <si>
    <t>22MPH (35km/h)</t>
  </si>
  <si>
    <t>29MPH (47 km/h)</t>
  </si>
  <si>
    <t>Speed MPH (km/h)</t>
  </si>
  <si>
    <t>Mode</t>
  </si>
  <si>
    <t>EFI fuel injected 149cc engine</t>
  </si>
  <si>
    <t>Weight (Kg)</t>
  </si>
  <si>
    <t>Time (s)</t>
  </si>
  <si>
    <t>Rolling Resistance (N)</t>
  </si>
  <si>
    <t>Aerodynamic Resistance (N)</t>
  </si>
  <si>
    <t>Gradient Resistance (N)</t>
  </si>
  <si>
    <t>Av. Person Weight (Kg)</t>
  </si>
  <si>
    <t>Section 1</t>
  </si>
  <si>
    <t>Section 2</t>
  </si>
  <si>
    <t>Section 3</t>
  </si>
  <si>
    <t>Section 4</t>
  </si>
  <si>
    <t>Grass</t>
  </si>
  <si>
    <t>Sand</t>
  </si>
  <si>
    <t>Tarmac</t>
  </si>
  <si>
    <t>Key</t>
  </si>
  <si>
    <t>Wheel Radius (m)</t>
  </si>
  <si>
    <t>Speed m/s</t>
  </si>
  <si>
    <t>Total Mass</t>
  </si>
  <si>
    <t>cd</t>
  </si>
  <si>
    <t>https://www.engineeringtoolbox.com/rolling-friction-resistance-d_1303.html</t>
  </si>
  <si>
    <t>Gradient Height (m)</t>
  </si>
  <si>
    <t>Distance (m)</t>
  </si>
  <si>
    <t>Gravity</t>
  </si>
  <si>
    <t>Air Density</t>
  </si>
  <si>
    <t>Vehicle Speed (mph)</t>
  </si>
  <si>
    <t>Velocity (m/s)</t>
  </si>
  <si>
    <t>Vehicle Speed (Km/h)</t>
  </si>
  <si>
    <t xml:space="preserve">Acceleration Resistance (N) </t>
  </si>
  <si>
    <t>Area of the Buggy</t>
  </si>
  <si>
    <t>Gravel</t>
  </si>
  <si>
    <t>Total Resistance (N)</t>
  </si>
  <si>
    <t>Power (W)</t>
  </si>
  <si>
    <t xml:space="preserve">Acceleration= (Current velocity -previous velocity)/1 </t>
  </si>
  <si>
    <t>Acceleration Resistance=Total Mass*Acceleration</t>
  </si>
  <si>
    <t>Rolling Resistance=Total Mass*Gravity*Coefficient of rolling resistance for terrain</t>
  </si>
  <si>
    <t>Total Resistance=Acceleration Resistance+Gradient Resistance+Rolling Resistance+Aerodynamic Resistance</t>
  </si>
  <si>
    <t>Power=Total Current Resistance*Current Velocity</t>
  </si>
  <si>
    <t>Total Distance (m)</t>
  </si>
  <si>
    <t>Power (Kw)</t>
  </si>
  <si>
    <t>Length (m)</t>
  </si>
  <si>
    <t>Height (m)</t>
  </si>
  <si>
    <t>Width (m)</t>
  </si>
  <si>
    <t>Max Velocity for 29MPH (m/s)</t>
  </si>
  <si>
    <t xml:space="preserve">Rolling Resistance Coefficient </t>
  </si>
  <si>
    <t xml:space="preserve">Aero Resistance Coefficient </t>
  </si>
  <si>
    <t>Section 1  max power (W)</t>
  </si>
  <si>
    <t>Section 1 average power (W)</t>
  </si>
  <si>
    <t>Section 2 max power (W)</t>
  </si>
  <si>
    <t>Section 2 average power (W)</t>
  </si>
  <si>
    <t>Section 3 max power (W)</t>
  </si>
  <si>
    <t>Section 3 average power (W)</t>
  </si>
  <si>
    <t>Section 4 max power (W)</t>
  </si>
  <si>
    <t>Section 4 average power (W)</t>
  </si>
  <si>
    <t>(Kw)</t>
  </si>
  <si>
    <t>(KN)</t>
  </si>
  <si>
    <t>Section 1 max resistance (N)</t>
  </si>
  <si>
    <t>Section 1 average resistance (N)</t>
  </si>
  <si>
    <t>Section 2 max resistance (N)</t>
  </si>
  <si>
    <t>Section 2 average resistance (N)</t>
  </si>
  <si>
    <t>Section 3 max resistance (N)</t>
  </si>
  <si>
    <t>Section 3 average resistance (N)</t>
  </si>
  <si>
    <t>Section 4 max resistance (N)</t>
  </si>
  <si>
    <t xml:space="preserve">Section 4 average resistance (N) </t>
  </si>
  <si>
    <t>Kilowatts (Kw)</t>
  </si>
  <si>
    <t>Average power</t>
  </si>
  <si>
    <t>Maximum power</t>
  </si>
  <si>
    <t xml:space="preserve">Average Total Resistance </t>
  </si>
  <si>
    <t>Maximum Total Resistance</t>
  </si>
  <si>
    <t>Horsepower (HP)</t>
  </si>
  <si>
    <t>1 HORSEPOWER = 745.69987 WATTS/0.745Kw</t>
  </si>
  <si>
    <t>Conversion factor</t>
  </si>
  <si>
    <t>Kilo-Newtons</t>
  </si>
  <si>
    <t>Newtons (N)</t>
  </si>
  <si>
    <t>Gradient Resistance=(Total Mass*Gravity)*SIN((TAN(Gradient height/distance)))</t>
  </si>
  <si>
    <t>Aerodynamic Resistance=0.5*area of the vehicle*coefficient of drag*air density*((current velocity)^2)</t>
  </si>
  <si>
    <t>Acceleration=</t>
  </si>
  <si>
    <t>Acceleration Resistance=</t>
  </si>
  <si>
    <t>Rolling Resistance=</t>
  </si>
  <si>
    <t>Gradient Resistance=</t>
  </si>
  <si>
    <t>Aerodynamic Resistance=</t>
  </si>
  <si>
    <t>Total Resistance=</t>
  </si>
  <si>
    <t>Power=</t>
  </si>
  <si>
    <t>Total Mass*Acceleration</t>
  </si>
  <si>
    <t>(Total Mass*Gravity)*SIN((TAN(Gradient height/distance)))</t>
  </si>
  <si>
    <t>Total Mass*Gravity*Coefficient of rolling resistance for terrain</t>
  </si>
  <si>
    <t>0.5*area of the vehicle*coefficient of drag*air density*((current velocity)^2)</t>
  </si>
  <si>
    <t>Acceleration Resistance+Gradient Resistance+Rolling Resistance+Aerodynamic Resistance</t>
  </si>
  <si>
    <t>Total Current Resistance*Current Velocity</t>
  </si>
  <si>
    <t xml:space="preserve">(Current velocity -previous velocity)/1 </t>
  </si>
  <si>
    <t>Total</t>
  </si>
  <si>
    <t>Change in Gradient Height (m)</t>
  </si>
  <si>
    <t>Area (m²)</t>
  </si>
  <si>
    <t>Acceleration (m/s²)</t>
  </si>
  <si>
    <t>Section Length (m)</t>
  </si>
  <si>
    <t>Includes negative power figures</t>
  </si>
  <si>
    <t>Average</t>
  </si>
  <si>
    <t>Amps</t>
  </si>
  <si>
    <t>Kw</t>
  </si>
  <si>
    <t>Av (Kw)</t>
  </si>
  <si>
    <t>&amp; 7.5Kw</t>
  </si>
  <si>
    <t>&amp; 3Kw</t>
  </si>
  <si>
    <t>P=V*A</t>
  </si>
  <si>
    <t>J/s</t>
  </si>
  <si>
    <t>MJ</t>
  </si>
  <si>
    <t>Voltage (V)</t>
  </si>
  <si>
    <t>Watts (W)</t>
  </si>
  <si>
    <t>Into Battery</t>
  </si>
  <si>
    <t>Energy into Battery (KJ)</t>
  </si>
  <si>
    <t>Bosch S4002 Battery</t>
  </si>
  <si>
    <t>Ampere Hours (Ah)</t>
  </si>
  <si>
    <t>Multiplied</t>
  </si>
  <si>
    <t>Joules (60x60)</t>
  </si>
  <si>
    <t>Mega Joules (MJ)</t>
  </si>
  <si>
    <t>Difference (Kw)</t>
  </si>
  <si>
    <t>Max (Kw)</t>
  </si>
  <si>
    <t>rad/s</t>
  </si>
  <si>
    <t>Speed for Final Drive Ratio</t>
  </si>
  <si>
    <t>RPM (F.D) 11.25:1</t>
  </si>
  <si>
    <t>Final Drive Ratio</t>
  </si>
  <si>
    <t>11.25:1</t>
  </si>
  <si>
    <t>3853rpm</t>
  </si>
  <si>
    <t>3861rpm</t>
  </si>
  <si>
    <t>Most Efficient Speed</t>
  </si>
  <si>
    <t>Average Speed</t>
  </si>
  <si>
    <t>With Minus</t>
  </si>
  <si>
    <t>No minus numbers</t>
  </si>
  <si>
    <t>Circumference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</si>
</sst>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£&quot;#,##0.00;[Red]\-&quot;£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990000"/>
      <name val="Times New Roman"/>
      <family val="1"/>
    </font>
    <font>
      <sz val="10"/>
      <color rgb="FF000000"/>
      <name val="Arial"/>
      <family val="2"/>
    </font>
    <font>
      <b/>
      <sz val="12"/>
      <color rgb="FFED1337"/>
      <name val="Times New Roman"/>
      <family val="1"/>
    </font>
    <font>
      <sz val="10"/>
      <color rgb="FF000000"/>
      <name val="Times New Roman"/>
      <family val="1"/>
    </font>
    <font>
      <sz val="10"/>
      <color rgb="FF484848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181">
    <xf numFmtId="0" fontId="0" fillId="0" borderId="0" xfId="0"/>
    <xf numFmtId="2" fontId="0" fillId="0" borderId="0" xfId="0" applyNumberFormat="1" applyBorder="1"/>
    <xf numFmtId="2" fontId="0" fillId="0" borderId="0" xfId="0" applyNumberFormat="1" applyFill="1" applyBorder="1"/>
    <xf numFmtId="2" fontId="0" fillId="0" borderId="0" xfId="0" applyNumberFormat="1"/>
    <xf numFmtId="2" fontId="2" fillId="0" borderId="0" xfId="0" applyNumberFormat="1" applyFont="1"/>
    <xf numFmtId="2" fontId="0" fillId="0" borderId="0" xfId="0" applyNumberFormat="1" applyFill="1" applyBorder="1" applyAlignment="1">
      <alignment horizontal="left"/>
    </xf>
    <xf numFmtId="0" fontId="0" fillId="0" borderId="0" xfId="0" applyBorder="1"/>
    <xf numFmtId="2" fontId="1" fillId="0" borderId="0" xfId="0" applyNumberFormat="1" applyFont="1" applyBorder="1" applyAlignment="1">
      <alignment wrapText="1"/>
    </xf>
    <xf numFmtId="2" fontId="0" fillId="0" borderId="0" xfId="0" applyNumberFormat="1" applyBorder="1" applyAlignment="1">
      <alignment horizontal="left"/>
    </xf>
    <xf numFmtId="0" fontId="3" fillId="0" borderId="0" xfId="0" applyFont="1" applyBorder="1"/>
    <xf numFmtId="2" fontId="3" fillId="0" borderId="0" xfId="0" applyNumberFormat="1" applyFont="1" applyBorder="1"/>
    <xf numFmtId="2" fontId="3" fillId="0" borderId="0" xfId="0" applyNumberFormat="1" applyFont="1" applyFill="1" applyBorder="1"/>
    <xf numFmtId="2" fontId="0" fillId="0" borderId="0" xfId="0" applyNumberFormat="1" applyFont="1" applyBorder="1" applyAlignment="1">
      <alignment horizontal="left"/>
    </xf>
    <xf numFmtId="2" fontId="0" fillId="0" borderId="0" xfId="0" applyNumberFormat="1" applyFont="1" applyFill="1" applyBorder="1" applyAlignment="1">
      <alignment horizontal="left"/>
    </xf>
    <xf numFmtId="2" fontId="0" fillId="0" borderId="0" xfId="0" applyNumberFormat="1" applyFont="1"/>
    <xf numFmtId="0" fontId="2" fillId="0" borderId="0" xfId="0" applyFont="1"/>
    <xf numFmtId="2" fontId="4" fillId="0" borderId="0" xfId="0" applyNumberFormat="1" applyFont="1"/>
    <xf numFmtId="2" fontId="2" fillId="0" borderId="0" xfId="0" applyNumberFormat="1" applyFont="1" applyFill="1" applyBorder="1" applyAlignment="1"/>
    <xf numFmtId="2" fontId="4" fillId="0" borderId="0" xfId="0" applyNumberFormat="1" applyFont="1" applyAlignment="1"/>
    <xf numFmtId="2" fontId="2" fillId="0" borderId="0" xfId="0" applyNumberFormat="1" applyFont="1" applyFill="1" applyBorder="1"/>
    <xf numFmtId="0" fontId="2" fillId="0" borderId="0" xfId="0" applyFont="1" applyAlignment="1">
      <alignment horizontal="left"/>
    </xf>
    <xf numFmtId="2" fontId="2" fillId="0" borderId="0" xfId="0" applyNumberFormat="1" applyFont="1" applyFill="1" applyBorder="1" applyAlignment="1">
      <alignment horizontal="left"/>
    </xf>
    <xf numFmtId="2" fontId="2" fillId="0" borderId="0" xfId="0" applyNumberFormat="1" applyFont="1" applyBorder="1"/>
    <xf numFmtId="2" fontId="4" fillId="0" borderId="4" xfId="0" applyNumberFormat="1" applyFont="1" applyBorder="1" applyAlignment="1">
      <alignment wrapText="1"/>
    </xf>
    <xf numFmtId="2" fontId="4" fillId="0" borderId="4" xfId="0" applyNumberFormat="1" applyFont="1" applyFill="1" applyBorder="1" applyAlignment="1">
      <alignment wrapText="1"/>
    </xf>
    <xf numFmtId="2" fontId="2" fillId="0" borderId="10" xfId="0" applyNumberFormat="1" applyFont="1" applyBorder="1"/>
    <xf numFmtId="2" fontId="2" fillId="0" borderId="11" xfId="0" applyNumberFormat="1" applyFont="1" applyBorder="1"/>
    <xf numFmtId="0" fontId="2" fillId="0" borderId="5" xfId="0" applyFont="1" applyBorder="1" applyAlignment="1">
      <alignment horizontal="left"/>
    </xf>
    <xf numFmtId="2" fontId="2" fillId="0" borderId="5" xfId="0" applyNumberFormat="1" applyFont="1" applyBorder="1" applyAlignment="1">
      <alignment horizontal="left"/>
    </xf>
    <xf numFmtId="0" fontId="2" fillId="0" borderId="8" xfId="0" applyFont="1" applyBorder="1" applyAlignment="1">
      <alignment horizontal="left"/>
    </xf>
    <xf numFmtId="2" fontId="2" fillId="0" borderId="11" xfId="0" applyNumberFormat="1" applyFont="1" applyBorder="1" applyAlignment="1">
      <alignment horizontal="left"/>
    </xf>
    <xf numFmtId="2" fontId="2" fillId="0" borderId="12" xfId="0" applyNumberFormat="1" applyFont="1" applyBorder="1"/>
    <xf numFmtId="2" fontId="2" fillId="0" borderId="6" xfId="0" applyNumberFormat="1" applyFont="1" applyBorder="1" applyAlignment="1">
      <alignment horizontal="left"/>
    </xf>
    <xf numFmtId="2" fontId="2" fillId="0" borderId="0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left"/>
    </xf>
    <xf numFmtId="2" fontId="2" fillId="0" borderId="9" xfId="0" applyNumberFormat="1" applyFont="1" applyBorder="1"/>
    <xf numFmtId="2" fontId="2" fillId="0" borderId="7" xfId="0" applyNumberFormat="1" applyFont="1" applyBorder="1" applyAlignment="1">
      <alignment horizontal="left"/>
    </xf>
    <xf numFmtId="2" fontId="2" fillId="0" borderId="9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2" fontId="2" fillId="0" borderId="3" xfId="0" applyNumberFormat="1" applyFont="1" applyBorder="1" applyAlignment="1">
      <alignment horizontal="left"/>
    </xf>
    <xf numFmtId="2" fontId="2" fillId="0" borderId="2" xfId="0" applyNumberFormat="1" applyFont="1" applyBorder="1"/>
    <xf numFmtId="2" fontId="2" fillId="0" borderId="8" xfId="0" applyNumberFormat="1" applyFont="1" applyBorder="1" applyAlignment="1">
      <alignment horizontal="left"/>
    </xf>
    <xf numFmtId="2" fontId="2" fillId="0" borderId="6" xfId="0" applyNumberFormat="1" applyFont="1" applyFill="1" applyBorder="1" applyAlignment="1">
      <alignment horizontal="left"/>
    </xf>
    <xf numFmtId="2" fontId="2" fillId="0" borderId="3" xfId="0" applyNumberFormat="1" applyFont="1" applyBorder="1"/>
    <xf numFmtId="2" fontId="2" fillId="0" borderId="7" xfId="0" applyNumberFormat="1" applyFont="1" applyFill="1" applyBorder="1" applyAlignment="1">
      <alignment horizontal="left"/>
    </xf>
    <xf numFmtId="2" fontId="2" fillId="0" borderId="8" xfId="0" applyNumberFormat="1" applyFont="1" applyBorder="1"/>
    <xf numFmtId="2" fontId="2" fillId="0" borderId="0" xfId="0" applyNumberFormat="1" applyFont="1" applyFill="1" applyBorder="1" applyAlignment="1">
      <alignment horizontal="left" vertical="center" wrapText="1" indent="1"/>
    </xf>
    <xf numFmtId="2" fontId="2" fillId="0" borderId="0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Border="1"/>
    <xf numFmtId="2" fontId="0" fillId="0" borderId="0" xfId="0" applyNumberFormat="1" applyFont="1" applyBorder="1" applyAlignment="1">
      <alignment wrapText="1"/>
    </xf>
    <xf numFmtId="0" fontId="0" fillId="0" borderId="0" xfId="0" applyFont="1" applyBorder="1"/>
    <xf numFmtId="2" fontId="4" fillId="0" borderId="10" xfId="0" applyNumberFormat="1" applyFont="1" applyBorder="1"/>
    <xf numFmtId="2" fontId="2" fillId="0" borderId="11" xfId="0" applyNumberFormat="1" applyFont="1" applyFill="1" applyBorder="1" applyAlignment="1">
      <alignment horizontal="center"/>
    </xf>
    <xf numFmtId="2" fontId="4" fillId="0" borderId="12" xfId="0" applyNumberFormat="1" applyFont="1" applyBorder="1" applyAlignment="1">
      <alignment wrapText="1"/>
    </xf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2" fontId="4" fillId="0" borderId="12" xfId="0" applyNumberFormat="1" applyFont="1" applyBorder="1"/>
    <xf numFmtId="2" fontId="4" fillId="0" borderId="9" xfId="0" applyNumberFormat="1" applyFont="1" applyBorder="1"/>
    <xf numFmtId="2" fontId="2" fillId="0" borderId="3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2" fontId="4" fillId="0" borderId="12" xfId="0" applyNumberFormat="1" applyFont="1" applyFill="1" applyBorder="1"/>
    <xf numFmtId="2" fontId="4" fillId="0" borderId="9" xfId="0" applyNumberFormat="1" applyFont="1" applyFill="1" applyBorder="1"/>
    <xf numFmtId="2" fontId="2" fillId="0" borderId="3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left" vertical="top" wrapText="1" indent="1"/>
    </xf>
    <xf numFmtId="2" fontId="4" fillId="0" borderId="9" xfId="0" applyNumberFormat="1" applyFont="1" applyFill="1" applyBorder="1" applyAlignment="1">
      <alignment horizontal="left" vertical="top" wrapText="1" indent="1"/>
    </xf>
    <xf numFmtId="2" fontId="4" fillId="0" borderId="10" xfId="0" applyNumberFormat="1" applyFont="1" applyFill="1" applyBorder="1"/>
    <xf numFmtId="2" fontId="4" fillId="0" borderId="8" xfId="0" applyNumberFormat="1" applyFont="1" applyFill="1" applyBorder="1"/>
    <xf numFmtId="2" fontId="4" fillId="0" borderId="11" xfId="0" applyNumberFormat="1" applyFont="1" applyBorder="1"/>
    <xf numFmtId="1" fontId="2" fillId="0" borderId="12" xfId="0" applyNumberFormat="1" applyFont="1" applyFill="1" applyBorder="1" applyAlignment="1">
      <alignment horizontal="left"/>
    </xf>
    <xf numFmtId="1" fontId="2" fillId="0" borderId="9" xfId="0" applyNumberFormat="1" applyFont="1" applyFill="1" applyBorder="1" applyAlignment="1">
      <alignment horizontal="left"/>
    </xf>
    <xf numFmtId="2" fontId="2" fillId="0" borderId="1" xfId="0" applyNumberFormat="1" applyFont="1" applyFill="1" applyBorder="1" applyAlignment="1"/>
    <xf numFmtId="2" fontId="4" fillId="0" borderId="10" xfId="0" applyNumberFormat="1" applyFont="1" applyFill="1" applyBorder="1" applyAlignment="1">
      <alignment horizontal="left" vertical="center"/>
    </xf>
    <xf numFmtId="2" fontId="4" fillId="0" borderId="8" xfId="0" applyNumberFormat="1" applyFont="1" applyFill="1" applyBorder="1" applyAlignment="1">
      <alignment horizontal="left" vertical="center"/>
    </xf>
    <xf numFmtId="2" fontId="4" fillId="0" borderId="11" xfId="0" applyNumberFormat="1" applyFont="1" applyBorder="1" applyAlignment="1">
      <alignment vertical="center"/>
    </xf>
    <xf numFmtId="2" fontId="2" fillId="0" borderId="12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0" xfId="0" applyFont="1" applyBorder="1"/>
    <xf numFmtId="2" fontId="4" fillId="0" borderId="8" xfId="0" applyNumberFormat="1" applyFont="1" applyBorder="1"/>
    <xf numFmtId="2" fontId="4" fillId="0" borderId="12" xfId="0" applyNumberFormat="1" applyFont="1" applyBorder="1" applyAlignment="1"/>
    <xf numFmtId="2" fontId="2" fillId="2" borderId="0" xfId="0" applyNumberFormat="1" applyFont="1" applyFill="1" applyBorder="1" applyAlignment="1">
      <alignment horizontal="center"/>
    </xf>
    <xf numFmtId="0" fontId="2" fillId="0" borderId="2" xfId="0" applyFont="1" applyBorder="1"/>
    <xf numFmtId="2" fontId="4" fillId="0" borderId="0" xfId="0" applyNumberFormat="1" applyFont="1" applyBorder="1" applyAlignment="1">
      <alignment horizontal="left"/>
    </xf>
    <xf numFmtId="0" fontId="4" fillId="0" borderId="2" xfId="0" applyFont="1" applyBorder="1"/>
    <xf numFmtId="0" fontId="2" fillId="0" borderId="3" xfId="0" applyFont="1" applyBorder="1"/>
    <xf numFmtId="0" fontId="2" fillId="0" borderId="12" xfId="0" applyFont="1" applyBorder="1"/>
    <xf numFmtId="2" fontId="2" fillId="2" borderId="2" xfId="0" applyNumberFormat="1" applyFont="1" applyFill="1" applyBorder="1"/>
    <xf numFmtId="0" fontId="4" fillId="0" borderId="10" xfId="0" applyFont="1" applyBorder="1" applyAlignment="1">
      <alignment horizontal="left"/>
    </xf>
    <xf numFmtId="2" fontId="4" fillId="0" borderId="8" xfId="0" applyNumberFormat="1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2" fontId="2" fillId="0" borderId="12" xfId="0" applyNumberFormat="1" applyFont="1" applyBorder="1" applyAlignment="1">
      <alignment horizontal="left"/>
    </xf>
    <xf numFmtId="2" fontId="4" fillId="0" borderId="12" xfId="0" applyNumberFormat="1" applyFont="1" applyBorder="1" applyAlignment="1">
      <alignment horizontal="left"/>
    </xf>
    <xf numFmtId="0" fontId="2" fillId="0" borderId="0" xfId="0" applyFont="1" applyBorder="1"/>
    <xf numFmtId="0" fontId="0" fillId="0" borderId="2" xfId="0" applyBorder="1"/>
    <xf numFmtId="0" fontId="2" fillId="0" borderId="9" xfId="0" applyFont="1" applyBorder="1" applyAlignment="1"/>
    <xf numFmtId="0" fontId="2" fillId="0" borderId="1" xfId="0" applyFont="1" applyBorder="1"/>
    <xf numFmtId="2" fontId="2" fillId="0" borderId="1" xfId="0" applyNumberFormat="1" applyFont="1" applyBorder="1"/>
    <xf numFmtId="0" fontId="0" fillId="0" borderId="1" xfId="0" applyBorder="1"/>
    <xf numFmtId="2" fontId="2" fillId="0" borderId="10" xfId="0" applyNumberFormat="1" applyFont="1" applyBorder="1" applyAlignment="1"/>
    <xf numFmtId="2" fontId="2" fillId="0" borderId="12" xfId="0" applyNumberFormat="1" applyFont="1" applyBorder="1" applyAlignment="1"/>
    <xf numFmtId="2" fontId="2" fillId="0" borderId="9" xfId="0" applyNumberFormat="1" applyFont="1" applyBorder="1" applyAlignment="1"/>
    <xf numFmtId="2" fontId="2" fillId="0" borderId="6" xfId="0" applyNumberFormat="1" applyFont="1" applyBorder="1"/>
    <xf numFmtId="2" fontId="2" fillId="0" borderId="4" xfId="0" applyNumberFormat="1" applyFont="1" applyBorder="1"/>
    <xf numFmtId="2" fontId="4" fillId="0" borderId="13" xfId="0" applyNumberFormat="1" applyFont="1" applyBorder="1"/>
    <xf numFmtId="2" fontId="2" fillId="0" borderId="14" xfId="0" applyNumberFormat="1" applyFont="1" applyBorder="1"/>
    <xf numFmtId="2" fontId="4" fillId="0" borderId="4" xfId="0" applyNumberFormat="1" applyFont="1" applyBorder="1"/>
    <xf numFmtId="2" fontId="2" fillId="0" borderId="7" xfId="0" applyNumberFormat="1" applyFont="1" applyBorder="1"/>
    <xf numFmtId="2" fontId="2" fillId="0" borderId="5" xfId="0" applyNumberFormat="1" applyFont="1" applyBorder="1"/>
    <xf numFmtId="0" fontId="0" fillId="0" borderId="4" xfId="0" applyBorder="1" applyAlignment="1">
      <alignment wrapText="1"/>
    </xf>
    <xf numFmtId="0" fontId="7" fillId="0" borderId="0" xfId="0" applyFont="1" applyAlignment="1">
      <alignment horizontal="left" vertical="center"/>
    </xf>
    <xf numFmtId="0" fontId="6" fillId="0" borderId="0" xfId="0" applyFont="1"/>
    <xf numFmtId="2" fontId="2" fillId="0" borderId="15" xfId="0" applyNumberFormat="1" applyFont="1" applyBorder="1"/>
    <xf numFmtId="2" fontId="2" fillId="0" borderId="6" xfId="0" applyNumberFormat="1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13" xfId="0" applyNumberFormat="1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13" xfId="0" applyFont="1" applyBorder="1"/>
    <xf numFmtId="0" fontId="8" fillId="0" borderId="0" xfId="0" applyFont="1" applyAlignment="1">
      <alignment horizontal="left" vertical="center"/>
    </xf>
    <xf numFmtId="0" fontId="8" fillId="0" borderId="0" xfId="0" applyFont="1" applyAlignment="1"/>
    <xf numFmtId="0" fontId="7" fillId="0" borderId="0" xfId="0" applyFont="1" applyBorder="1" applyAlignment="1">
      <alignment horizontal="left" vertical="center"/>
    </xf>
    <xf numFmtId="2" fontId="2" fillId="0" borderId="0" xfId="0" applyNumberFormat="1" applyFont="1" applyBorder="1" applyAlignment="1">
      <alignment horizontal="left" vertical="top" wrapText="1"/>
    </xf>
    <xf numFmtId="2" fontId="5" fillId="0" borderId="0" xfId="0" applyNumberFormat="1" applyFont="1" applyFill="1" applyBorder="1" applyAlignment="1">
      <alignment horizontal="left" vertical="center" indent="1"/>
    </xf>
    <xf numFmtId="0" fontId="9" fillId="0" borderId="0" xfId="0" applyFont="1" applyAlignment="1">
      <alignment horizontal="left" vertical="center" indent="2"/>
    </xf>
    <xf numFmtId="0" fontId="2" fillId="0" borderId="0" xfId="0" applyFont="1" applyAlignment="1">
      <alignment vertical="center" wrapText="1"/>
    </xf>
    <xf numFmtId="0" fontId="0" fillId="0" borderId="12" xfId="0" applyBorder="1"/>
    <xf numFmtId="0" fontId="2" fillId="0" borderId="6" xfId="0" applyFont="1" applyBorder="1"/>
    <xf numFmtId="2" fontId="2" fillId="0" borderId="0" xfId="0" applyNumberFormat="1" applyFont="1" applyBorder="1" applyAlignment="1">
      <alignment wrapText="1"/>
    </xf>
    <xf numFmtId="2" fontId="2" fillId="0" borderId="0" xfId="0" applyNumberFormat="1" applyFont="1" applyBorder="1" applyAlignment="1"/>
    <xf numFmtId="2" fontId="2" fillId="0" borderId="0" xfId="0" applyNumberFormat="1" applyFont="1" applyBorder="1" applyAlignment="1">
      <alignment vertical="top" wrapText="1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wrapText="1"/>
    </xf>
    <xf numFmtId="2" fontId="2" fillId="0" borderId="0" xfId="0" applyNumberFormat="1" applyFont="1" applyBorder="1" applyAlignment="1">
      <alignment horizontal="left" wrapText="1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right" vertical="center" wrapText="1"/>
    </xf>
    <xf numFmtId="8" fontId="2" fillId="0" borderId="0" xfId="0" applyNumberFormat="1" applyFont="1" applyBorder="1" applyAlignment="1">
      <alignment horizontal="justify" vertical="center" wrapText="1"/>
    </xf>
    <xf numFmtId="2" fontId="2" fillId="0" borderId="13" xfId="0" applyNumberFormat="1" applyFont="1" applyBorder="1" applyAlignment="1">
      <alignment wrapText="1"/>
    </xf>
    <xf numFmtId="2" fontId="2" fillId="0" borderId="4" xfId="0" applyNumberFormat="1" applyFont="1" applyBorder="1" applyAlignment="1">
      <alignment wrapText="1"/>
    </xf>
    <xf numFmtId="2" fontId="2" fillId="0" borderId="7" xfId="0" applyNumberFormat="1" applyFont="1" applyFill="1" applyBorder="1" applyAlignment="1"/>
    <xf numFmtId="2" fontId="4" fillId="0" borderId="13" xfId="0" applyNumberFormat="1" applyFont="1" applyFill="1" applyBorder="1" applyAlignment="1">
      <alignment wrapText="1"/>
    </xf>
    <xf numFmtId="2" fontId="2" fillId="0" borderId="10" xfId="0" applyNumberFormat="1" applyFont="1" applyBorder="1" applyAlignment="1">
      <alignment horizontal="left"/>
    </xf>
    <xf numFmtId="2" fontId="4" fillId="0" borderId="21" xfId="0" applyNumberFormat="1" applyFont="1" applyBorder="1"/>
    <xf numFmtId="2" fontId="4" fillId="0" borderId="22" xfId="0" applyNumberFormat="1" applyFont="1" applyBorder="1"/>
    <xf numFmtId="2" fontId="4" fillId="0" borderId="23" xfId="0" applyNumberFormat="1" applyFont="1" applyBorder="1" applyAlignment="1">
      <alignment wrapText="1"/>
    </xf>
    <xf numFmtId="0" fontId="4" fillId="0" borderId="4" xfId="0" applyFont="1" applyBorder="1"/>
    <xf numFmtId="2" fontId="4" fillId="0" borderId="20" xfId="0" applyNumberFormat="1" applyFont="1" applyBorder="1" applyAlignment="1">
      <alignment horizontal="center"/>
    </xf>
    <xf numFmtId="0" fontId="4" fillId="0" borderId="24" xfId="0" applyFont="1" applyBorder="1" applyAlignment="1">
      <alignment wrapText="1"/>
    </xf>
    <xf numFmtId="2" fontId="4" fillId="0" borderId="26" xfId="0" applyNumberFormat="1" applyFont="1" applyBorder="1"/>
    <xf numFmtId="2" fontId="4" fillId="0" borderId="25" xfId="0" applyNumberFormat="1" applyFont="1" applyBorder="1" applyAlignment="1">
      <alignment horizontal="center"/>
    </xf>
    <xf numFmtId="2" fontId="4" fillId="0" borderId="18" xfId="0" applyNumberFormat="1" applyFont="1" applyFill="1" applyBorder="1" applyAlignment="1">
      <alignment wrapText="1"/>
    </xf>
    <xf numFmtId="2" fontId="4" fillId="0" borderId="27" xfId="0" applyNumberFormat="1" applyFont="1" applyBorder="1"/>
    <xf numFmtId="2" fontId="2" fillId="0" borderId="28" xfId="0" applyNumberFormat="1" applyFont="1" applyBorder="1"/>
    <xf numFmtId="2" fontId="2" fillId="0" borderId="16" xfId="0" applyNumberFormat="1" applyFont="1" applyBorder="1"/>
    <xf numFmtId="2" fontId="2" fillId="0" borderId="29" xfId="0" applyNumberFormat="1" applyFont="1" applyBorder="1"/>
    <xf numFmtId="0" fontId="2" fillId="0" borderId="17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26" xfId="0" applyFont="1" applyBorder="1"/>
    <xf numFmtId="2" fontId="2" fillId="0" borderId="32" xfId="0" applyNumberFormat="1" applyFont="1" applyBorder="1"/>
    <xf numFmtId="0" fontId="2" fillId="0" borderId="35" xfId="0" applyFont="1" applyBorder="1"/>
    <xf numFmtId="0" fontId="4" fillId="0" borderId="32" xfId="0" applyFont="1" applyBorder="1"/>
    <xf numFmtId="0" fontId="2" fillId="0" borderId="7" xfId="0" applyFont="1" applyBorder="1"/>
    <xf numFmtId="0" fontId="2" fillId="0" borderId="19" xfId="0" applyFont="1" applyBorder="1"/>
    <xf numFmtId="0" fontId="4" fillId="0" borderId="12" xfId="0" applyFont="1" applyBorder="1"/>
    <xf numFmtId="1" fontId="2" fillId="0" borderId="10" xfId="0" applyNumberFormat="1" applyFont="1" applyFill="1" applyBorder="1" applyAlignment="1">
      <alignment horizontal="left"/>
    </xf>
    <xf numFmtId="2" fontId="2" fillId="0" borderId="8" xfId="0" applyNumberFormat="1" applyFont="1" applyFill="1" applyBorder="1" applyAlignment="1"/>
    <xf numFmtId="2" fontId="4" fillId="0" borderId="10" xfId="0" applyNumberFormat="1" applyFont="1" applyFill="1" applyBorder="1" applyAlignment="1">
      <alignment horizontal="left" vertical="top" wrapText="1" indent="1"/>
    </xf>
    <xf numFmtId="2" fontId="2" fillId="0" borderId="8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/>
    <xf numFmtId="0" fontId="4" fillId="0" borderId="0" xfId="0" applyFont="1" applyBorder="1" applyAlignment="1"/>
    <xf numFmtId="2" fontId="2" fillId="2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0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205007389293234E-2"/>
          <c:y val="0.202204048009575"/>
          <c:w val="0.95233973963588869"/>
          <c:h val="0.59065333522570151"/>
        </c:manualLayout>
      </c:layout>
      <c:lineChart>
        <c:grouping val="standard"/>
        <c:varyColors val="0"/>
        <c:ser>
          <c:idx val="0"/>
          <c:order val="0"/>
          <c:tx>
            <c:strRef>
              <c:f>Sheet1!$B$3:$B$124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1.00</c:v>
                </c:pt>
                <c:pt idx="3">
                  <c:v>2.00</c:v>
                </c:pt>
                <c:pt idx="4">
                  <c:v>3.00</c:v>
                </c:pt>
                <c:pt idx="5">
                  <c:v>4.00</c:v>
                </c:pt>
                <c:pt idx="6">
                  <c:v>5.00</c:v>
                </c:pt>
                <c:pt idx="7">
                  <c:v>6.00</c:v>
                </c:pt>
                <c:pt idx="8">
                  <c:v>7.00</c:v>
                </c:pt>
                <c:pt idx="9">
                  <c:v>8.00</c:v>
                </c:pt>
                <c:pt idx="10">
                  <c:v>9.00</c:v>
                </c:pt>
                <c:pt idx="11">
                  <c:v>10.00</c:v>
                </c:pt>
                <c:pt idx="12">
                  <c:v>11.00</c:v>
                </c:pt>
                <c:pt idx="13">
                  <c:v>12.00</c:v>
                </c:pt>
                <c:pt idx="14">
                  <c:v>13.00</c:v>
                </c:pt>
                <c:pt idx="15">
                  <c:v>14.00</c:v>
                </c:pt>
                <c:pt idx="16">
                  <c:v>15.00</c:v>
                </c:pt>
                <c:pt idx="17">
                  <c:v>16.00</c:v>
                </c:pt>
                <c:pt idx="18">
                  <c:v>17.00</c:v>
                </c:pt>
                <c:pt idx="19">
                  <c:v>18.00</c:v>
                </c:pt>
                <c:pt idx="20">
                  <c:v>19.00</c:v>
                </c:pt>
                <c:pt idx="21">
                  <c:v>20.00</c:v>
                </c:pt>
                <c:pt idx="22">
                  <c:v>21.00</c:v>
                </c:pt>
                <c:pt idx="23">
                  <c:v>22.00</c:v>
                </c:pt>
                <c:pt idx="24">
                  <c:v>23.00</c:v>
                </c:pt>
                <c:pt idx="25">
                  <c:v>24.00</c:v>
                </c:pt>
                <c:pt idx="26">
                  <c:v>25.00</c:v>
                </c:pt>
                <c:pt idx="27">
                  <c:v>26.00</c:v>
                </c:pt>
                <c:pt idx="28">
                  <c:v>27.00</c:v>
                </c:pt>
                <c:pt idx="29">
                  <c:v>28.00</c:v>
                </c:pt>
                <c:pt idx="30">
                  <c:v>29.00</c:v>
                </c:pt>
                <c:pt idx="31">
                  <c:v>30.00</c:v>
                </c:pt>
                <c:pt idx="32">
                  <c:v>31.00</c:v>
                </c:pt>
                <c:pt idx="33">
                  <c:v>32.00</c:v>
                </c:pt>
                <c:pt idx="34">
                  <c:v>33.00</c:v>
                </c:pt>
                <c:pt idx="35">
                  <c:v>34.00</c:v>
                </c:pt>
                <c:pt idx="36">
                  <c:v>35.00</c:v>
                </c:pt>
                <c:pt idx="37">
                  <c:v>36.00</c:v>
                </c:pt>
                <c:pt idx="38">
                  <c:v>37.00</c:v>
                </c:pt>
                <c:pt idx="39">
                  <c:v>38.00</c:v>
                </c:pt>
                <c:pt idx="40">
                  <c:v>39.00</c:v>
                </c:pt>
                <c:pt idx="41">
                  <c:v>40.00</c:v>
                </c:pt>
                <c:pt idx="42">
                  <c:v>41.00</c:v>
                </c:pt>
                <c:pt idx="43">
                  <c:v>42.00</c:v>
                </c:pt>
                <c:pt idx="44">
                  <c:v>43.00</c:v>
                </c:pt>
                <c:pt idx="45">
                  <c:v>44.00</c:v>
                </c:pt>
                <c:pt idx="46">
                  <c:v>45.00</c:v>
                </c:pt>
                <c:pt idx="47">
                  <c:v>46.00</c:v>
                </c:pt>
                <c:pt idx="48">
                  <c:v>47.00</c:v>
                </c:pt>
                <c:pt idx="49">
                  <c:v>48.00</c:v>
                </c:pt>
                <c:pt idx="50">
                  <c:v>49.00</c:v>
                </c:pt>
                <c:pt idx="51">
                  <c:v>50.00</c:v>
                </c:pt>
                <c:pt idx="52">
                  <c:v>51.00</c:v>
                </c:pt>
                <c:pt idx="53">
                  <c:v>52.00</c:v>
                </c:pt>
                <c:pt idx="54">
                  <c:v>53.00</c:v>
                </c:pt>
                <c:pt idx="55">
                  <c:v>54.00</c:v>
                </c:pt>
                <c:pt idx="56">
                  <c:v>55.00</c:v>
                </c:pt>
                <c:pt idx="57">
                  <c:v>56.00</c:v>
                </c:pt>
                <c:pt idx="58">
                  <c:v>57.00</c:v>
                </c:pt>
                <c:pt idx="59">
                  <c:v>58.00</c:v>
                </c:pt>
                <c:pt idx="60">
                  <c:v>59.00</c:v>
                </c:pt>
                <c:pt idx="61">
                  <c:v>60.00</c:v>
                </c:pt>
                <c:pt idx="62">
                  <c:v>61.00</c:v>
                </c:pt>
                <c:pt idx="63">
                  <c:v>62.00</c:v>
                </c:pt>
                <c:pt idx="64">
                  <c:v>63.00</c:v>
                </c:pt>
                <c:pt idx="65">
                  <c:v>64.00</c:v>
                </c:pt>
                <c:pt idx="66">
                  <c:v>65.00</c:v>
                </c:pt>
                <c:pt idx="67">
                  <c:v>66.00</c:v>
                </c:pt>
                <c:pt idx="68">
                  <c:v>67.00</c:v>
                </c:pt>
                <c:pt idx="69">
                  <c:v>68.00</c:v>
                </c:pt>
                <c:pt idx="70">
                  <c:v>69.00</c:v>
                </c:pt>
                <c:pt idx="71">
                  <c:v>70.00</c:v>
                </c:pt>
                <c:pt idx="72">
                  <c:v>71.00</c:v>
                </c:pt>
                <c:pt idx="73">
                  <c:v>72.00</c:v>
                </c:pt>
                <c:pt idx="74">
                  <c:v>73.00</c:v>
                </c:pt>
                <c:pt idx="75">
                  <c:v>74.00</c:v>
                </c:pt>
                <c:pt idx="76">
                  <c:v>75.00</c:v>
                </c:pt>
                <c:pt idx="77">
                  <c:v>76.00</c:v>
                </c:pt>
                <c:pt idx="78">
                  <c:v>77.00</c:v>
                </c:pt>
                <c:pt idx="79">
                  <c:v>78.00</c:v>
                </c:pt>
                <c:pt idx="80">
                  <c:v>79.00</c:v>
                </c:pt>
                <c:pt idx="81">
                  <c:v>80.00</c:v>
                </c:pt>
                <c:pt idx="82">
                  <c:v>81.00</c:v>
                </c:pt>
                <c:pt idx="83">
                  <c:v>82.00</c:v>
                </c:pt>
                <c:pt idx="84">
                  <c:v>83.00</c:v>
                </c:pt>
                <c:pt idx="85">
                  <c:v>84.00</c:v>
                </c:pt>
                <c:pt idx="86">
                  <c:v>85.00</c:v>
                </c:pt>
                <c:pt idx="87">
                  <c:v>86.00</c:v>
                </c:pt>
                <c:pt idx="88">
                  <c:v>87.00</c:v>
                </c:pt>
                <c:pt idx="89">
                  <c:v>88.00</c:v>
                </c:pt>
                <c:pt idx="90">
                  <c:v>89.00</c:v>
                </c:pt>
                <c:pt idx="91">
                  <c:v>90.00</c:v>
                </c:pt>
                <c:pt idx="92">
                  <c:v>91.00</c:v>
                </c:pt>
                <c:pt idx="93">
                  <c:v>92.00</c:v>
                </c:pt>
                <c:pt idx="94">
                  <c:v>93.00</c:v>
                </c:pt>
                <c:pt idx="95">
                  <c:v>94.00</c:v>
                </c:pt>
                <c:pt idx="96">
                  <c:v>95.00</c:v>
                </c:pt>
                <c:pt idx="97">
                  <c:v>96.00</c:v>
                </c:pt>
                <c:pt idx="98">
                  <c:v>97.00</c:v>
                </c:pt>
                <c:pt idx="99">
                  <c:v>98.00</c:v>
                </c:pt>
                <c:pt idx="100">
                  <c:v>99.00</c:v>
                </c:pt>
                <c:pt idx="101">
                  <c:v>100.00</c:v>
                </c:pt>
                <c:pt idx="102">
                  <c:v>101.00</c:v>
                </c:pt>
                <c:pt idx="103">
                  <c:v>102.00</c:v>
                </c:pt>
                <c:pt idx="104">
                  <c:v>103.00</c:v>
                </c:pt>
                <c:pt idx="105">
                  <c:v>104.00</c:v>
                </c:pt>
                <c:pt idx="106">
                  <c:v>105.00</c:v>
                </c:pt>
                <c:pt idx="107">
                  <c:v>106.00</c:v>
                </c:pt>
                <c:pt idx="108">
                  <c:v>107.00</c:v>
                </c:pt>
                <c:pt idx="109">
                  <c:v>108.00</c:v>
                </c:pt>
                <c:pt idx="110">
                  <c:v>109.00</c:v>
                </c:pt>
                <c:pt idx="111">
                  <c:v>110.00</c:v>
                </c:pt>
                <c:pt idx="112">
                  <c:v>111.00</c:v>
                </c:pt>
                <c:pt idx="113">
                  <c:v>112.00</c:v>
                </c:pt>
                <c:pt idx="114">
                  <c:v>113.00</c:v>
                </c:pt>
                <c:pt idx="115">
                  <c:v>114.00</c:v>
                </c:pt>
                <c:pt idx="116">
                  <c:v>115.00</c:v>
                </c:pt>
                <c:pt idx="117">
                  <c:v>116.00</c:v>
                </c:pt>
                <c:pt idx="118">
                  <c:v>117.00</c:v>
                </c:pt>
                <c:pt idx="119">
                  <c:v>118.00</c:v>
                </c:pt>
                <c:pt idx="120">
                  <c:v>119.00</c:v>
                </c:pt>
                <c:pt idx="121">
                  <c:v>120.00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Sheet1!$J$4:$J$124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  <c:pt idx="24">
                  <c:v>14</c:v>
                </c:pt>
                <c:pt idx="25">
                  <c:v>14</c:v>
                </c:pt>
                <c:pt idx="26">
                  <c:v>15</c:v>
                </c:pt>
                <c:pt idx="27">
                  <c:v>16</c:v>
                </c:pt>
                <c:pt idx="28">
                  <c:v>17</c:v>
                </c:pt>
                <c:pt idx="29">
                  <c:v>18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19</c:v>
                </c:pt>
                <c:pt idx="41">
                  <c:v>18</c:v>
                </c:pt>
                <c:pt idx="42">
                  <c:v>17</c:v>
                </c:pt>
                <c:pt idx="43">
                  <c:v>17</c:v>
                </c:pt>
                <c:pt idx="44">
                  <c:v>18</c:v>
                </c:pt>
                <c:pt idx="45">
                  <c:v>19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19</c:v>
                </c:pt>
                <c:pt idx="51">
                  <c:v>17</c:v>
                </c:pt>
                <c:pt idx="52">
                  <c:v>15</c:v>
                </c:pt>
                <c:pt idx="53">
                  <c:v>14</c:v>
                </c:pt>
                <c:pt idx="54">
                  <c:v>13</c:v>
                </c:pt>
                <c:pt idx="55">
                  <c:v>12</c:v>
                </c:pt>
                <c:pt idx="56">
                  <c:v>11</c:v>
                </c:pt>
                <c:pt idx="57">
                  <c:v>10</c:v>
                </c:pt>
                <c:pt idx="58">
                  <c:v>9</c:v>
                </c:pt>
                <c:pt idx="59">
                  <c:v>8</c:v>
                </c:pt>
                <c:pt idx="60">
                  <c:v>7</c:v>
                </c:pt>
                <c:pt idx="61">
                  <c:v>6</c:v>
                </c:pt>
                <c:pt idx="62">
                  <c:v>5</c:v>
                </c:pt>
                <c:pt idx="63">
                  <c:v>4</c:v>
                </c:pt>
                <c:pt idx="64">
                  <c:v>3</c:v>
                </c:pt>
                <c:pt idx="65">
                  <c:v>2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</c:v>
                </c:pt>
                <c:pt idx="82">
                  <c:v>2</c:v>
                </c:pt>
                <c:pt idx="83">
                  <c:v>3</c:v>
                </c:pt>
                <c:pt idx="84">
                  <c:v>4</c:v>
                </c:pt>
                <c:pt idx="85">
                  <c:v>5</c:v>
                </c:pt>
                <c:pt idx="86">
                  <c:v>6</c:v>
                </c:pt>
                <c:pt idx="87">
                  <c:v>7</c:v>
                </c:pt>
                <c:pt idx="88">
                  <c:v>8</c:v>
                </c:pt>
                <c:pt idx="89">
                  <c:v>9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11</c:v>
                </c:pt>
                <c:pt idx="94">
                  <c:v>12</c:v>
                </c:pt>
                <c:pt idx="95">
                  <c:v>13</c:v>
                </c:pt>
                <c:pt idx="96">
                  <c:v>14</c:v>
                </c:pt>
                <c:pt idx="97">
                  <c:v>14</c:v>
                </c:pt>
                <c:pt idx="98">
                  <c:v>14</c:v>
                </c:pt>
                <c:pt idx="99">
                  <c:v>13</c:v>
                </c:pt>
                <c:pt idx="100">
                  <c:v>12</c:v>
                </c:pt>
                <c:pt idx="101">
                  <c:v>11</c:v>
                </c:pt>
                <c:pt idx="102">
                  <c:v>10</c:v>
                </c:pt>
                <c:pt idx="103">
                  <c:v>9</c:v>
                </c:pt>
                <c:pt idx="104">
                  <c:v>8</c:v>
                </c:pt>
                <c:pt idx="105">
                  <c:v>6</c:v>
                </c:pt>
                <c:pt idx="106">
                  <c:v>4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39-4823-A0B1-71E2EC890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9317376"/>
        <c:axId val="398271352"/>
      </c:lineChart>
      <c:catAx>
        <c:axId val="39931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522181901054456"/>
              <c:y val="0.874973480021128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271352"/>
        <c:crosses val="autoZero"/>
        <c:auto val="1"/>
        <c:lblAlgn val="ctr"/>
        <c:lblOffset val="100"/>
        <c:noMultiLvlLbl val="0"/>
      </c:catAx>
      <c:valAx>
        <c:axId val="39827135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317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214599942779924E-2"/>
          <c:y val="0.16666666666666666"/>
          <c:w val="0.95232600912017973"/>
          <c:h val="0.64200568678915138"/>
        </c:manualLayout>
      </c:layout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Sheet1!$I$4:$I$124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0.89444444444444449</c:v>
                </c:pt>
                <c:pt idx="2">
                  <c:v>1.788888888888889</c:v>
                </c:pt>
                <c:pt idx="3">
                  <c:v>2.6833333333333331</c:v>
                </c:pt>
                <c:pt idx="4">
                  <c:v>3.5777777777777779</c:v>
                </c:pt>
                <c:pt idx="5">
                  <c:v>4.4722222222222223</c:v>
                </c:pt>
                <c:pt idx="6">
                  <c:v>5.3666666666666663</c:v>
                </c:pt>
                <c:pt idx="7">
                  <c:v>6.261111111111112</c:v>
                </c:pt>
                <c:pt idx="8">
                  <c:v>7.1555555555555559</c:v>
                </c:pt>
                <c:pt idx="9">
                  <c:v>8.0500000000000007</c:v>
                </c:pt>
                <c:pt idx="10">
                  <c:v>8.9444444444444446</c:v>
                </c:pt>
                <c:pt idx="11">
                  <c:v>8.4972222222222236</c:v>
                </c:pt>
                <c:pt idx="12">
                  <c:v>8.0500000000000007</c:v>
                </c:pt>
                <c:pt idx="13">
                  <c:v>7.6027777777777779</c:v>
                </c:pt>
                <c:pt idx="14">
                  <c:v>7.1555555555555559</c:v>
                </c:pt>
                <c:pt idx="15">
                  <c:v>6.7083333333333339</c:v>
                </c:pt>
                <c:pt idx="16">
                  <c:v>6.261111111111112</c:v>
                </c:pt>
                <c:pt idx="17">
                  <c:v>5.8138888888888891</c:v>
                </c:pt>
                <c:pt idx="18">
                  <c:v>5.3666666666666663</c:v>
                </c:pt>
                <c:pt idx="19">
                  <c:v>4.9194444444444443</c:v>
                </c:pt>
                <c:pt idx="20">
                  <c:v>4.4722222222222223</c:v>
                </c:pt>
                <c:pt idx="21">
                  <c:v>4.4722222222222223</c:v>
                </c:pt>
                <c:pt idx="22">
                  <c:v>4.4722222222222223</c:v>
                </c:pt>
                <c:pt idx="23">
                  <c:v>4.4722222222222223</c:v>
                </c:pt>
                <c:pt idx="24">
                  <c:v>4.4722222222222223</c:v>
                </c:pt>
                <c:pt idx="25">
                  <c:v>4.4722222222222223</c:v>
                </c:pt>
                <c:pt idx="26">
                  <c:v>5.3666666666666663</c:v>
                </c:pt>
                <c:pt idx="27">
                  <c:v>5.8138888888888891</c:v>
                </c:pt>
                <c:pt idx="28">
                  <c:v>6.261111111111112</c:v>
                </c:pt>
                <c:pt idx="29">
                  <c:v>6.7083333333333339</c:v>
                </c:pt>
                <c:pt idx="30">
                  <c:v>6.7083333333333339</c:v>
                </c:pt>
                <c:pt idx="31">
                  <c:v>7.1555555555555559</c:v>
                </c:pt>
                <c:pt idx="32">
                  <c:v>7.6027777777777779</c:v>
                </c:pt>
                <c:pt idx="33">
                  <c:v>8.0500000000000007</c:v>
                </c:pt>
                <c:pt idx="34">
                  <c:v>8.4972222222222236</c:v>
                </c:pt>
                <c:pt idx="35">
                  <c:v>8.9444444444444446</c:v>
                </c:pt>
                <c:pt idx="36">
                  <c:v>9.3916666666666675</c:v>
                </c:pt>
                <c:pt idx="37">
                  <c:v>9.8388888888888886</c:v>
                </c:pt>
                <c:pt idx="38">
                  <c:v>10.286111111111111</c:v>
                </c:pt>
                <c:pt idx="39">
                  <c:v>10.733333333333333</c:v>
                </c:pt>
                <c:pt idx="40">
                  <c:v>10.733333333333333</c:v>
                </c:pt>
                <c:pt idx="41">
                  <c:v>10.286111111111111</c:v>
                </c:pt>
                <c:pt idx="42">
                  <c:v>10.286111111111111</c:v>
                </c:pt>
                <c:pt idx="43">
                  <c:v>10.286111111111111</c:v>
                </c:pt>
                <c:pt idx="44">
                  <c:v>10.286111111111111</c:v>
                </c:pt>
                <c:pt idx="45">
                  <c:v>10.286111111111111</c:v>
                </c:pt>
                <c:pt idx="46">
                  <c:v>9.8388888888888886</c:v>
                </c:pt>
                <c:pt idx="47">
                  <c:v>10.286111111111111</c:v>
                </c:pt>
                <c:pt idx="48">
                  <c:v>10.733333333333333</c:v>
                </c:pt>
                <c:pt idx="49">
                  <c:v>11.180555555555555</c:v>
                </c:pt>
                <c:pt idx="50">
                  <c:v>11.627777777777778</c:v>
                </c:pt>
                <c:pt idx="51">
                  <c:v>12.075000000000003</c:v>
                </c:pt>
                <c:pt idx="52">
                  <c:v>12.522222222222224</c:v>
                </c:pt>
                <c:pt idx="53">
                  <c:v>12.522222222222224</c:v>
                </c:pt>
                <c:pt idx="54">
                  <c:v>12.522222222222224</c:v>
                </c:pt>
                <c:pt idx="55">
                  <c:v>12.522222222222224</c:v>
                </c:pt>
                <c:pt idx="56">
                  <c:v>12.522222222222224</c:v>
                </c:pt>
                <c:pt idx="57">
                  <c:v>12.522222222222224</c:v>
                </c:pt>
                <c:pt idx="58">
                  <c:v>12.522222222222224</c:v>
                </c:pt>
                <c:pt idx="59">
                  <c:v>12.522222222222224</c:v>
                </c:pt>
                <c:pt idx="60">
                  <c:v>12.522222222222224</c:v>
                </c:pt>
                <c:pt idx="61">
                  <c:v>11.627777777777778</c:v>
                </c:pt>
                <c:pt idx="62">
                  <c:v>10.733333333333333</c:v>
                </c:pt>
                <c:pt idx="63">
                  <c:v>8.9444444444444446</c:v>
                </c:pt>
                <c:pt idx="64">
                  <c:v>8.0500000000000007</c:v>
                </c:pt>
                <c:pt idx="65">
                  <c:v>8.9444444444444446</c:v>
                </c:pt>
                <c:pt idx="66">
                  <c:v>9.8388888888888886</c:v>
                </c:pt>
                <c:pt idx="67">
                  <c:v>9.8388888888888886</c:v>
                </c:pt>
                <c:pt idx="68">
                  <c:v>9.8388888888888886</c:v>
                </c:pt>
                <c:pt idx="69">
                  <c:v>9.8388888888888886</c:v>
                </c:pt>
                <c:pt idx="70">
                  <c:v>9.8388888888888886</c:v>
                </c:pt>
                <c:pt idx="71">
                  <c:v>9.8388888888888886</c:v>
                </c:pt>
                <c:pt idx="72">
                  <c:v>9.8388888888888886</c:v>
                </c:pt>
                <c:pt idx="73">
                  <c:v>9.8388888888888886</c:v>
                </c:pt>
                <c:pt idx="74">
                  <c:v>9.8388888888888886</c:v>
                </c:pt>
                <c:pt idx="75">
                  <c:v>9.8388888888888886</c:v>
                </c:pt>
                <c:pt idx="76">
                  <c:v>9.8388888888888886</c:v>
                </c:pt>
                <c:pt idx="77">
                  <c:v>9.8388888888888886</c:v>
                </c:pt>
                <c:pt idx="78">
                  <c:v>9.8388888888888886</c:v>
                </c:pt>
                <c:pt idx="79">
                  <c:v>8.9444444444444446</c:v>
                </c:pt>
                <c:pt idx="80">
                  <c:v>8.0500000000000007</c:v>
                </c:pt>
                <c:pt idx="81">
                  <c:v>7.6027777777777779</c:v>
                </c:pt>
                <c:pt idx="82">
                  <c:v>7.1555555555555559</c:v>
                </c:pt>
                <c:pt idx="83">
                  <c:v>7.1555555555555559</c:v>
                </c:pt>
                <c:pt idx="84">
                  <c:v>7.1555555555555559</c:v>
                </c:pt>
                <c:pt idx="85">
                  <c:v>7.1555555555555559</c:v>
                </c:pt>
                <c:pt idx="86">
                  <c:v>7.1555555555555559</c:v>
                </c:pt>
                <c:pt idx="87">
                  <c:v>7.1555555555555559</c:v>
                </c:pt>
                <c:pt idx="88">
                  <c:v>7.1555555555555559</c:v>
                </c:pt>
                <c:pt idx="89">
                  <c:v>6.7083333333333339</c:v>
                </c:pt>
                <c:pt idx="90">
                  <c:v>6.261111111111112</c:v>
                </c:pt>
                <c:pt idx="91">
                  <c:v>6.261111111111112</c:v>
                </c:pt>
                <c:pt idx="92">
                  <c:v>6.261111111111112</c:v>
                </c:pt>
                <c:pt idx="93">
                  <c:v>6.261111111111112</c:v>
                </c:pt>
                <c:pt idx="94">
                  <c:v>6.261111111111112</c:v>
                </c:pt>
                <c:pt idx="95">
                  <c:v>6.261111111111112</c:v>
                </c:pt>
                <c:pt idx="96">
                  <c:v>6.7083333333333339</c:v>
                </c:pt>
                <c:pt idx="97">
                  <c:v>7.6027777777777779</c:v>
                </c:pt>
                <c:pt idx="98">
                  <c:v>8.4972222222222236</c:v>
                </c:pt>
                <c:pt idx="99">
                  <c:v>8.9444444444444446</c:v>
                </c:pt>
                <c:pt idx="100">
                  <c:v>10.733333333333333</c:v>
                </c:pt>
                <c:pt idx="101">
                  <c:v>12.075000000000003</c:v>
                </c:pt>
                <c:pt idx="102">
                  <c:v>12.969444444444447</c:v>
                </c:pt>
                <c:pt idx="103">
                  <c:v>12.969444444444447</c:v>
                </c:pt>
                <c:pt idx="104">
                  <c:v>12.969444444444447</c:v>
                </c:pt>
                <c:pt idx="105">
                  <c:v>12.969444444444447</c:v>
                </c:pt>
                <c:pt idx="106">
                  <c:v>12.969444444444447</c:v>
                </c:pt>
                <c:pt idx="107">
                  <c:v>12.969444444444447</c:v>
                </c:pt>
                <c:pt idx="108">
                  <c:v>12.969444444444447</c:v>
                </c:pt>
                <c:pt idx="109">
                  <c:v>12.969444444444447</c:v>
                </c:pt>
                <c:pt idx="110">
                  <c:v>12.969444444444447</c:v>
                </c:pt>
                <c:pt idx="111">
                  <c:v>12.969444444444447</c:v>
                </c:pt>
                <c:pt idx="112">
                  <c:v>12.969444444444447</c:v>
                </c:pt>
                <c:pt idx="113">
                  <c:v>12.969444444444447</c:v>
                </c:pt>
                <c:pt idx="114">
                  <c:v>12.969444444444447</c:v>
                </c:pt>
                <c:pt idx="115">
                  <c:v>12.969444444444447</c:v>
                </c:pt>
                <c:pt idx="116">
                  <c:v>12.969444444444447</c:v>
                </c:pt>
                <c:pt idx="117">
                  <c:v>12.969444444444447</c:v>
                </c:pt>
                <c:pt idx="118">
                  <c:v>12.969444444444447</c:v>
                </c:pt>
                <c:pt idx="119">
                  <c:v>12.969444444444447</c:v>
                </c:pt>
                <c:pt idx="120">
                  <c:v>12.969444444444447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DD-4D10-8173-88F37DC644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671240"/>
        <c:axId val="498674520"/>
      </c:lineChart>
      <c:catAx>
        <c:axId val="498671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8546956726005641"/>
              <c:y val="0.888958151064450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8674520"/>
        <c:crosses val="autoZero"/>
        <c:auto val="1"/>
        <c:lblAlgn val="ctr"/>
        <c:lblOffset val="100"/>
        <c:noMultiLvlLbl val="0"/>
      </c:catAx>
      <c:valAx>
        <c:axId val="4986745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8671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732809121294619E-2"/>
          <c:y val="0.19643518518518518"/>
          <c:w val="0.93545920046377373"/>
          <c:h val="0.69252296587926498"/>
        </c:manualLayout>
      </c:layout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Sheet1!$O$4:$O$124</c:f>
              <c:numCache>
                <c:formatCode>0.00</c:formatCode>
                <c:ptCount val="121"/>
                <c:pt idx="0">
                  <c:v>0</c:v>
                </c:pt>
                <c:pt idx="1">
                  <c:v>357.9433454903812</c:v>
                </c:pt>
                <c:pt idx="2">
                  <c:v>361.85118196152484</c:v>
                </c:pt>
                <c:pt idx="3">
                  <c:v>368.36424274676409</c:v>
                </c:pt>
                <c:pt idx="4">
                  <c:v>377.4825278460994</c:v>
                </c:pt>
                <c:pt idx="5">
                  <c:v>389.20603725953009</c:v>
                </c:pt>
                <c:pt idx="6">
                  <c:v>403.53477098705656</c:v>
                </c:pt>
                <c:pt idx="7">
                  <c:v>420.46872902867949</c:v>
                </c:pt>
                <c:pt idx="8">
                  <c:v>440.007911384397</c:v>
                </c:pt>
                <c:pt idx="9">
                  <c:v>462.15231805421115</c:v>
                </c:pt>
                <c:pt idx="10">
                  <c:v>486.90194903812039</c:v>
                </c:pt>
                <c:pt idx="11">
                  <c:v>413.86589206187654</c:v>
                </c:pt>
                <c:pt idx="12">
                  <c:v>422.94292401630457</c:v>
                </c:pt>
                <c:pt idx="13">
                  <c:v>435.17672827444187</c:v>
                </c:pt>
                <c:pt idx="14">
                  <c:v>451.04253431909387</c:v>
                </c:pt>
                <c:pt idx="15">
                  <c:v>471.14428649697618</c:v>
                </c:pt>
                <c:pt idx="16">
                  <c:v>496.26154728513706</c:v>
                </c:pt>
                <c:pt idx="17">
                  <c:v>527.41860101744601</c:v>
                </c:pt>
                <c:pt idx="18">
                  <c:v>565.98911433713124</c:v>
                </c:pt>
                <c:pt idx="19">
                  <c:v>613.85978917532259</c:v>
                </c:pt>
                <c:pt idx="20">
                  <c:v>673.69599632100608</c:v>
                </c:pt>
                <c:pt idx="21">
                  <c:v>819.93766298767264</c:v>
                </c:pt>
                <c:pt idx="22">
                  <c:v>819.93766298767264</c:v>
                </c:pt>
                <c:pt idx="23">
                  <c:v>819.93766298767264</c:v>
                </c:pt>
                <c:pt idx="24">
                  <c:v>819.93766298767264</c:v>
                </c:pt>
                <c:pt idx="25">
                  <c:v>96.722703926196814</c:v>
                </c:pt>
                <c:pt idx="26">
                  <c:v>1004.7141143371314</c:v>
                </c:pt>
                <c:pt idx="27">
                  <c:v>819.90193435077981</c:v>
                </c:pt>
                <c:pt idx="28">
                  <c:v>788.74488061847057</c:v>
                </c:pt>
                <c:pt idx="29">
                  <c:v>763.62761983030941</c:v>
                </c:pt>
                <c:pt idx="30">
                  <c:v>1107.7528840839163</c:v>
                </c:pt>
                <c:pt idx="31">
                  <c:v>357.91884471773045</c:v>
                </c:pt>
                <c:pt idx="32">
                  <c:v>368.66539501337542</c:v>
                </c:pt>
                <c:pt idx="33">
                  <c:v>380.06325138754448</c:v>
                </c:pt>
                <c:pt idx="34">
                  <c:v>392.11241384023737</c:v>
                </c:pt>
                <c:pt idx="35">
                  <c:v>404.8128823714535</c:v>
                </c:pt>
                <c:pt idx="36">
                  <c:v>418.16465698119475</c:v>
                </c:pt>
                <c:pt idx="37">
                  <c:v>432.1677376694588</c:v>
                </c:pt>
                <c:pt idx="38">
                  <c:v>446.82212443624798</c:v>
                </c:pt>
                <c:pt idx="39">
                  <c:v>462.12781728155983</c:v>
                </c:pt>
                <c:pt idx="40">
                  <c:v>16.584472463495587</c:v>
                </c:pt>
                <c:pt idx="41">
                  <c:v>-158.01597669473188</c:v>
                </c:pt>
                <c:pt idx="42">
                  <c:v>-11.774310028065599</c:v>
                </c:pt>
                <c:pt idx="43">
                  <c:v>300.58045776958113</c:v>
                </c:pt>
                <c:pt idx="44">
                  <c:v>612.93522556722792</c:v>
                </c:pt>
                <c:pt idx="45">
                  <c:v>612.93522556722792</c:v>
                </c:pt>
                <c:pt idx="46">
                  <c:v>466.28472098619557</c:v>
                </c:pt>
                <c:pt idx="47">
                  <c:v>446.82212443624798</c:v>
                </c:pt>
                <c:pt idx="48">
                  <c:v>462.12781728155983</c:v>
                </c:pt>
                <c:pt idx="49">
                  <c:v>478.08481620539686</c:v>
                </c:pt>
                <c:pt idx="50">
                  <c:v>218.47354379264573</c:v>
                </c:pt>
                <c:pt idx="51">
                  <c:v>-21.79025536850429</c:v>
                </c:pt>
                <c:pt idx="52">
                  <c:v>15.345831191591486</c:v>
                </c:pt>
                <c:pt idx="53">
                  <c:v>127.17578417436076</c:v>
                </c:pt>
                <c:pt idx="54">
                  <c:v>127.17578417436076</c:v>
                </c:pt>
                <c:pt idx="55">
                  <c:v>127.17578417436076</c:v>
                </c:pt>
                <c:pt idx="56">
                  <c:v>127.17578417436076</c:v>
                </c:pt>
                <c:pt idx="57">
                  <c:v>127.17578417436076</c:v>
                </c:pt>
                <c:pt idx="58">
                  <c:v>127.17578417436076</c:v>
                </c:pt>
                <c:pt idx="59">
                  <c:v>127.17578417436076</c:v>
                </c:pt>
                <c:pt idx="60">
                  <c:v>127.17578417436076</c:v>
                </c:pt>
                <c:pt idx="61">
                  <c:v>-91.931456207354898</c:v>
                </c:pt>
                <c:pt idx="62">
                  <c:v>-147.57886086983817</c:v>
                </c:pt>
                <c:pt idx="63">
                  <c:v>-557.46500833255334</c:v>
                </c:pt>
                <c:pt idx="64">
                  <c:v>-329.85735457454928</c:v>
                </c:pt>
                <c:pt idx="65">
                  <c:v>319.98499166744625</c:v>
                </c:pt>
                <c:pt idx="66">
                  <c:v>380.12908768605575</c:v>
                </c:pt>
                <c:pt idx="67">
                  <c:v>414.24607100279252</c:v>
                </c:pt>
                <c:pt idx="68">
                  <c:v>414.24607100279252</c:v>
                </c:pt>
                <c:pt idx="69">
                  <c:v>87.645754352722577</c:v>
                </c:pt>
                <c:pt idx="70">
                  <c:v>414.24607100279252</c:v>
                </c:pt>
                <c:pt idx="71">
                  <c:v>414.24607100279252</c:v>
                </c:pt>
                <c:pt idx="72">
                  <c:v>414.24607100279252</c:v>
                </c:pt>
                <c:pt idx="73">
                  <c:v>414.24607100279252</c:v>
                </c:pt>
                <c:pt idx="74">
                  <c:v>414.24607100279252</c:v>
                </c:pt>
                <c:pt idx="75">
                  <c:v>414.24607100279252</c:v>
                </c:pt>
                <c:pt idx="76">
                  <c:v>414.24607100279252</c:v>
                </c:pt>
                <c:pt idx="77">
                  <c:v>414.24607100279252</c:v>
                </c:pt>
                <c:pt idx="78">
                  <c:v>414.24607100279252</c:v>
                </c:pt>
                <c:pt idx="79">
                  <c:v>94.407882371454036</c:v>
                </c:pt>
                <c:pt idx="80">
                  <c:v>69.658251387544482</c:v>
                </c:pt>
                <c:pt idx="81">
                  <c:v>627.64932827444181</c:v>
                </c:pt>
                <c:pt idx="82">
                  <c:v>643.51513431909393</c:v>
                </c:pt>
                <c:pt idx="83">
                  <c:v>789.75680098576049</c:v>
                </c:pt>
                <c:pt idx="84">
                  <c:v>789.75680098576049</c:v>
                </c:pt>
                <c:pt idx="85">
                  <c:v>789.75680098576049</c:v>
                </c:pt>
                <c:pt idx="86">
                  <c:v>789.75680098576049</c:v>
                </c:pt>
                <c:pt idx="87">
                  <c:v>789.75680098576049</c:v>
                </c:pt>
                <c:pt idx="88">
                  <c:v>789.75680098576049</c:v>
                </c:pt>
                <c:pt idx="89">
                  <c:v>663.61688649697624</c:v>
                </c:pt>
                <c:pt idx="90">
                  <c:v>688.73414728513706</c:v>
                </c:pt>
                <c:pt idx="91">
                  <c:v>111.94604569534576</c:v>
                </c:pt>
                <c:pt idx="92">
                  <c:v>111.94604569534576</c:v>
                </c:pt>
                <c:pt idx="93">
                  <c:v>626.46386395180366</c:v>
                </c:pt>
                <c:pt idx="94">
                  <c:v>626.46386395180366</c:v>
                </c:pt>
                <c:pt idx="95">
                  <c:v>626.46386395180366</c:v>
                </c:pt>
                <c:pt idx="96">
                  <c:v>747.5882698303094</c:v>
                </c:pt>
                <c:pt idx="97">
                  <c:v>434.71511168004196</c:v>
                </c:pt>
                <c:pt idx="98">
                  <c:v>458.16213050690425</c:v>
                </c:pt>
                <c:pt idx="99">
                  <c:v>-34.768624999220606</c:v>
                </c:pt>
                <c:pt idx="100">
                  <c:v>521.35918913016189</c:v>
                </c:pt>
                <c:pt idx="101">
                  <c:v>458.27864938910011</c:v>
                </c:pt>
                <c:pt idx="102">
                  <c:v>366.89014755894084</c:v>
                </c:pt>
                <c:pt idx="103">
                  <c:v>74.406814225607661</c:v>
                </c:pt>
                <c:pt idx="104">
                  <c:v>74.406814225607661</c:v>
                </c:pt>
                <c:pt idx="105">
                  <c:v>-174.64216521821055</c:v>
                </c:pt>
                <c:pt idx="106">
                  <c:v>-174.64216521821055</c:v>
                </c:pt>
                <c:pt idx="107">
                  <c:v>-174.64216521821055</c:v>
                </c:pt>
                <c:pt idx="108">
                  <c:v>-174.64216521821055</c:v>
                </c:pt>
                <c:pt idx="109">
                  <c:v>321.99225601931522</c:v>
                </c:pt>
                <c:pt idx="110">
                  <c:v>321.99225601931522</c:v>
                </c:pt>
                <c:pt idx="111">
                  <c:v>321.99225601931522</c:v>
                </c:pt>
                <c:pt idx="112">
                  <c:v>321.99225601931522</c:v>
                </c:pt>
                <c:pt idx="113">
                  <c:v>321.99225601931522</c:v>
                </c:pt>
                <c:pt idx="114">
                  <c:v>321.99225601931522</c:v>
                </c:pt>
                <c:pt idx="115">
                  <c:v>321.99225601931522</c:v>
                </c:pt>
                <c:pt idx="116">
                  <c:v>321.99225601931522</c:v>
                </c:pt>
                <c:pt idx="117">
                  <c:v>321.99225601931522</c:v>
                </c:pt>
                <c:pt idx="118">
                  <c:v>321.99225601931522</c:v>
                </c:pt>
                <c:pt idx="119">
                  <c:v>321.99225601931522</c:v>
                </c:pt>
                <c:pt idx="120">
                  <c:v>321.99225601931522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2F-444B-8C3F-342388356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7755136"/>
        <c:axId val="607760712"/>
      </c:lineChart>
      <c:catAx>
        <c:axId val="607755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236699338944283"/>
              <c:y val="0.90284703995333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760712"/>
        <c:crosses val="autoZero"/>
        <c:auto val="1"/>
        <c:lblAlgn val="ctr"/>
        <c:lblOffset val="100"/>
        <c:noMultiLvlLbl val="0"/>
      </c:catAx>
      <c:valAx>
        <c:axId val="60776071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75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003616305491725E-2"/>
          <c:y val="0.14814814814814814"/>
          <c:w val="0.95156025321004922"/>
          <c:h val="0.73618037328667241"/>
        </c:manualLayout>
      </c:layout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Sheet1!$E$4:$E$124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0.89444444444444449</c:v>
                </c:pt>
                <c:pt idx="2">
                  <c:v>0.89444444444444449</c:v>
                </c:pt>
                <c:pt idx="3">
                  <c:v>0.89444444444444415</c:v>
                </c:pt>
                <c:pt idx="4">
                  <c:v>0.89444444444444482</c:v>
                </c:pt>
                <c:pt idx="5">
                  <c:v>0.89444444444444438</c:v>
                </c:pt>
                <c:pt idx="6">
                  <c:v>0.89444444444444393</c:v>
                </c:pt>
                <c:pt idx="7">
                  <c:v>0.89444444444444571</c:v>
                </c:pt>
                <c:pt idx="8">
                  <c:v>0.89444444444444393</c:v>
                </c:pt>
                <c:pt idx="9">
                  <c:v>0.89444444444444482</c:v>
                </c:pt>
                <c:pt idx="10">
                  <c:v>0.89444444444444393</c:v>
                </c:pt>
                <c:pt idx="11">
                  <c:v>-0.44722222222222108</c:v>
                </c:pt>
                <c:pt idx="12">
                  <c:v>-0.44722222222222285</c:v>
                </c:pt>
                <c:pt idx="13">
                  <c:v>-0.44722222222222285</c:v>
                </c:pt>
                <c:pt idx="14">
                  <c:v>-0.44722222222222197</c:v>
                </c:pt>
                <c:pt idx="15">
                  <c:v>-0.44722222222222197</c:v>
                </c:pt>
                <c:pt idx="16">
                  <c:v>-0.44722222222222197</c:v>
                </c:pt>
                <c:pt idx="17">
                  <c:v>-0.44722222222222285</c:v>
                </c:pt>
                <c:pt idx="18">
                  <c:v>-0.44722222222222285</c:v>
                </c:pt>
                <c:pt idx="19">
                  <c:v>-0.44722222222222197</c:v>
                </c:pt>
                <c:pt idx="20">
                  <c:v>-0.44722222222222197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0.89444444444444393</c:v>
                </c:pt>
                <c:pt idx="27">
                  <c:v>0.44722222222222285</c:v>
                </c:pt>
                <c:pt idx="28">
                  <c:v>0.44722222222222285</c:v>
                </c:pt>
                <c:pt idx="29">
                  <c:v>0.44722222222222197</c:v>
                </c:pt>
                <c:pt idx="30">
                  <c:v>0</c:v>
                </c:pt>
                <c:pt idx="31">
                  <c:v>0.44722222222222197</c:v>
                </c:pt>
                <c:pt idx="32">
                  <c:v>0.44722222222222197</c:v>
                </c:pt>
                <c:pt idx="33">
                  <c:v>0.44722222222222285</c:v>
                </c:pt>
                <c:pt idx="34">
                  <c:v>0.44722222222222285</c:v>
                </c:pt>
                <c:pt idx="35">
                  <c:v>0.44722222222222108</c:v>
                </c:pt>
                <c:pt idx="36">
                  <c:v>0.44722222222222285</c:v>
                </c:pt>
                <c:pt idx="37">
                  <c:v>0.44722222222222108</c:v>
                </c:pt>
                <c:pt idx="38">
                  <c:v>0.44722222222222285</c:v>
                </c:pt>
                <c:pt idx="39">
                  <c:v>0.44722222222222108</c:v>
                </c:pt>
                <c:pt idx="40">
                  <c:v>0</c:v>
                </c:pt>
                <c:pt idx="41">
                  <c:v>-0.44722222222222108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-0.44722222222222285</c:v>
                </c:pt>
                <c:pt idx="47">
                  <c:v>0.44722222222222285</c:v>
                </c:pt>
                <c:pt idx="48">
                  <c:v>0.44722222222222108</c:v>
                </c:pt>
                <c:pt idx="49">
                  <c:v>0.44722222222222285</c:v>
                </c:pt>
                <c:pt idx="50">
                  <c:v>0.44722222222222285</c:v>
                </c:pt>
                <c:pt idx="51">
                  <c:v>0.44722222222222463</c:v>
                </c:pt>
                <c:pt idx="52">
                  <c:v>0.44722222222222108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-0.89444444444444571</c:v>
                </c:pt>
                <c:pt idx="62">
                  <c:v>-0.89444444444444571</c:v>
                </c:pt>
                <c:pt idx="63">
                  <c:v>-1.7888888888888879</c:v>
                </c:pt>
                <c:pt idx="64">
                  <c:v>-0.89444444444444393</c:v>
                </c:pt>
                <c:pt idx="65">
                  <c:v>0.89444444444444393</c:v>
                </c:pt>
                <c:pt idx="66">
                  <c:v>0.89444444444444393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-0.89444444444444393</c:v>
                </c:pt>
                <c:pt idx="80">
                  <c:v>-0.89444444444444393</c:v>
                </c:pt>
                <c:pt idx="81">
                  <c:v>-0.44722222222222285</c:v>
                </c:pt>
                <c:pt idx="82">
                  <c:v>-0.44722222222222197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-0.44722222222222197</c:v>
                </c:pt>
                <c:pt idx="90">
                  <c:v>-0.44722222222222197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0.44722222222222197</c:v>
                </c:pt>
                <c:pt idx="97">
                  <c:v>0.89444444444444393</c:v>
                </c:pt>
                <c:pt idx="98">
                  <c:v>0.89444444444444571</c:v>
                </c:pt>
                <c:pt idx="99">
                  <c:v>0.44722222222222108</c:v>
                </c:pt>
                <c:pt idx="100">
                  <c:v>1.7888888888888879</c:v>
                </c:pt>
                <c:pt idx="101">
                  <c:v>1.3416666666666703</c:v>
                </c:pt>
                <c:pt idx="102">
                  <c:v>0.89444444444444393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FD-49BE-A4E3-74B134F2B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9940544"/>
        <c:axId val="529940872"/>
      </c:lineChart>
      <c:catAx>
        <c:axId val="529940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496661216780446"/>
              <c:y val="0.89821741032370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940872"/>
        <c:crosses val="autoZero"/>
        <c:auto val="1"/>
        <c:lblAlgn val="ctr"/>
        <c:lblOffset val="100"/>
        <c:noMultiLvlLbl val="0"/>
      </c:catAx>
      <c:valAx>
        <c:axId val="5299408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</a:t>
                </a:r>
                <a:r>
                  <a:rPr lang="en-GB" baseline="0"/>
                  <a:t> (m/s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²</a:t>
                </a:r>
                <a:r>
                  <a:rPr lang="en-GB" baseline="0"/>
                  <a:t>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940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723240229888946E-2"/>
          <c:y val="0.24537037037037038"/>
          <c:w val="0.94277489654763258"/>
          <c:h val="0.63895815106445031"/>
        </c:manualLayout>
      </c:layout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Sheet1!$Q$4:$Q$124</c:f>
              <c:numCache>
                <c:formatCode>0.00</c:formatCode>
                <c:ptCount val="121"/>
                <c:pt idx="0">
                  <c:v>0</c:v>
                </c:pt>
                <c:pt idx="1">
                  <c:v>0.32016043679972989</c:v>
                </c:pt>
                <c:pt idx="2">
                  <c:v>0.64731155884228342</c:v>
                </c:pt>
                <c:pt idx="3">
                  <c:v>0.98844405137048352</c:v>
                </c:pt>
                <c:pt idx="4">
                  <c:v>1.3505485996271558</c:v>
                </c:pt>
                <c:pt idx="5">
                  <c:v>1.7406158888551209</c:v>
                </c:pt>
                <c:pt idx="6">
                  <c:v>2.1656366042972035</c:v>
                </c:pt>
                <c:pt idx="7">
                  <c:v>2.6326014311962327</c:v>
                </c:pt>
                <c:pt idx="8">
                  <c:v>3.1485010547950187</c:v>
                </c:pt>
                <c:pt idx="9">
                  <c:v>3.7203261603364002</c:v>
                </c:pt>
                <c:pt idx="10">
                  <c:v>4.355067433063188</c:v>
                </c:pt>
                <c:pt idx="11">
                  <c:v>3.5167104550480017</c:v>
                </c:pt>
                <c:pt idx="12">
                  <c:v>3.404690538331252</c:v>
                </c:pt>
                <c:pt idx="13">
                  <c:v>3.3085519591309649</c:v>
                </c:pt>
                <c:pt idx="14">
                  <c:v>3.2274599122388494</c:v>
                </c:pt>
                <c:pt idx="15">
                  <c:v>3.1605929219172153</c:v>
                </c:pt>
                <c:pt idx="16">
                  <c:v>3.1071486877241643</c:v>
                </c:pt>
                <c:pt idx="17">
                  <c:v>3.0663531442486516</c:v>
                </c:pt>
                <c:pt idx="18">
                  <c:v>3.0374749136092709</c:v>
                </c:pt>
                <c:pt idx="19">
                  <c:v>3.0198491295263783</c:v>
                </c:pt>
                <c:pt idx="20">
                  <c:v>3.0129182057689441</c:v>
                </c:pt>
                <c:pt idx="21">
                  <c:v>3.6669434372504246</c:v>
                </c:pt>
                <c:pt idx="22">
                  <c:v>3.6669434372504246</c:v>
                </c:pt>
                <c:pt idx="23">
                  <c:v>3.6669434372504246</c:v>
                </c:pt>
                <c:pt idx="24">
                  <c:v>3.6669434372504246</c:v>
                </c:pt>
                <c:pt idx="25">
                  <c:v>0.43256542589215796</c:v>
                </c:pt>
                <c:pt idx="26">
                  <c:v>5.3919657469426046</c:v>
                </c:pt>
                <c:pt idx="27">
                  <c:v>4.7668187461005065</c:v>
                </c:pt>
                <c:pt idx="28">
                  <c:v>4.9384193358723136</c:v>
                </c:pt>
                <c:pt idx="29">
                  <c:v>5.1226686163616595</c:v>
                </c:pt>
                <c:pt idx="30">
                  <c:v>7.4311755973962725</c:v>
                </c:pt>
                <c:pt idx="31">
                  <c:v>2.5611081777579825</c:v>
                </c:pt>
                <c:pt idx="32">
                  <c:v>2.8028810726433573</c:v>
                </c:pt>
                <c:pt idx="33">
                  <c:v>3.0595091736697331</c:v>
                </c:pt>
                <c:pt idx="34">
                  <c:v>3.3318663164924618</c:v>
                </c:pt>
                <c:pt idx="35">
                  <c:v>3.6208263367668896</c:v>
                </c:pt>
                <c:pt idx="36">
                  <c:v>3.9272630701483879</c:v>
                </c:pt>
                <c:pt idx="37">
                  <c:v>4.2520503522922866</c:v>
                </c:pt>
                <c:pt idx="38">
                  <c:v>4.5960620188539627</c:v>
                </c:pt>
                <c:pt idx="39">
                  <c:v>4.9601719054887417</c:v>
                </c:pt>
                <c:pt idx="40">
                  <c:v>0.17800667110818594</c:v>
                </c:pt>
                <c:pt idx="41">
                  <c:v>-1.6253698936127561</c:v>
                </c:pt>
                <c:pt idx="42">
                  <c:v>-0.12111186120535254</c:v>
                </c:pt>
                <c:pt idx="43">
                  <c:v>3.091803986446553</c:v>
                </c:pt>
                <c:pt idx="44">
                  <c:v>6.3047198340984592</c:v>
                </c:pt>
                <c:pt idx="45">
                  <c:v>6.3047198340984592</c:v>
                </c:pt>
                <c:pt idx="46">
                  <c:v>4.5877235603697359</c:v>
                </c:pt>
                <c:pt idx="47">
                  <c:v>4.5960620188539627</c:v>
                </c:pt>
                <c:pt idx="48">
                  <c:v>4.9601719054887417</c:v>
                </c:pt>
                <c:pt idx="49">
                  <c:v>5.3452538478520069</c:v>
                </c:pt>
                <c:pt idx="50">
                  <c:v>2.5403618175444862</c:v>
                </c:pt>
                <c:pt idx="51">
                  <c:v>-0.26311733357468936</c:v>
                </c:pt>
                <c:pt idx="52">
                  <c:v>0.19216390836581787</c:v>
                </c:pt>
                <c:pt idx="53">
                  <c:v>1.5925234307167178</c:v>
                </c:pt>
                <c:pt idx="54">
                  <c:v>1.5925234307167178</c:v>
                </c:pt>
                <c:pt idx="55">
                  <c:v>1.5925234307167178</c:v>
                </c:pt>
                <c:pt idx="56">
                  <c:v>1.5925234307167178</c:v>
                </c:pt>
                <c:pt idx="57">
                  <c:v>1.5925234307167178</c:v>
                </c:pt>
                <c:pt idx="58">
                  <c:v>1.5925234307167178</c:v>
                </c:pt>
                <c:pt idx="59">
                  <c:v>1.5925234307167178</c:v>
                </c:pt>
                <c:pt idx="60">
                  <c:v>1.5925234307167178</c:v>
                </c:pt>
                <c:pt idx="61">
                  <c:v>-1.0689585435666322</c:v>
                </c:pt>
                <c:pt idx="62">
                  <c:v>-1.5840131066695964</c:v>
                </c:pt>
                <c:pt idx="63">
                  <c:v>-4.9862147967522823</c:v>
                </c:pt>
                <c:pt idx="64">
                  <c:v>-2.6553517043251218</c:v>
                </c:pt>
                <c:pt idx="65">
                  <c:v>2.8620879810254913</c:v>
                </c:pt>
                <c:pt idx="66">
                  <c:v>3.740047857177804</c:v>
                </c:pt>
                <c:pt idx="67">
                  <c:v>4.0757210652552534</c:v>
                </c:pt>
                <c:pt idx="68">
                  <c:v>4.0757210652552534</c:v>
                </c:pt>
                <c:pt idx="69">
                  <c:v>0.86233683865928712</c:v>
                </c:pt>
                <c:pt idx="70">
                  <c:v>4.0757210652552534</c:v>
                </c:pt>
                <c:pt idx="71">
                  <c:v>4.0757210652552534</c:v>
                </c:pt>
                <c:pt idx="72">
                  <c:v>4.0757210652552534</c:v>
                </c:pt>
                <c:pt idx="73">
                  <c:v>4.0757210652552534</c:v>
                </c:pt>
                <c:pt idx="74">
                  <c:v>4.0757210652552534</c:v>
                </c:pt>
                <c:pt idx="75">
                  <c:v>4.0757210652552534</c:v>
                </c:pt>
                <c:pt idx="76">
                  <c:v>4.0757210652552534</c:v>
                </c:pt>
                <c:pt idx="77">
                  <c:v>4.0757210652552534</c:v>
                </c:pt>
                <c:pt idx="78">
                  <c:v>4.0757210652552534</c:v>
                </c:pt>
                <c:pt idx="79">
                  <c:v>0.84442605898911671</c:v>
                </c:pt>
                <c:pt idx="80">
                  <c:v>0.56074892366973317</c:v>
                </c:pt>
                <c:pt idx="81">
                  <c:v>4.7718783652420766</c:v>
                </c:pt>
                <c:pt idx="82">
                  <c:v>4.604708294461072</c:v>
                </c:pt>
                <c:pt idx="83">
                  <c:v>5.6511486648314424</c:v>
                </c:pt>
                <c:pt idx="84">
                  <c:v>5.6511486648314424</c:v>
                </c:pt>
                <c:pt idx="85">
                  <c:v>5.6511486648314424</c:v>
                </c:pt>
                <c:pt idx="86">
                  <c:v>5.6511486648314424</c:v>
                </c:pt>
                <c:pt idx="87">
                  <c:v>5.6511486648314424</c:v>
                </c:pt>
                <c:pt idx="88">
                  <c:v>5.6511486648314424</c:v>
                </c:pt>
                <c:pt idx="89">
                  <c:v>4.4517632802505496</c:v>
                </c:pt>
                <c:pt idx="90">
                  <c:v>4.3122410221686085</c:v>
                </c:pt>
                <c:pt idx="91">
                  <c:v>0.70090663054808156</c:v>
                </c:pt>
                <c:pt idx="92">
                  <c:v>0.70090663054808156</c:v>
                </c:pt>
                <c:pt idx="93">
                  <c:v>3.922359859298238</c:v>
                </c:pt>
                <c:pt idx="94">
                  <c:v>3.922359859298238</c:v>
                </c:pt>
                <c:pt idx="95">
                  <c:v>3.922359859298238</c:v>
                </c:pt>
                <c:pt idx="96">
                  <c:v>5.0150713101116589</c:v>
                </c:pt>
                <c:pt idx="97">
                  <c:v>3.305042390745208</c:v>
                </c:pt>
                <c:pt idx="98">
                  <c:v>3.8931054367239453</c:v>
                </c:pt>
                <c:pt idx="99">
                  <c:v>-0.31098603471525099</c:v>
                </c:pt>
                <c:pt idx="100">
                  <c:v>5.5959219633304036</c:v>
                </c:pt>
                <c:pt idx="101">
                  <c:v>5.533714691373385</c:v>
                </c:pt>
                <c:pt idx="102">
                  <c:v>4.7583613859797085</c:v>
                </c:pt>
                <c:pt idx="103">
                  <c:v>0.9650150433871173</c:v>
                </c:pt>
                <c:pt idx="104">
                  <c:v>0.9650150433871173</c:v>
                </c:pt>
                <c:pt idx="105">
                  <c:v>-2.2650118594550701</c:v>
                </c:pt>
                <c:pt idx="106">
                  <c:v>-2.2650118594550701</c:v>
                </c:pt>
                <c:pt idx="107">
                  <c:v>-2.2650118594550701</c:v>
                </c:pt>
                <c:pt idx="108">
                  <c:v>-2.2650118594550701</c:v>
                </c:pt>
                <c:pt idx="109">
                  <c:v>4.1760606759838419</c:v>
                </c:pt>
                <c:pt idx="110">
                  <c:v>4.1760606759838419</c:v>
                </c:pt>
                <c:pt idx="111">
                  <c:v>4.1760606759838419</c:v>
                </c:pt>
                <c:pt idx="112">
                  <c:v>4.1760606759838419</c:v>
                </c:pt>
                <c:pt idx="113">
                  <c:v>4.1760606759838419</c:v>
                </c:pt>
                <c:pt idx="114">
                  <c:v>4.1760606759838419</c:v>
                </c:pt>
                <c:pt idx="115">
                  <c:v>4.1760606759838419</c:v>
                </c:pt>
                <c:pt idx="116">
                  <c:v>4.1760606759838419</c:v>
                </c:pt>
                <c:pt idx="117">
                  <c:v>4.1760606759838419</c:v>
                </c:pt>
                <c:pt idx="118">
                  <c:v>4.1760606759838419</c:v>
                </c:pt>
                <c:pt idx="119">
                  <c:v>4.1760606759838419</c:v>
                </c:pt>
                <c:pt idx="120">
                  <c:v>4.1760606759838419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E5-4620-8BA9-E3F748A0F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8928832"/>
        <c:axId val="408934080"/>
      </c:lineChart>
      <c:catAx>
        <c:axId val="408928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934080"/>
        <c:crosses val="autoZero"/>
        <c:auto val="1"/>
        <c:lblAlgn val="ctr"/>
        <c:lblOffset val="100"/>
        <c:noMultiLvlLbl val="0"/>
      </c:catAx>
      <c:valAx>
        <c:axId val="40893408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(watts)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928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803670115170853E-2"/>
          <c:y val="0.20370370370370369"/>
          <c:w val="0.94689849702503437"/>
          <c:h val="0.6574766695829688"/>
        </c:manualLayout>
      </c:layout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Sheet1!$F$4:$F$124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292.48333333333335</c:v>
                </c:pt>
                <c:pt idx="2">
                  <c:v>292.48333333333335</c:v>
                </c:pt>
                <c:pt idx="3">
                  <c:v>292.48333333333323</c:v>
                </c:pt>
                <c:pt idx="4">
                  <c:v>292.48333333333346</c:v>
                </c:pt>
                <c:pt idx="5">
                  <c:v>292.48333333333329</c:v>
                </c:pt>
                <c:pt idx="6">
                  <c:v>292.48333333333318</c:v>
                </c:pt>
                <c:pt idx="7">
                  <c:v>292.48333333333375</c:v>
                </c:pt>
                <c:pt idx="8">
                  <c:v>292.48333333333318</c:v>
                </c:pt>
                <c:pt idx="9">
                  <c:v>292.48333333333346</c:v>
                </c:pt>
                <c:pt idx="10">
                  <c:v>292.48333333333318</c:v>
                </c:pt>
                <c:pt idx="11">
                  <c:v>-146.2416666666663</c:v>
                </c:pt>
                <c:pt idx="12">
                  <c:v>-146.24166666666687</c:v>
                </c:pt>
                <c:pt idx="13">
                  <c:v>-146.24166666666687</c:v>
                </c:pt>
                <c:pt idx="14">
                  <c:v>-146.24166666666659</c:v>
                </c:pt>
                <c:pt idx="15">
                  <c:v>-146.24166666666659</c:v>
                </c:pt>
                <c:pt idx="16">
                  <c:v>-146.24166666666659</c:v>
                </c:pt>
                <c:pt idx="17">
                  <c:v>-146.24166666666687</c:v>
                </c:pt>
                <c:pt idx="18">
                  <c:v>-146.24166666666687</c:v>
                </c:pt>
                <c:pt idx="19">
                  <c:v>-146.24166666666659</c:v>
                </c:pt>
                <c:pt idx="20">
                  <c:v>-146.24166666666659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292.48333333333318</c:v>
                </c:pt>
                <c:pt idx="27">
                  <c:v>146.24166666666687</c:v>
                </c:pt>
                <c:pt idx="28">
                  <c:v>146.24166666666687</c:v>
                </c:pt>
                <c:pt idx="29">
                  <c:v>146.24166666666659</c:v>
                </c:pt>
                <c:pt idx="30">
                  <c:v>0</c:v>
                </c:pt>
                <c:pt idx="31">
                  <c:v>146.24166666666659</c:v>
                </c:pt>
                <c:pt idx="32">
                  <c:v>146.24166666666659</c:v>
                </c:pt>
                <c:pt idx="33">
                  <c:v>146.24166666666687</c:v>
                </c:pt>
                <c:pt idx="34">
                  <c:v>146.24166666666687</c:v>
                </c:pt>
                <c:pt idx="35">
                  <c:v>146.2416666666663</c:v>
                </c:pt>
                <c:pt idx="36">
                  <c:v>146.24166666666687</c:v>
                </c:pt>
                <c:pt idx="37">
                  <c:v>146.2416666666663</c:v>
                </c:pt>
                <c:pt idx="38">
                  <c:v>146.24166666666687</c:v>
                </c:pt>
                <c:pt idx="39">
                  <c:v>146.2416666666663</c:v>
                </c:pt>
                <c:pt idx="40">
                  <c:v>0</c:v>
                </c:pt>
                <c:pt idx="41">
                  <c:v>-146.2416666666663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-146.24166666666687</c:v>
                </c:pt>
                <c:pt idx="47">
                  <c:v>146.24166666666687</c:v>
                </c:pt>
                <c:pt idx="48">
                  <c:v>146.2416666666663</c:v>
                </c:pt>
                <c:pt idx="49">
                  <c:v>146.24166666666687</c:v>
                </c:pt>
                <c:pt idx="50">
                  <c:v>146.24166666666687</c:v>
                </c:pt>
                <c:pt idx="51">
                  <c:v>146.24166666666744</c:v>
                </c:pt>
                <c:pt idx="52">
                  <c:v>146.2416666666663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-292.48333333333375</c:v>
                </c:pt>
                <c:pt idx="62">
                  <c:v>-292.48333333333375</c:v>
                </c:pt>
                <c:pt idx="63">
                  <c:v>-584.96666666666636</c:v>
                </c:pt>
                <c:pt idx="64">
                  <c:v>-292.48333333333318</c:v>
                </c:pt>
                <c:pt idx="65">
                  <c:v>292.48333333333318</c:v>
                </c:pt>
                <c:pt idx="66">
                  <c:v>292.48333333333318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-292.48333333333318</c:v>
                </c:pt>
                <c:pt idx="80">
                  <c:v>-292.48333333333318</c:v>
                </c:pt>
                <c:pt idx="81">
                  <c:v>-146.24166666666687</c:v>
                </c:pt>
                <c:pt idx="82">
                  <c:v>-146.24166666666659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-146.24166666666659</c:v>
                </c:pt>
                <c:pt idx="90">
                  <c:v>-146.24166666666659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146.24166666666659</c:v>
                </c:pt>
                <c:pt idx="97">
                  <c:v>292.48333333333318</c:v>
                </c:pt>
                <c:pt idx="98">
                  <c:v>292.48333333333375</c:v>
                </c:pt>
                <c:pt idx="99">
                  <c:v>146.2416666666663</c:v>
                </c:pt>
                <c:pt idx="100">
                  <c:v>584.96666666666636</c:v>
                </c:pt>
                <c:pt idx="101">
                  <c:v>438.72500000000122</c:v>
                </c:pt>
                <c:pt idx="102">
                  <c:v>292.48333333333318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96-435C-97B3-F72782F05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8084016"/>
        <c:axId val="618092544"/>
      </c:lineChart>
      <c:catAx>
        <c:axId val="618084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092544"/>
        <c:crosses val="autoZero"/>
        <c:auto val="1"/>
        <c:lblAlgn val="ctr"/>
        <c:lblOffset val="100"/>
        <c:noMultiLvlLbl val="0"/>
      </c:catAx>
      <c:valAx>
        <c:axId val="6180925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084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538557304660335E-2"/>
          <c:y val="0.24074074074074073"/>
          <c:w val="0.94867842121428025"/>
          <c:h val="0.64814814814814814"/>
        </c:manualLayout>
      </c:layout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Sheet1!$L$4:$L$124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378.3894115549723</c:v>
                </c:pt>
                <c:pt idx="12">
                  <c:v>399.51560596209379</c:v>
                </c:pt>
                <c:pt idx="13">
                  <c:v>423.14726659439992</c:v>
                </c:pt>
                <c:pt idx="14">
                  <c:v>449.75962293469661</c:v>
                </c:pt>
                <c:pt idx="15">
                  <c:v>479.95661932969995</c:v>
                </c:pt>
                <c:pt idx="16">
                  <c:v>514.51781825645787</c:v>
                </c:pt>
                <c:pt idx="17">
                  <c:v>554.46750404884028</c:v>
                </c:pt>
                <c:pt idx="18">
                  <c:v>601.17934335007465</c:v>
                </c:pt>
                <c:pt idx="19">
                  <c:v>656.54003809129097</c:v>
                </c:pt>
                <c:pt idx="20">
                  <c:v>723.21495906147572</c:v>
                </c:pt>
                <c:pt idx="21">
                  <c:v>723.21495906147572</c:v>
                </c:pt>
                <c:pt idx="22">
                  <c:v>723.21495906147572</c:v>
                </c:pt>
                <c:pt idx="23">
                  <c:v>723.21495906147572</c:v>
                </c:pt>
                <c:pt idx="24">
                  <c:v>723.21495906147572</c:v>
                </c:pt>
                <c:pt idx="25">
                  <c:v>0</c:v>
                </c:pt>
                <c:pt idx="26">
                  <c:v>601.17934335007465</c:v>
                </c:pt>
                <c:pt idx="27">
                  <c:v>554.46750404884028</c:v>
                </c:pt>
                <c:pt idx="28">
                  <c:v>514.51781825645787</c:v>
                </c:pt>
                <c:pt idx="29">
                  <c:v>479.95661932969995</c:v>
                </c:pt>
                <c:pt idx="30">
                  <c:v>970.32355024997355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-299.30167815139799</c:v>
                </c:pt>
                <c:pt idx="41">
                  <c:v>-312.35476779764673</c:v>
                </c:pt>
                <c:pt idx="42">
                  <c:v>-312.35476779764673</c:v>
                </c:pt>
                <c:pt idx="43">
                  <c:v>0</c:v>
                </c:pt>
                <c:pt idx="44">
                  <c:v>312.35476779764673</c:v>
                </c:pt>
                <c:pt idx="45">
                  <c:v>312.35476779764673</c:v>
                </c:pt>
                <c:pt idx="46">
                  <c:v>326.60031665006994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-276.21957741511159</c:v>
                </c:pt>
                <c:pt idx="51">
                  <c:v>-533.74298765714661</c:v>
                </c:pt>
                <c:pt idx="52">
                  <c:v>-514.51781825645787</c:v>
                </c:pt>
                <c:pt idx="53">
                  <c:v>-256.44619860702227</c:v>
                </c:pt>
                <c:pt idx="54">
                  <c:v>-256.44619860702227</c:v>
                </c:pt>
                <c:pt idx="55">
                  <c:v>-256.44619860702227</c:v>
                </c:pt>
                <c:pt idx="56">
                  <c:v>-256.44619860702227</c:v>
                </c:pt>
                <c:pt idx="57">
                  <c:v>-256.44619860702227</c:v>
                </c:pt>
                <c:pt idx="58">
                  <c:v>-256.44619860702227</c:v>
                </c:pt>
                <c:pt idx="59">
                  <c:v>-256.44619860702227</c:v>
                </c:pt>
                <c:pt idx="60">
                  <c:v>-256.44619860702227</c:v>
                </c:pt>
                <c:pt idx="61">
                  <c:v>-276.21957741511159</c:v>
                </c:pt>
                <c:pt idx="62">
                  <c:v>-299.30167815139799</c:v>
                </c:pt>
                <c:pt idx="63">
                  <c:v>-359.38955737067414</c:v>
                </c:pt>
                <c:pt idx="64">
                  <c:v>-399.51560596209379</c:v>
                </c:pt>
                <c:pt idx="65">
                  <c:v>-359.38955737067414</c:v>
                </c:pt>
                <c:pt idx="66">
                  <c:v>-326.60031665006994</c:v>
                </c:pt>
                <c:pt idx="67">
                  <c:v>0</c:v>
                </c:pt>
                <c:pt idx="68">
                  <c:v>0</c:v>
                </c:pt>
                <c:pt idx="69">
                  <c:v>-326.60031665006994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423.14726659439992</c:v>
                </c:pt>
                <c:pt idx="82">
                  <c:v>449.75962293469661</c:v>
                </c:pt>
                <c:pt idx="83">
                  <c:v>449.75962293469661</c:v>
                </c:pt>
                <c:pt idx="84">
                  <c:v>449.75962293469661</c:v>
                </c:pt>
                <c:pt idx="85">
                  <c:v>449.75962293469661</c:v>
                </c:pt>
                <c:pt idx="86">
                  <c:v>449.75962293469661</c:v>
                </c:pt>
                <c:pt idx="87">
                  <c:v>449.75962293469661</c:v>
                </c:pt>
                <c:pt idx="88">
                  <c:v>449.75962293469661</c:v>
                </c:pt>
                <c:pt idx="89">
                  <c:v>479.95661932969995</c:v>
                </c:pt>
                <c:pt idx="90">
                  <c:v>514.51781825645787</c:v>
                </c:pt>
                <c:pt idx="91">
                  <c:v>0</c:v>
                </c:pt>
                <c:pt idx="92">
                  <c:v>0</c:v>
                </c:pt>
                <c:pt idx="93">
                  <c:v>514.51781825645787</c:v>
                </c:pt>
                <c:pt idx="94">
                  <c:v>514.51781825645787</c:v>
                </c:pt>
                <c:pt idx="95">
                  <c:v>514.51781825645787</c:v>
                </c:pt>
                <c:pt idx="96">
                  <c:v>479.95661932969995</c:v>
                </c:pt>
                <c:pt idx="97">
                  <c:v>0</c:v>
                </c:pt>
                <c:pt idx="98">
                  <c:v>0</c:v>
                </c:pt>
                <c:pt idx="99">
                  <c:v>-359.38955737067414</c:v>
                </c:pt>
                <c:pt idx="100">
                  <c:v>-299.30167815139799</c:v>
                </c:pt>
                <c:pt idx="101">
                  <c:v>-265.96546623287594</c:v>
                </c:pt>
                <c:pt idx="102">
                  <c:v>-247.58544179370759</c:v>
                </c:pt>
                <c:pt idx="103">
                  <c:v>-247.58544179370759</c:v>
                </c:pt>
                <c:pt idx="104">
                  <c:v>-247.58544179370759</c:v>
                </c:pt>
                <c:pt idx="105">
                  <c:v>-496.63442123752577</c:v>
                </c:pt>
                <c:pt idx="106">
                  <c:v>-496.63442123752577</c:v>
                </c:pt>
                <c:pt idx="107">
                  <c:v>-496.63442123752577</c:v>
                </c:pt>
                <c:pt idx="108">
                  <c:v>-496.63442123752577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D-4884-B193-9431D0345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145168"/>
        <c:axId val="478147136"/>
      </c:lineChart>
      <c:catAx>
        <c:axId val="478145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147136"/>
        <c:crosses val="autoZero"/>
        <c:auto val="1"/>
        <c:lblAlgn val="ctr"/>
        <c:lblOffset val="100"/>
        <c:noMultiLvlLbl val="0"/>
      </c:catAx>
      <c:valAx>
        <c:axId val="478147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145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85198808383319E-2"/>
          <c:y val="0.2361111111111111"/>
          <c:w val="0.95570448553283527"/>
          <c:h val="0.61019320501603957"/>
        </c:manualLayout>
      </c:layout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Sheet1!$M$4:$M$124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64.15740000000001</c:v>
                </c:pt>
                <c:pt idx="2">
                  <c:v>64.15740000000001</c:v>
                </c:pt>
                <c:pt idx="3">
                  <c:v>64.15740000000001</c:v>
                </c:pt>
                <c:pt idx="4">
                  <c:v>64.15740000000001</c:v>
                </c:pt>
                <c:pt idx="5">
                  <c:v>64.15740000000001</c:v>
                </c:pt>
                <c:pt idx="6">
                  <c:v>64.15740000000001</c:v>
                </c:pt>
                <c:pt idx="7">
                  <c:v>64.15740000000001</c:v>
                </c:pt>
                <c:pt idx="8">
                  <c:v>64.15740000000001</c:v>
                </c:pt>
                <c:pt idx="9">
                  <c:v>64.15740000000001</c:v>
                </c:pt>
                <c:pt idx="10">
                  <c:v>64.15740000000001</c:v>
                </c:pt>
                <c:pt idx="11">
                  <c:v>64.15740000000001</c:v>
                </c:pt>
                <c:pt idx="12">
                  <c:v>64.15740000000001</c:v>
                </c:pt>
                <c:pt idx="13">
                  <c:v>64.15740000000001</c:v>
                </c:pt>
                <c:pt idx="14">
                  <c:v>64.15740000000001</c:v>
                </c:pt>
                <c:pt idx="15">
                  <c:v>64.15740000000001</c:v>
                </c:pt>
                <c:pt idx="16">
                  <c:v>64.15740000000001</c:v>
                </c:pt>
                <c:pt idx="17">
                  <c:v>64.15740000000001</c:v>
                </c:pt>
                <c:pt idx="18">
                  <c:v>64.15740000000001</c:v>
                </c:pt>
                <c:pt idx="19">
                  <c:v>64.15740000000001</c:v>
                </c:pt>
                <c:pt idx="20">
                  <c:v>64.15740000000001</c:v>
                </c:pt>
                <c:pt idx="21">
                  <c:v>64.15740000000001</c:v>
                </c:pt>
                <c:pt idx="22">
                  <c:v>64.15740000000001</c:v>
                </c:pt>
                <c:pt idx="23">
                  <c:v>64.15740000000001</c:v>
                </c:pt>
                <c:pt idx="24">
                  <c:v>64.15740000000001</c:v>
                </c:pt>
                <c:pt idx="25">
                  <c:v>64.15740000000001</c:v>
                </c:pt>
                <c:pt idx="26">
                  <c:v>64.15740000000001</c:v>
                </c:pt>
                <c:pt idx="27">
                  <c:v>64.15740000000001</c:v>
                </c:pt>
                <c:pt idx="28">
                  <c:v>64.15740000000001</c:v>
                </c:pt>
                <c:pt idx="29">
                  <c:v>64.15740000000001</c:v>
                </c:pt>
                <c:pt idx="30">
                  <c:v>64.15740000000001</c:v>
                </c:pt>
                <c:pt idx="31">
                  <c:v>128.31</c:v>
                </c:pt>
                <c:pt idx="32">
                  <c:v>128.31</c:v>
                </c:pt>
                <c:pt idx="33">
                  <c:v>128.31</c:v>
                </c:pt>
                <c:pt idx="34">
                  <c:v>128.31</c:v>
                </c:pt>
                <c:pt idx="35">
                  <c:v>128.31</c:v>
                </c:pt>
                <c:pt idx="36">
                  <c:v>128.31</c:v>
                </c:pt>
                <c:pt idx="37">
                  <c:v>128.31</c:v>
                </c:pt>
                <c:pt idx="38">
                  <c:v>128.31</c:v>
                </c:pt>
                <c:pt idx="39">
                  <c:v>128.31</c:v>
                </c:pt>
                <c:pt idx="40">
                  <c:v>128.31</c:v>
                </c:pt>
                <c:pt idx="41">
                  <c:v>128.31</c:v>
                </c:pt>
                <c:pt idx="42">
                  <c:v>128.31</c:v>
                </c:pt>
                <c:pt idx="43">
                  <c:v>128.31</c:v>
                </c:pt>
                <c:pt idx="44">
                  <c:v>128.31</c:v>
                </c:pt>
                <c:pt idx="45">
                  <c:v>128.31</c:v>
                </c:pt>
                <c:pt idx="46">
                  <c:v>128.31</c:v>
                </c:pt>
                <c:pt idx="47">
                  <c:v>128.31</c:v>
                </c:pt>
                <c:pt idx="48">
                  <c:v>128.31</c:v>
                </c:pt>
                <c:pt idx="49">
                  <c:v>128.31</c:v>
                </c:pt>
                <c:pt idx="50">
                  <c:v>128.31</c:v>
                </c:pt>
                <c:pt idx="51">
                  <c:v>128.31</c:v>
                </c:pt>
                <c:pt idx="52">
                  <c:v>128.31</c:v>
                </c:pt>
                <c:pt idx="53">
                  <c:v>128.31</c:v>
                </c:pt>
                <c:pt idx="54">
                  <c:v>128.31</c:v>
                </c:pt>
                <c:pt idx="55">
                  <c:v>128.31</c:v>
                </c:pt>
                <c:pt idx="56">
                  <c:v>128.31</c:v>
                </c:pt>
                <c:pt idx="57">
                  <c:v>128.31</c:v>
                </c:pt>
                <c:pt idx="58">
                  <c:v>128.31</c:v>
                </c:pt>
                <c:pt idx="59">
                  <c:v>128.31</c:v>
                </c:pt>
                <c:pt idx="60">
                  <c:v>128.31</c:v>
                </c:pt>
                <c:pt idx="61">
                  <c:v>256.63</c:v>
                </c:pt>
                <c:pt idx="62">
                  <c:v>256.63</c:v>
                </c:pt>
                <c:pt idx="63">
                  <c:v>256.63</c:v>
                </c:pt>
                <c:pt idx="64">
                  <c:v>256.63</c:v>
                </c:pt>
                <c:pt idx="65">
                  <c:v>256.63</c:v>
                </c:pt>
                <c:pt idx="66">
                  <c:v>256.63</c:v>
                </c:pt>
                <c:pt idx="67">
                  <c:v>256.63</c:v>
                </c:pt>
                <c:pt idx="68">
                  <c:v>256.63</c:v>
                </c:pt>
                <c:pt idx="69">
                  <c:v>256.63</c:v>
                </c:pt>
                <c:pt idx="70">
                  <c:v>256.63</c:v>
                </c:pt>
                <c:pt idx="71">
                  <c:v>256.63</c:v>
                </c:pt>
                <c:pt idx="72">
                  <c:v>256.63</c:v>
                </c:pt>
                <c:pt idx="73">
                  <c:v>256.63</c:v>
                </c:pt>
                <c:pt idx="74">
                  <c:v>256.63</c:v>
                </c:pt>
                <c:pt idx="75">
                  <c:v>256.63</c:v>
                </c:pt>
                <c:pt idx="76">
                  <c:v>256.63</c:v>
                </c:pt>
                <c:pt idx="77">
                  <c:v>256.63</c:v>
                </c:pt>
                <c:pt idx="78">
                  <c:v>256.63</c:v>
                </c:pt>
                <c:pt idx="79">
                  <c:v>256.63</c:v>
                </c:pt>
                <c:pt idx="80">
                  <c:v>256.63</c:v>
                </c:pt>
                <c:pt idx="81">
                  <c:v>256.63</c:v>
                </c:pt>
                <c:pt idx="82">
                  <c:v>256.63</c:v>
                </c:pt>
                <c:pt idx="83">
                  <c:v>256.63</c:v>
                </c:pt>
                <c:pt idx="84">
                  <c:v>256.63</c:v>
                </c:pt>
                <c:pt idx="85">
                  <c:v>256.63</c:v>
                </c:pt>
                <c:pt idx="86">
                  <c:v>256.63</c:v>
                </c:pt>
                <c:pt idx="87">
                  <c:v>256.63</c:v>
                </c:pt>
                <c:pt idx="88">
                  <c:v>256.63</c:v>
                </c:pt>
                <c:pt idx="89">
                  <c:v>256.63</c:v>
                </c:pt>
                <c:pt idx="90">
                  <c:v>256.63</c:v>
                </c:pt>
                <c:pt idx="91">
                  <c:v>48.118050000000004</c:v>
                </c:pt>
                <c:pt idx="92">
                  <c:v>48.118050000000004</c:v>
                </c:pt>
                <c:pt idx="93">
                  <c:v>48.118050000000004</c:v>
                </c:pt>
                <c:pt idx="94">
                  <c:v>48.118050000000004</c:v>
                </c:pt>
                <c:pt idx="95">
                  <c:v>48.118050000000004</c:v>
                </c:pt>
                <c:pt idx="96">
                  <c:v>48.118050000000004</c:v>
                </c:pt>
                <c:pt idx="97">
                  <c:v>48.118050000000004</c:v>
                </c:pt>
                <c:pt idx="98">
                  <c:v>48.118050000000004</c:v>
                </c:pt>
                <c:pt idx="99">
                  <c:v>48.118050000000004</c:v>
                </c:pt>
                <c:pt idx="100">
                  <c:v>48.118050000000004</c:v>
                </c:pt>
                <c:pt idx="101">
                  <c:v>48.118050000000004</c:v>
                </c:pt>
                <c:pt idx="102">
                  <c:v>48.118050000000004</c:v>
                </c:pt>
                <c:pt idx="103">
                  <c:v>48.118050000000004</c:v>
                </c:pt>
                <c:pt idx="104">
                  <c:v>48.118050000000004</c:v>
                </c:pt>
                <c:pt idx="105">
                  <c:v>48.118050000000004</c:v>
                </c:pt>
                <c:pt idx="106">
                  <c:v>48.118050000000004</c:v>
                </c:pt>
                <c:pt idx="107">
                  <c:v>48.118050000000004</c:v>
                </c:pt>
                <c:pt idx="108">
                  <c:v>48.118050000000004</c:v>
                </c:pt>
                <c:pt idx="109">
                  <c:v>48.118050000000004</c:v>
                </c:pt>
                <c:pt idx="110">
                  <c:v>48.118050000000004</c:v>
                </c:pt>
                <c:pt idx="111">
                  <c:v>48.118050000000004</c:v>
                </c:pt>
                <c:pt idx="112">
                  <c:v>48.118050000000004</c:v>
                </c:pt>
                <c:pt idx="113">
                  <c:v>48.118050000000004</c:v>
                </c:pt>
                <c:pt idx="114">
                  <c:v>48.118050000000004</c:v>
                </c:pt>
                <c:pt idx="115">
                  <c:v>48.118050000000004</c:v>
                </c:pt>
                <c:pt idx="116">
                  <c:v>48.118050000000004</c:v>
                </c:pt>
                <c:pt idx="117">
                  <c:v>48.118050000000004</c:v>
                </c:pt>
                <c:pt idx="118">
                  <c:v>48.118050000000004</c:v>
                </c:pt>
                <c:pt idx="119">
                  <c:v>48.118050000000004</c:v>
                </c:pt>
                <c:pt idx="120">
                  <c:v>48.118050000000004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20-4BC9-BCB8-B657220239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100944"/>
        <c:axId val="473108816"/>
      </c:lineChart>
      <c:catAx>
        <c:axId val="473100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108816"/>
        <c:crosses val="autoZero"/>
        <c:auto val="1"/>
        <c:lblAlgn val="ctr"/>
        <c:lblOffset val="100"/>
        <c:noMultiLvlLbl val="0"/>
      </c:catAx>
      <c:valAx>
        <c:axId val="4731088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100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871449471788875E-2"/>
          <c:y val="0.19444444444444445"/>
          <c:w val="0.94870817875621116"/>
          <c:h val="0.61422790901137347"/>
        </c:manualLayout>
      </c:layout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Time (s)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val>
            <c:numRef>
              <c:f>Sheet1!$N$4:$N$124</c:f>
              <c:numCache>
                <c:formatCode>0.00</c:formatCode>
                <c:ptCount val="121"/>
                <c:pt idx="0" formatCode="General">
                  <c:v>0</c:v>
                </c:pt>
                <c:pt idx="1">
                  <c:v>1.3026121570478724</c:v>
                </c:pt>
                <c:pt idx="2">
                  <c:v>5.2104486281914895</c:v>
                </c:pt>
                <c:pt idx="3">
                  <c:v>11.723509413430849</c:v>
                </c:pt>
                <c:pt idx="4">
                  <c:v>20.841794512765958</c:v>
                </c:pt>
                <c:pt idx="5">
                  <c:v>32.565303926196805</c:v>
                </c:pt>
                <c:pt idx="6">
                  <c:v>46.894037653723394</c:v>
                </c:pt>
                <c:pt idx="7">
                  <c:v>63.827995695345756</c:v>
                </c:pt>
                <c:pt idx="8">
                  <c:v>83.367178051063831</c:v>
                </c:pt>
                <c:pt idx="9">
                  <c:v>105.51158472087766</c:v>
                </c:pt>
                <c:pt idx="10">
                  <c:v>130.26121570478722</c:v>
                </c:pt>
                <c:pt idx="11">
                  <c:v>117.5607471735705</c:v>
                </c:pt>
                <c:pt idx="12">
                  <c:v>105.51158472087766</c:v>
                </c:pt>
                <c:pt idx="13">
                  <c:v>94.113728346708783</c:v>
                </c:pt>
                <c:pt idx="14">
                  <c:v>83.367178051063831</c:v>
                </c:pt>
                <c:pt idx="15">
                  <c:v>73.271933833942825</c:v>
                </c:pt>
                <c:pt idx="16">
                  <c:v>63.827995695345756</c:v>
                </c:pt>
                <c:pt idx="17">
                  <c:v>55.03536363527261</c:v>
                </c:pt>
                <c:pt idx="18">
                  <c:v>46.894037653723394</c:v>
                </c:pt>
                <c:pt idx="19">
                  <c:v>39.404017750698131</c:v>
                </c:pt>
                <c:pt idx="20">
                  <c:v>32.565303926196805</c:v>
                </c:pt>
                <c:pt idx="21">
                  <c:v>32.565303926196805</c:v>
                </c:pt>
                <c:pt idx="22">
                  <c:v>32.565303926196805</c:v>
                </c:pt>
                <c:pt idx="23">
                  <c:v>32.565303926196805</c:v>
                </c:pt>
                <c:pt idx="24">
                  <c:v>32.565303926196805</c:v>
                </c:pt>
                <c:pt idx="25">
                  <c:v>32.565303926196805</c:v>
                </c:pt>
                <c:pt idx="26">
                  <c:v>46.894037653723394</c:v>
                </c:pt>
                <c:pt idx="27">
                  <c:v>55.03536363527261</c:v>
                </c:pt>
                <c:pt idx="28">
                  <c:v>63.827995695345756</c:v>
                </c:pt>
                <c:pt idx="29">
                  <c:v>73.271933833942825</c:v>
                </c:pt>
                <c:pt idx="30">
                  <c:v>73.271933833942825</c:v>
                </c:pt>
                <c:pt idx="31">
                  <c:v>83.367178051063831</c:v>
                </c:pt>
                <c:pt idx="32">
                  <c:v>94.113728346708783</c:v>
                </c:pt>
                <c:pt idx="33">
                  <c:v>105.51158472087766</c:v>
                </c:pt>
                <c:pt idx="34">
                  <c:v>117.5607471735705</c:v>
                </c:pt>
                <c:pt idx="35">
                  <c:v>130.26121570478722</c:v>
                </c:pt>
                <c:pt idx="36">
                  <c:v>143.61299031452793</c:v>
                </c:pt>
                <c:pt idx="37">
                  <c:v>157.61607100279252</c:v>
                </c:pt>
                <c:pt idx="38">
                  <c:v>172.27045776958113</c:v>
                </c:pt>
                <c:pt idx="39">
                  <c:v>187.57615061489358</c:v>
                </c:pt>
                <c:pt idx="40">
                  <c:v>187.57615061489358</c:v>
                </c:pt>
                <c:pt idx="41">
                  <c:v>172.27045776958113</c:v>
                </c:pt>
                <c:pt idx="42">
                  <c:v>172.27045776958113</c:v>
                </c:pt>
                <c:pt idx="43">
                  <c:v>172.27045776958113</c:v>
                </c:pt>
                <c:pt idx="44">
                  <c:v>172.27045776958113</c:v>
                </c:pt>
                <c:pt idx="45">
                  <c:v>172.27045776958113</c:v>
                </c:pt>
                <c:pt idx="46">
                  <c:v>157.61607100279252</c:v>
                </c:pt>
                <c:pt idx="47">
                  <c:v>172.27045776958113</c:v>
                </c:pt>
                <c:pt idx="48">
                  <c:v>187.57615061489358</c:v>
                </c:pt>
                <c:pt idx="49">
                  <c:v>203.53314953873002</c:v>
                </c:pt>
                <c:pt idx="50">
                  <c:v>220.14145454109044</c:v>
                </c:pt>
                <c:pt idx="51">
                  <c:v>237.40106562197485</c:v>
                </c:pt>
                <c:pt idx="52">
                  <c:v>255.31198278138302</c:v>
                </c:pt>
                <c:pt idx="53">
                  <c:v>255.31198278138302</c:v>
                </c:pt>
                <c:pt idx="54">
                  <c:v>255.31198278138302</c:v>
                </c:pt>
                <c:pt idx="55">
                  <c:v>255.31198278138302</c:v>
                </c:pt>
                <c:pt idx="56">
                  <c:v>255.31198278138302</c:v>
                </c:pt>
                <c:pt idx="57">
                  <c:v>255.31198278138302</c:v>
                </c:pt>
                <c:pt idx="58">
                  <c:v>255.31198278138302</c:v>
                </c:pt>
                <c:pt idx="59">
                  <c:v>255.31198278138302</c:v>
                </c:pt>
                <c:pt idx="60">
                  <c:v>255.31198278138302</c:v>
                </c:pt>
                <c:pt idx="61">
                  <c:v>220.14145454109044</c:v>
                </c:pt>
                <c:pt idx="62">
                  <c:v>187.57615061489358</c:v>
                </c:pt>
                <c:pt idx="63">
                  <c:v>130.26121570478722</c:v>
                </c:pt>
                <c:pt idx="64">
                  <c:v>105.51158472087766</c:v>
                </c:pt>
                <c:pt idx="65">
                  <c:v>130.26121570478722</c:v>
                </c:pt>
                <c:pt idx="66">
                  <c:v>157.61607100279252</c:v>
                </c:pt>
                <c:pt idx="67">
                  <c:v>157.61607100279252</c:v>
                </c:pt>
                <c:pt idx="68">
                  <c:v>157.61607100279252</c:v>
                </c:pt>
                <c:pt idx="69">
                  <c:v>157.61607100279252</c:v>
                </c:pt>
                <c:pt idx="70">
                  <c:v>157.61607100279252</c:v>
                </c:pt>
                <c:pt idx="71">
                  <c:v>157.61607100279252</c:v>
                </c:pt>
                <c:pt idx="72">
                  <c:v>157.61607100279252</c:v>
                </c:pt>
                <c:pt idx="73">
                  <c:v>157.61607100279252</c:v>
                </c:pt>
                <c:pt idx="74">
                  <c:v>157.61607100279252</c:v>
                </c:pt>
                <c:pt idx="75">
                  <c:v>157.61607100279252</c:v>
                </c:pt>
                <c:pt idx="76">
                  <c:v>157.61607100279252</c:v>
                </c:pt>
                <c:pt idx="77">
                  <c:v>157.61607100279252</c:v>
                </c:pt>
                <c:pt idx="78">
                  <c:v>157.61607100279252</c:v>
                </c:pt>
                <c:pt idx="79">
                  <c:v>130.26121570478722</c:v>
                </c:pt>
                <c:pt idx="80">
                  <c:v>105.51158472087766</c:v>
                </c:pt>
                <c:pt idx="81">
                  <c:v>94.113728346708783</c:v>
                </c:pt>
                <c:pt idx="82">
                  <c:v>83.367178051063831</c:v>
                </c:pt>
                <c:pt idx="83">
                  <c:v>83.367178051063831</c:v>
                </c:pt>
                <c:pt idx="84">
                  <c:v>83.367178051063831</c:v>
                </c:pt>
                <c:pt idx="85">
                  <c:v>83.367178051063831</c:v>
                </c:pt>
                <c:pt idx="86">
                  <c:v>83.367178051063831</c:v>
                </c:pt>
                <c:pt idx="87">
                  <c:v>83.367178051063831</c:v>
                </c:pt>
                <c:pt idx="88">
                  <c:v>83.367178051063831</c:v>
                </c:pt>
                <c:pt idx="89">
                  <c:v>73.271933833942825</c:v>
                </c:pt>
                <c:pt idx="90">
                  <c:v>63.827995695345756</c:v>
                </c:pt>
                <c:pt idx="91">
                  <c:v>63.827995695345756</c:v>
                </c:pt>
                <c:pt idx="92">
                  <c:v>63.827995695345756</c:v>
                </c:pt>
                <c:pt idx="93">
                  <c:v>63.827995695345756</c:v>
                </c:pt>
                <c:pt idx="94">
                  <c:v>63.827995695345756</c:v>
                </c:pt>
                <c:pt idx="95">
                  <c:v>63.827995695345756</c:v>
                </c:pt>
                <c:pt idx="96">
                  <c:v>73.271933833942825</c:v>
                </c:pt>
                <c:pt idx="97">
                  <c:v>94.113728346708783</c:v>
                </c:pt>
                <c:pt idx="98">
                  <c:v>117.5607471735705</c:v>
                </c:pt>
                <c:pt idx="99">
                  <c:v>130.26121570478722</c:v>
                </c:pt>
                <c:pt idx="100">
                  <c:v>187.57615061489358</c:v>
                </c:pt>
                <c:pt idx="101">
                  <c:v>237.40106562197485</c:v>
                </c:pt>
                <c:pt idx="102">
                  <c:v>273.87420601931524</c:v>
                </c:pt>
                <c:pt idx="103">
                  <c:v>273.87420601931524</c:v>
                </c:pt>
                <c:pt idx="104">
                  <c:v>273.87420601931524</c:v>
                </c:pt>
                <c:pt idx="105">
                  <c:v>273.87420601931524</c:v>
                </c:pt>
                <c:pt idx="106">
                  <c:v>273.87420601931524</c:v>
                </c:pt>
                <c:pt idx="107">
                  <c:v>273.87420601931524</c:v>
                </c:pt>
                <c:pt idx="108">
                  <c:v>273.87420601931524</c:v>
                </c:pt>
                <c:pt idx="109">
                  <c:v>273.87420601931524</c:v>
                </c:pt>
                <c:pt idx="110">
                  <c:v>273.87420601931524</c:v>
                </c:pt>
                <c:pt idx="111">
                  <c:v>273.87420601931524</c:v>
                </c:pt>
                <c:pt idx="112">
                  <c:v>273.87420601931524</c:v>
                </c:pt>
                <c:pt idx="113">
                  <c:v>273.87420601931524</c:v>
                </c:pt>
                <c:pt idx="114">
                  <c:v>273.87420601931524</c:v>
                </c:pt>
                <c:pt idx="115">
                  <c:v>273.87420601931524</c:v>
                </c:pt>
                <c:pt idx="116">
                  <c:v>273.87420601931524</c:v>
                </c:pt>
                <c:pt idx="117">
                  <c:v>273.87420601931524</c:v>
                </c:pt>
                <c:pt idx="118">
                  <c:v>273.87420601931524</c:v>
                </c:pt>
                <c:pt idx="119">
                  <c:v>273.87420601931524</c:v>
                </c:pt>
                <c:pt idx="120">
                  <c:v>273.87420601931524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1F-4B07-A2C3-33E3B22F50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215864"/>
        <c:axId val="472216192"/>
      </c:lineChart>
      <c:catAx>
        <c:axId val="472215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216192"/>
        <c:crosses val="autoZero"/>
        <c:auto val="1"/>
        <c:lblAlgn val="ctr"/>
        <c:lblOffset val="100"/>
        <c:noMultiLvlLbl val="0"/>
      </c:catAx>
      <c:valAx>
        <c:axId val="472216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21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Energy drawn</a:t>
            </a:r>
            <a:r>
              <a:rPr lang="en-US" baseline="0"/>
              <a:t> from</a:t>
            </a:r>
            <a:r>
              <a:rPr lang="en-US"/>
              <a:t> Battery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Sheet1!$W$3</c:f>
              <c:strCache>
                <c:ptCount val="1"/>
                <c:pt idx="0">
                  <c:v>Energy into Battery (KJ)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cat>
            <c:numRef>
              <c:f>Sheet1!$R$4:$R$124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cat>
          <c:val>
            <c:numRef>
              <c:f>Sheet1!$W$4:$W$124</c:f>
              <c:numCache>
                <c:formatCode>0.00</c:formatCode>
                <c:ptCount val="121"/>
                <c:pt idx="0">
                  <c:v>0</c:v>
                </c:pt>
                <c:pt idx="1">
                  <c:v>2.8098395632002702</c:v>
                </c:pt>
                <c:pt idx="2">
                  <c:v>5.2925280043579868</c:v>
                </c:pt>
                <c:pt idx="3">
                  <c:v>7.4340839529875034</c:v>
                </c:pt>
                <c:pt idx="4">
                  <c:v>9.2135353533603475</c:v>
                </c:pt>
                <c:pt idx="5">
                  <c:v>10.602919464505227</c:v>
                </c:pt>
                <c:pt idx="6">
                  <c:v>11.567282860208024</c:v>
                </c:pt>
                <c:pt idx="7">
                  <c:v>12.064681429011792</c:v>
                </c:pt>
                <c:pt idx="8">
                  <c:v>12.046180374216773</c:v>
                </c:pt>
                <c:pt idx="9">
                  <c:v>11.455854213880372</c:v>
                </c:pt>
                <c:pt idx="10">
                  <c:v>10.230786780817184</c:v>
                </c:pt>
                <c:pt idx="11">
                  <c:v>9.8440763257691817</c:v>
                </c:pt>
                <c:pt idx="12">
                  <c:v>9.5693857874379304</c:v>
                </c:pt>
                <c:pt idx="13">
                  <c:v>9.390833828306965</c:v>
                </c:pt>
                <c:pt idx="14">
                  <c:v>9.2933739160681164</c:v>
                </c:pt>
                <c:pt idx="15">
                  <c:v>9.2627809941509014</c:v>
                </c:pt>
                <c:pt idx="16">
                  <c:v>9.2856323064267379</c:v>
                </c:pt>
                <c:pt idx="17">
                  <c:v>9.3492791621780853</c:v>
                </c:pt>
                <c:pt idx="18">
                  <c:v>9.4418042485688147</c:v>
                </c:pt>
                <c:pt idx="19">
                  <c:v>9.5519551190424359</c:v>
                </c:pt>
                <c:pt idx="20">
                  <c:v>9.6690369132734908</c:v>
                </c:pt>
                <c:pt idx="21">
                  <c:v>9.1320934760230656</c:v>
                </c:pt>
                <c:pt idx="22">
                  <c:v>8.5951500387726405</c:v>
                </c:pt>
                <c:pt idx="23">
                  <c:v>8.0582066015222154</c:v>
                </c:pt>
                <c:pt idx="24">
                  <c:v>7.5212631642717902</c:v>
                </c:pt>
                <c:pt idx="25">
                  <c:v>10.218697738379632</c:v>
                </c:pt>
                <c:pt idx="26">
                  <c:v>7.9567319914370271</c:v>
                </c:pt>
                <c:pt idx="27">
                  <c:v>6.3199132453365205</c:v>
                </c:pt>
                <c:pt idx="28">
                  <c:v>4.5114939094642068</c:v>
                </c:pt>
                <c:pt idx="29">
                  <c:v>2.5188252931025472</c:v>
                </c:pt>
                <c:pt idx="30">
                  <c:v>-1.7823503042937254</c:v>
                </c:pt>
                <c:pt idx="31">
                  <c:v>-1.213458482051708</c:v>
                </c:pt>
                <c:pt idx="32">
                  <c:v>-0.88633955469506542</c:v>
                </c:pt>
                <c:pt idx="33">
                  <c:v>-0.8158487283647986</c:v>
                </c:pt>
                <c:pt idx="34">
                  <c:v>-1.0177150448572605</c:v>
                </c:pt>
                <c:pt idx="35">
                  <c:v>-1.5085413816241502</c:v>
                </c:pt>
                <c:pt idx="36">
                  <c:v>-2.3058044517725382</c:v>
                </c:pt>
                <c:pt idx="37">
                  <c:v>-3.4278548040648249</c:v>
                </c:pt>
                <c:pt idx="38">
                  <c:v>-4.8939168229187882</c:v>
                </c:pt>
                <c:pt idx="39">
                  <c:v>-6.7240887284075299</c:v>
                </c:pt>
                <c:pt idx="40">
                  <c:v>-3.7720953995157158</c:v>
                </c:pt>
                <c:pt idx="41">
                  <c:v>-0.64209539951571593</c:v>
                </c:pt>
                <c:pt idx="42">
                  <c:v>2.487904600484284</c:v>
                </c:pt>
                <c:pt idx="43">
                  <c:v>2.5261006140377309</c:v>
                </c:pt>
                <c:pt idx="44">
                  <c:v>-0.64861922006072836</c:v>
                </c:pt>
                <c:pt idx="45">
                  <c:v>-3.8233390541591876</c:v>
                </c:pt>
                <c:pt idx="46">
                  <c:v>-5.2810626145289241</c:v>
                </c:pt>
                <c:pt idx="47">
                  <c:v>-6.7471246333828869</c:v>
                </c:pt>
                <c:pt idx="48">
                  <c:v>-8.5772965388716287</c:v>
                </c:pt>
                <c:pt idx="49">
                  <c:v>-10.792550386723637</c:v>
                </c:pt>
                <c:pt idx="50">
                  <c:v>-10.202912204268124</c:v>
                </c:pt>
                <c:pt idx="51">
                  <c:v>-7.0729122042681238</c:v>
                </c:pt>
                <c:pt idx="52">
                  <c:v>-4.1350761126339419</c:v>
                </c:pt>
                <c:pt idx="53">
                  <c:v>-2.5975995433506598</c:v>
                </c:pt>
                <c:pt idx="54">
                  <c:v>-1.0601229740673777</c:v>
                </c:pt>
                <c:pt idx="55">
                  <c:v>0.47735359521590448</c:v>
                </c:pt>
                <c:pt idx="56">
                  <c:v>2.0148301644991866</c:v>
                </c:pt>
                <c:pt idx="57">
                  <c:v>3.5523067337824688</c:v>
                </c:pt>
                <c:pt idx="58">
                  <c:v>5.0897833030657509</c:v>
                </c:pt>
                <c:pt idx="59">
                  <c:v>6.6272598723490326</c:v>
                </c:pt>
                <c:pt idx="60">
                  <c:v>8.1647364416323143</c:v>
                </c:pt>
                <c:pt idx="61">
                  <c:v>11.294736441632313</c:v>
                </c:pt>
                <c:pt idx="62">
                  <c:v>14.424736441632312</c:v>
                </c:pt>
                <c:pt idx="63">
                  <c:v>17.554736441632311</c:v>
                </c:pt>
                <c:pt idx="64">
                  <c:v>20.68473644163231</c:v>
                </c:pt>
                <c:pt idx="65">
                  <c:v>20.95264846060682</c:v>
                </c:pt>
                <c:pt idx="66">
                  <c:v>20.342600603429016</c:v>
                </c:pt>
                <c:pt idx="67">
                  <c:v>19.396879538173764</c:v>
                </c:pt>
                <c:pt idx="68">
                  <c:v>18.451158472918511</c:v>
                </c:pt>
                <c:pt idx="69">
                  <c:v>20.718821634259225</c:v>
                </c:pt>
                <c:pt idx="70">
                  <c:v>19.773100569003972</c:v>
                </c:pt>
                <c:pt idx="71">
                  <c:v>18.82737950374872</c:v>
                </c:pt>
                <c:pt idx="72">
                  <c:v>17.881658438493467</c:v>
                </c:pt>
                <c:pt idx="73">
                  <c:v>16.935937373238215</c:v>
                </c:pt>
                <c:pt idx="74">
                  <c:v>15.990216307982962</c:v>
                </c:pt>
                <c:pt idx="75">
                  <c:v>15.044495242727709</c:v>
                </c:pt>
                <c:pt idx="76">
                  <c:v>14.098774177472457</c:v>
                </c:pt>
                <c:pt idx="77">
                  <c:v>13.153053112217204</c:v>
                </c:pt>
                <c:pt idx="78">
                  <c:v>12.207332046961952</c:v>
                </c:pt>
                <c:pt idx="79">
                  <c:v>14.492905987972835</c:v>
                </c:pt>
                <c:pt idx="80">
                  <c:v>17.062157064303101</c:v>
                </c:pt>
                <c:pt idx="81">
                  <c:v>15.420278699061024</c:v>
                </c:pt>
                <c:pt idx="82">
                  <c:v>13.945570404599952</c:v>
                </c:pt>
                <c:pt idx="83">
                  <c:v>11.424421739768508</c:v>
                </c:pt>
                <c:pt idx="84">
                  <c:v>8.903273074937065</c:v>
                </c:pt>
                <c:pt idx="85">
                  <c:v>6.3821244101056225</c:v>
                </c:pt>
                <c:pt idx="86">
                  <c:v>3.86097574527418</c:v>
                </c:pt>
                <c:pt idx="87">
                  <c:v>1.3398270804427375</c:v>
                </c:pt>
                <c:pt idx="88">
                  <c:v>-1.181321584388705</c:v>
                </c:pt>
                <c:pt idx="89">
                  <c:v>-2.5030848646392547</c:v>
                </c:pt>
                <c:pt idx="90">
                  <c:v>-3.6853258868078633</c:v>
                </c:pt>
                <c:pt idx="91">
                  <c:v>-1.256232517355945</c:v>
                </c:pt>
                <c:pt idx="92">
                  <c:v>1.1728608520959733</c:v>
                </c:pt>
                <c:pt idx="93">
                  <c:v>0.38050099279773519</c:v>
                </c:pt>
                <c:pt idx="94">
                  <c:v>-0.41185886650050296</c:v>
                </c:pt>
                <c:pt idx="95">
                  <c:v>-1.2042187257987411</c:v>
                </c:pt>
                <c:pt idx="96">
                  <c:v>-3.0892900359104001</c:v>
                </c:pt>
                <c:pt idx="97">
                  <c:v>-3.2643324266556082</c:v>
                </c:pt>
                <c:pt idx="98">
                  <c:v>-4.0274378633795536</c:v>
                </c:pt>
                <c:pt idx="99">
                  <c:v>-0.89743786337955367</c:v>
                </c:pt>
                <c:pt idx="100">
                  <c:v>-3.3633598267099574</c:v>
                </c:pt>
                <c:pt idx="101">
                  <c:v>-5.7670745180833425</c:v>
                </c:pt>
                <c:pt idx="102">
                  <c:v>-7.3954359040630511</c:v>
                </c:pt>
                <c:pt idx="103">
                  <c:v>-5.2304509474501684</c:v>
                </c:pt>
                <c:pt idx="104">
                  <c:v>-3.0654659908372857</c:v>
                </c:pt>
                <c:pt idx="105">
                  <c:v>6.4534009162714234E-2</c:v>
                </c:pt>
                <c:pt idx="106">
                  <c:v>3.1945340091627141</c:v>
                </c:pt>
                <c:pt idx="107">
                  <c:v>6.324534009162714</c:v>
                </c:pt>
                <c:pt idx="108">
                  <c:v>9.4545340091627139</c:v>
                </c:pt>
                <c:pt idx="109">
                  <c:v>8.4084733331788719</c:v>
                </c:pt>
                <c:pt idx="110">
                  <c:v>7.3624126571950299</c:v>
                </c:pt>
                <c:pt idx="111">
                  <c:v>6.3163519812111879</c:v>
                </c:pt>
                <c:pt idx="112">
                  <c:v>5.2702913052273459</c:v>
                </c:pt>
                <c:pt idx="113">
                  <c:v>4.2242306292435039</c:v>
                </c:pt>
                <c:pt idx="114">
                  <c:v>3.1781699532596619</c:v>
                </c:pt>
                <c:pt idx="115">
                  <c:v>2.1321092772758199</c:v>
                </c:pt>
                <c:pt idx="116">
                  <c:v>1.0860486012919779</c:v>
                </c:pt>
                <c:pt idx="117">
                  <c:v>3.9987925308135885E-2</c:v>
                </c:pt>
                <c:pt idx="118">
                  <c:v>-1.0060727506757061</c:v>
                </c:pt>
                <c:pt idx="119">
                  <c:v>-2.0521334266595481</c:v>
                </c:pt>
                <c:pt idx="120">
                  <c:v>-3.0981941026433901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93B-4256-9F9F-EDA220C91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8721368"/>
        <c:axId val="628722680"/>
      </c:lineChart>
      <c:catAx>
        <c:axId val="628721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722680"/>
        <c:crosses val="autoZero"/>
        <c:auto val="1"/>
        <c:lblAlgn val="ctr"/>
        <c:lblOffset val="100"/>
        <c:noMultiLvlLbl val="0"/>
      </c:catAx>
      <c:valAx>
        <c:axId val="628722680"/>
        <c:scaling>
          <c:orientation val="minMax"/>
          <c:min val="-15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(KJ)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8721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Power Trend-line</a:t>
            </a:r>
            <a:r>
              <a:rPr lang="en-US" baseline="0"/>
              <a:t> (</a:t>
            </a:r>
            <a:r>
              <a:rPr lang="en-US"/>
              <a:t>Power (Kw))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Sheet1!$T$3</c:f>
              <c:strCache>
                <c:ptCount val="1"/>
                <c:pt idx="0">
                  <c:v>Power (Kw)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Sheet1!$R$4:$R$124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cat>
          <c:val>
            <c:numRef>
              <c:f>Sheet1!$T$4:$T$124</c:f>
              <c:numCache>
                <c:formatCode>0.00</c:formatCode>
                <c:ptCount val="121"/>
                <c:pt idx="0">
                  <c:v>0</c:v>
                </c:pt>
                <c:pt idx="1">
                  <c:v>0.32016043679972989</c:v>
                </c:pt>
                <c:pt idx="2">
                  <c:v>0.64731155884228342</c:v>
                </c:pt>
                <c:pt idx="3">
                  <c:v>0.98844405137048352</c:v>
                </c:pt>
                <c:pt idx="4">
                  <c:v>1.3505485996271558</c:v>
                </c:pt>
                <c:pt idx="5">
                  <c:v>1.7406158888551209</c:v>
                </c:pt>
                <c:pt idx="6">
                  <c:v>2.1656366042972035</c:v>
                </c:pt>
                <c:pt idx="7">
                  <c:v>2.6326014311962327</c:v>
                </c:pt>
                <c:pt idx="8">
                  <c:v>3.1485010547950187</c:v>
                </c:pt>
                <c:pt idx="9">
                  <c:v>3.7203261603364002</c:v>
                </c:pt>
                <c:pt idx="10">
                  <c:v>4.355067433063188</c:v>
                </c:pt>
                <c:pt idx="11">
                  <c:v>3.5167104550480017</c:v>
                </c:pt>
                <c:pt idx="12">
                  <c:v>3.404690538331252</c:v>
                </c:pt>
                <c:pt idx="13">
                  <c:v>3.3085519591309649</c:v>
                </c:pt>
                <c:pt idx="14">
                  <c:v>3.2274599122388494</c:v>
                </c:pt>
                <c:pt idx="15">
                  <c:v>3.1605929219172153</c:v>
                </c:pt>
                <c:pt idx="16">
                  <c:v>3.1071486877241643</c:v>
                </c:pt>
                <c:pt idx="17">
                  <c:v>3.0663531442486516</c:v>
                </c:pt>
                <c:pt idx="18">
                  <c:v>3.0374749136092709</c:v>
                </c:pt>
                <c:pt idx="19">
                  <c:v>3.0198491295263783</c:v>
                </c:pt>
                <c:pt idx="20">
                  <c:v>3.0129182057689441</c:v>
                </c:pt>
                <c:pt idx="21">
                  <c:v>3.6669434372504246</c:v>
                </c:pt>
                <c:pt idx="22">
                  <c:v>3.6669434372504246</c:v>
                </c:pt>
                <c:pt idx="23">
                  <c:v>3.6669434372504246</c:v>
                </c:pt>
                <c:pt idx="24">
                  <c:v>3.6669434372504246</c:v>
                </c:pt>
                <c:pt idx="25">
                  <c:v>0.43256542589215796</c:v>
                </c:pt>
                <c:pt idx="26">
                  <c:v>5.3919657469426046</c:v>
                </c:pt>
                <c:pt idx="27">
                  <c:v>4.7668187461005065</c:v>
                </c:pt>
                <c:pt idx="28">
                  <c:v>4.9384193358723136</c:v>
                </c:pt>
                <c:pt idx="29">
                  <c:v>5.1226686163616595</c:v>
                </c:pt>
                <c:pt idx="30">
                  <c:v>7.4311755973962725</c:v>
                </c:pt>
                <c:pt idx="31">
                  <c:v>2.5611081777579825</c:v>
                </c:pt>
                <c:pt idx="32">
                  <c:v>2.8028810726433573</c:v>
                </c:pt>
                <c:pt idx="33">
                  <c:v>3.0595091736697331</c:v>
                </c:pt>
                <c:pt idx="34">
                  <c:v>3.3318663164924618</c:v>
                </c:pt>
                <c:pt idx="35">
                  <c:v>3.6208263367668896</c:v>
                </c:pt>
                <c:pt idx="36">
                  <c:v>3.9272630701483879</c:v>
                </c:pt>
                <c:pt idx="37">
                  <c:v>4.2520503522922866</c:v>
                </c:pt>
                <c:pt idx="38">
                  <c:v>4.5960620188539627</c:v>
                </c:pt>
                <c:pt idx="39">
                  <c:v>4.9601719054887417</c:v>
                </c:pt>
                <c:pt idx="40">
                  <c:v>0.17800667110818594</c:v>
                </c:pt>
                <c:pt idx="41">
                  <c:v>0</c:v>
                </c:pt>
                <c:pt idx="42">
                  <c:v>0</c:v>
                </c:pt>
                <c:pt idx="43">
                  <c:v>3.091803986446553</c:v>
                </c:pt>
                <c:pt idx="44">
                  <c:v>6.3047198340984592</c:v>
                </c:pt>
                <c:pt idx="45">
                  <c:v>6.3047198340984592</c:v>
                </c:pt>
                <c:pt idx="46">
                  <c:v>4.5877235603697359</c:v>
                </c:pt>
                <c:pt idx="47">
                  <c:v>4.5960620188539627</c:v>
                </c:pt>
                <c:pt idx="48">
                  <c:v>4.9601719054887417</c:v>
                </c:pt>
                <c:pt idx="49">
                  <c:v>5.3452538478520069</c:v>
                </c:pt>
                <c:pt idx="50">
                  <c:v>2.5403618175444862</c:v>
                </c:pt>
                <c:pt idx="51">
                  <c:v>0</c:v>
                </c:pt>
                <c:pt idx="52">
                  <c:v>0.19216390836581787</c:v>
                </c:pt>
                <c:pt idx="53">
                  <c:v>1.5925234307167178</c:v>
                </c:pt>
                <c:pt idx="54">
                  <c:v>1.5925234307167178</c:v>
                </c:pt>
                <c:pt idx="55">
                  <c:v>1.5925234307167178</c:v>
                </c:pt>
                <c:pt idx="56">
                  <c:v>1.5925234307167178</c:v>
                </c:pt>
                <c:pt idx="57">
                  <c:v>1.5925234307167178</c:v>
                </c:pt>
                <c:pt idx="58">
                  <c:v>1.5925234307167178</c:v>
                </c:pt>
                <c:pt idx="59">
                  <c:v>1.5925234307167178</c:v>
                </c:pt>
                <c:pt idx="60">
                  <c:v>1.5925234307167178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2.8620879810254913</c:v>
                </c:pt>
                <c:pt idx="66">
                  <c:v>3.740047857177804</c:v>
                </c:pt>
                <c:pt idx="67">
                  <c:v>4.0757210652552534</c:v>
                </c:pt>
                <c:pt idx="68">
                  <c:v>4.0757210652552534</c:v>
                </c:pt>
                <c:pt idx="69">
                  <c:v>0.86233683865928712</c:v>
                </c:pt>
                <c:pt idx="70">
                  <c:v>4.0757210652552534</c:v>
                </c:pt>
                <c:pt idx="71">
                  <c:v>4.0757210652552534</c:v>
                </c:pt>
                <c:pt idx="72">
                  <c:v>4.0757210652552534</c:v>
                </c:pt>
                <c:pt idx="73">
                  <c:v>4.0757210652552534</c:v>
                </c:pt>
                <c:pt idx="74">
                  <c:v>4.0757210652552534</c:v>
                </c:pt>
                <c:pt idx="75">
                  <c:v>4.0757210652552534</c:v>
                </c:pt>
                <c:pt idx="76">
                  <c:v>4.0757210652552534</c:v>
                </c:pt>
                <c:pt idx="77">
                  <c:v>4.0757210652552534</c:v>
                </c:pt>
                <c:pt idx="78">
                  <c:v>4.0757210652552534</c:v>
                </c:pt>
                <c:pt idx="79">
                  <c:v>0.84442605898911671</c:v>
                </c:pt>
                <c:pt idx="80">
                  <c:v>0.56074892366973317</c:v>
                </c:pt>
                <c:pt idx="81">
                  <c:v>4.7718783652420766</c:v>
                </c:pt>
                <c:pt idx="82">
                  <c:v>4.604708294461072</c:v>
                </c:pt>
                <c:pt idx="83">
                  <c:v>5.6511486648314424</c:v>
                </c:pt>
                <c:pt idx="84">
                  <c:v>5.6511486648314424</c:v>
                </c:pt>
                <c:pt idx="85">
                  <c:v>5.6511486648314424</c:v>
                </c:pt>
                <c:pt idx="86">
                  <c:v>5.6511486648314424</c:v>
                </c:pt>
                <c:pt idx="87">
                  <c:v>5.6511486648314424</c:v>
                </c:pt>
                <c:pt idx="88">
                  <c:v>5.6511486648314424</c:v>
                </c:pt>
                <c:pt idx="89">
                  <c:v>4.4517632802505496</c:v>
                </c:pt>
                <c:pt idx="90">
                  <c:v>4.3122410221686085</c:v>
                </c:pt>
                <c:pt idx="91">
                  <c:v>0.70090663054808156</c:v>
                </c:pt>
                <c:pt idx="92">
                  <c:v>0.70090663054808156</c:v>
                </c:pt>
                <c:pt idx="93">
                  <c:v>3.922359859298238</c:v>
                </c:pt>
                <c:pt idx="94">
                  <c:v>3.922359859298238</c:v>
                </c:pt>
                <c:pt idx="95">
                  <c:v>3.922359859298238</c:v>
                </c:pt>
                <c:pt idx="96">
                  <c:v>5.0150713101116589</c:v>
                </c:pt>
                <c:pt idx="97">
                  <c:v>3.305042390745208</c:v>
                </c:pt>
                <c:pt idx="98">
                  <c:v>3.8931054367239453</c:v>
                </c:pt>
                <c:pt idx="99">
                  <c:v>0</c:v>
                </c:pt>
                <c:pt idx="100">
                  <c:v>5.5959219633304036</c:v>
                </c:pt>
                <c:pt idx="101">
                  <c:v>5.533714691373385</c:v>
                </c:pt>
                <c:pt idx="102">
                  <c:v>4.7583613859797085</c:v>
                </c:pt>
                <c:pt idx="103">
                  <c:v>0.9650150433871173</c:v>
                </c:pt>
                <c:pt idx="104">
                  <c:v>0.9650150433871173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4.1760606759838419</c:v>
                </c:pt>
                <c:pt idx="110">
                  <c:v>4.1760606759838419</c:v>
                </c:pt>
                <c:pt idx="111">
                  <c:v>4.1760606759838419</c:v>
                </c:pt>
                <c:pt idx="112">
                  <c:v>4.1760606759838419</c:v>
                </c:pt>
                <c:pt idx="113">
                  <c:v>4.1760606759838419</c:v>
                </c:pt>
                <c:pt idx="114">
                  <c:v>4.1760606759838419</c:v>
                </c:pt>
                <c:pt idx="115">
                  <c:v>4.1760606759838419</c:v>
                </c:pt>
                <c:pt idx="116">
                  <c:v>4.1760606759838419</c:v>
                </c:pt>
                <c:pt idx="117">
                  <c:v>4.1760606759838419</c:v>
                </c:pt>
                <c:pt idx="118">
                  <c:v>4.1760606759838419</c:v>
                </c:pt>
                <c:pt idx="119">
                  <c:v>4.1760606759838419</c:v>
                </c:pt>
                <c:pt idx="120">
                  <c:v>4.1760606759838419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70A-4F6B-8371-18F8FAB1FC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608912"/>
        <c:axId val="508600712"/>
      </c:lineChart>
      <c:catAx>
        <c:axId val="508608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00712"/>
        <c:crosses val="autoZero"/>
        <c:auto val="1"/>
        <c:lblAlgn val="ctr"/>
        <c:lblOffset val="100"/>
        <c:noMultiLvlLbl val="0"/>
      </c:catAx>
      <c:valAx>
        <c:axId val="50860071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08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761861</xdr:colOff>
      <xdr:row>3</xdr:row>
      <xdr:rowOff>35950</xdr:rowOff>
    </xdr:from>
    <xdr:to>
      <xdr:col>39</xdr:col>
      <xdr:colOff>2937891</xdr:colOff>
      <xdr:row>10</xdr:row>
      <xdr:rowOff>174566</xdr:rowOff>
    </xdr:to>
    <xdr:pic>
      <xdr:nvPicPr>
        <xdr:cNvPr id="4" name="Picture 3" descr="/images/ace-150-3q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86316" y="1248223"/>
          <a:ext cx="2176030" cy="1472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</xdr:colOff>
      <xdr:row>4</xdr:row>
      <xdr:rowOff>7841</xdr:rowOff>
    </xdr:from>
    <xdr:ext cx="606138" cy="571775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6200000">
          <a:off x="-2555804" y="3741283"/>
          <a:ext cx="5717750" cy="60613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Section 1</a:t>
          </a:r>
        </a:p>
      </xdr:txBody>
    </xdr:sp>
    <xdr:clientData/>
  </xdr:oneCellAnchor>
  <xdr:oneCellAnchor>
    <xdr:from>
      <xdr:col>0</xdr:col>
      <xdr:colOff>17323</xdr:colOff>
      <xdr:row>34</xdr:row>
      <xdr:rowOff>6782</xdr:rowOff>
    </xdr:from>
    <xdr:ext cx="606134" cy="5698698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6200000">
          <a:off x="-2528959" y="9497655"/>
          <a:ext cx="5698698" cy="60613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Section 2</a:t>
          </a:r>
        </a:p>
      </xdr:txBody>
    </xdr:sp>
    <xdr:clientData/>
  </xdr:oneCellAnchor>
  <xdr:oneCellAnchor>
    <xdr:from>
      <xdr:col>0</xdr:col>
      <xdr:colOff>0</xdr:colOff>
      <xdr:row>63</xdr:row>
      <xdr:rowOff>149652</xdr:rowOff>
    </xdr:from>
    <xdr:ext cx="606136" cy="5698698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16200000">
          <a:off x="-2546281" y="15165024"/>
          <a:ext cx="5698698" cy="60613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Section 3</a:t>
          </a:r>
        </a:p>
      </xdr:txBody>
    </xdr:sp>
    <xdr:clientData/>
  </xdr:oneCellAnchor>
  <xdr:oneCellAnchor>
    <xdr:from>
      <xdr:col>0</xdr:col>
      <xdr:colOff>17322</xdr:colOff>
      <xdr:row>94</xdr:row>
      <xdr:rowOff>25828</xdr:rowOff>
    </xdr:from>
    <xdr:ext cx="588817" cy="5717748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16200000">
          <a:off x="-2547143" y="20964884"/>
          <a:ext cx="5717748" cy="588817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Section 4</a:t>
          </a:r>
        </a:p>
      </xdr:txBody>
    </xdr:sp>
    <xdr:clientData/>
  </xdr:oneCellAnchor>
  <xdr:twoCellAnchor>
    <xdr:from>
      <xdr:col>26</xdr:col>
      <xdr:colOff>850447</xdr:colOff>
      <xdr:row>37</xdr:row>
      <xdr:rowOff>54882</xdr:rowOff>
    </xdr:from>
    <xdr:to>
      <xdr:col>47</xdr:col>
      <xdr:colOff>317501</xdr:colOff>
      <xdr:row>51</xdr:row>
      <xdr:rowOff>121670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851353</xdr:colOff>
      <xdr:row>51</xdr:row>
      <xdr:rowOff>138339</xdr:rowOff>
    </xdr:from>
    <xdr:to>
      <xdr:col>47</xdr:col>
      <xdr:colOff>314323</xdr:colOff>
      <xdr:row>66</xdr:row>
      <xdr:rowOff>24039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767051</xdr:colOff>
      <xdr:row>152</xdr:row>
      <xdr:rowOff>158282</xdr:rowOff>
    </xdr:from>
    <xdr:to>
      <xdr:col>47</xdr:col>
      <xdr:colOff>229963</xdr:colOff>
      <xdr:row>167</xdr:row>
      <xdr:rowOff>43982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837296</xdr:colOff>
      <xdr:row>66</xdr:row>
      <xdr:rowOff>33111</xdr:rowOff>
    </xdr:from>
    <xdr:to>
      <xdr:col>47</xdr:col>
      <xdr:colOff>323398</xdr:colOff>
      <xdr:row>80</xdr:row>
      <xdr:rowOff>109311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26</xdr:col>
      <xdr:colOff>820207</xdr:colOff>
      <xdr:row>80</xdr:row>
      <xdr:rowOff>115358</xdr:rowOff>
    </xdr:from>
    <xdr:to>
      <xdr:col>47</xdr:col>
      <xdr:colOff>301624</xdr:colOff>
      <xdr:row>95</xdr:row>
      <xdr:rowOff>1058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800553</xdr:colOff>
      <xdr:row>95</xdr:row>
      <xdr:rowOff>2721</xdr:rowOff>
    </xdr:from>
    <xdr:to>
      <xdr:col>47</xdr:col>
      <xdr:colOff>292553</xdr:colOff>
      <xdr:row>109</xdr:row>
      <xdr:rowOff>78921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26</xdr:col>
      <xdr:colOff>748392</xdr:colOff>
      <xdr:row>109</xdr:row>
      <xdr:rowOff>97972</xdr:rowOff>
    </xdr:from>
    <xdr:to>
      <xdr:col>47</xdr:col>
      <xdr:colOff>231321</xdr:colOff>
      <xdr:row>123</xdr:row>
      <xdr:rowOff>174172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26</xdr:col>
      <xdr:colOff>748393</xdr:colOff>
      <xdr:row>124</xdr:row>
      <xdr:rowOff>2722</xdr:rowOff>
    </xdr:from>
    <xdr:to>
      <xdr:col>47</xdr:col>
      <xdr:colOff>244929</xdr:colOff>
      <xdr:row>138</xdr:row>
      <xdr:rowOff>78922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26</xdr:col>
      <xdr:colOff>750794</xdr:colOff>
      <xdr:row>138</xdr:row>
      <xdr:rowOff>73959</xdr:rowOff>
    </xdr:from>
    <xdr:to>
      <xdr:col>47</xdr:col>
      <xdr:colOff>235324</xdr:colOff>
      <xdr:row>152</xdr:row>
      <xdr:rowOff>150159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31</xdr:col>
      <xdr:colOff>1739968</xdr:colOff>
      <xdr:row>40</xdr:row>
      <xdr:rowOff>11206</xdr:rowOff>
    </xdr:from>
    <xdr:to>
      <xdr:col>31</xdr:col>
      <xdr:colOff>1759324</xdr:colOff>
      <xdr:row>165</xdr:row>
      <xdr:rowOff>121227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H="1">
          <a:off x="19288380" y="7922559"/>
          <a:ext cx="19356" cy="2392252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571501</xdr:colOff>
      <xdr:row>40</xdr:row>
      <xdr:rowOff>44823</xdr:rowOff>
    </xdr:from>
    <xdr:to>
      <xdr:col>35</xdr:col>
      <xdr:colOff>627530</xdr:colOff>
      <xdr:row>165</xdr:row>
      <xdr:rowOff>156882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3890942" y="7956176"/>
          <a:ext cx="56029" cy="239245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152961</xdr:colOff>
      <xdr:row>40</xdr:row>
      <xdr:rowOff>44824</xdr:rowOff>
    </xdr:from>
    <xdr:to>
      <xdr:col>40</xdr:col>
      <xdr:colOff>159685</xdr:colOff>
      <xdr:row>165</xdr:row>
      <xdr:rowOff>145677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28795196" y="7956177"/>
          <a:ext cx="6724" cy="2391335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766670</xdr:colOff>
      <xdr:row>167</xdr:row>
      <xdr:rowOff>168575</xdr:rowOff>
    </xdr:from>
    <xdr:to>
      <xdr:col>47</xdr:col>
      <xdr:colOff>204107</xdr:colOff>
      <xdr:row>188</xdr:row>
      <xdr:rowOff>30257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26</xdr:col>
      <xdr:colOff>788457</xdr:colOff>
      <xdr:row>189</xdr:row>
      <xdr:rowOff>9524</xdr:rowOff>
    </xdr:from>
    <xdr:to>
      <xdr:col>47</xdr:col>
      <xdr:colOff>204106</xdr:colOff>
      <xdr:row>206</xdr:row>
      <xdr:rowOff>121227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0.04595</cdr:y>
    </cdr:from>
    <cdr:to>
      <cdr:x>0.95323</cdr:x>
      <cdr:y>0.17139</cdr:y>
    </cdr:to>
    <cdr:sp macro="" textlink="">
      <cdr:nvSpPr>
        <cdr:cNvPr id="4" name="TextBox 6"/>
        <cdr:cNvSpPr txBox="1"/>
      </cdr:nvSpPr>
      <cdr:spPr>
        <a:xfrm xmlns:a="http://schemas.openxmlformats.org/drawingml/2006/main">
          <a:off x="0" y="125626"/>
          <a:ext cx="14708816" cy="342926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     Section 1-Gravel (Time against Gradient)	</a:t>
          </a:r>
          <a:r>
            <a:rPr lang="en-GB" sz="1400" baseline="0"/>
            <a:t>        Section 2-Grass (Time against Gradient) 	       Section 3-Sand (Time against Gradient) 	      Section 4-Tarmac (Time against Gradient)</a:t>
          </a:r>
          <a:endParaRPr lang="en-GB" sz="14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0.0205</cdr:y>
    </cdr:from>
    <cdr:to>
      <cdr:x>0.95492</cdr:x>
      <cdr:y>0.14203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0" y="56235"/>
          <a:ext cx="14730993" cy="333381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     Section 1-Gravel (Time against Velocity)	</a:t>
          </a:r>
          <a:r>
            <a:rPr lang="en-GB" sz="1400" baseline="0"/>
            <a:t>         Section 2-Grass (Time against Velocity) 	        Section 3-Sand (Time against Velocity) 	       Section 4-Tarmac (Time against Velocity)</a:t>
          </a:r>
          <a:endParaRPr lang="en-GB" sz="14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0.00032</cdr:x>
      <cdr:y>0.02745</cdr:y>
    </cdr:from>
    <cdr:to>
      <cdr:x>1</cdr:x>
      <cdr:y>0.16741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4930" y="75301"/>
          <a:ext cx="15403685" cy="383940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Section 1-Gravel (Time against Total</a:t>
          </a:r>
          <a:r>
            <a:rPr lang="en-GB" sz="1400" baseline="0"/>
            <a:t> Resistance)	            Section 2-Grass (Time against Total Resistance)         Section 3-Sand (Time against Total Resistance)     Section 4-Tarmac (Time against Total Resistance)</a:t>
          </a:r>
          <a:endParaRPr lang="en-GB" sz="1400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0.99653</cdr:x>
      <cdr:y>0.13261</cdr:y>
    </cdr:to>
    <cdr:sp macro="" textlink="">
      <cdr:nvSpPr>
        <cdr:cNvPr id="2" name="TextBox 6"/>
        <cdr:cNvSpPr txBox="1"/>
      </cdr:nvSpPr>
      <cdr:spPr>
        <a:xfrm xmlns:a="http://schemas.openxmlformats.org/drawingml/2006/main">
          <a:off x="0" y="0"/>
          <a:ext cx="15371078" cy="363764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     Section 1-Gravel (Time against Acceleration)	</a:t>
          </a:r>
          <a:r>
            <a:rPr lang="en-GB" sz="1400" baseline="0"/>
            <a:t>         Section 2-Grass (Time against Acceleration) 	        Section 3-Sand (Time against Acceleration) 	        Section 4-Tarmac (Time against Acceleration)</a:t>
          </a:r>
          <a:endParaRPr lang="en-GB" sz="1400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0.0033</cdr:x>
      <cdr:y>0.01852</cdr:y>
    </cdr:from>
    <cdr:to>
      <cdr:x>0.99793</cdr:x>
      <cdr:y>0.14892</cdr:y>
    </cdr:to>
    <cdr:sp macro="" textlink="">
      <cdr:nvSpPr>
        <cdr:cNvPr id="2" name="TextBox 6">
          <a:extLst xmlns:a="http://schemas.openxmlformats.org/drawingml/2006/main">
            <a:ext uri="{FF2B5EF4-FFF2-40B4-BE49-F238E27FC236}">
              <a16:creationId xmlns:a16="http://schemas.microsoft.com/office/drawing/2014/main" id="{24AB8B27-E591-493B-A216-BA05E9B14803}"/>
            </a:ext>
          </a:extLst>
        </cdr:cNvPr>
        <cdr:cNvSpPr txBox="1"/>
      </cdr:nvSpPr>
      <cdr:spPr>
        <a:xfrm xmlns:a="http://schemas.openxmlformats.org/drawingml/2006/main">
          <a:off x="50800" y="50799"/>
          <a:ext cx="15289742" cy="357717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       Section 1-Gravel (Time against Power)	</a:t>
          </a:r>
          <a:r>
            <a:rPr lang="en-GB" sz="1400" baseline="0"/>
            <a:t>        Section 2-Grass (Time against Power) 	        Section 3-Sand (Time against Power) 	       Section 4-Tarmac (Time against Power)</a:t>
          </a:r>
          <a:endParaRPr lang="en-GB" sz="1400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0.00172</cdr:x>
      <cdr:y>0.01852</cdr:y>
    </cdr:from>
    <cdr:to>
      <cdr:x>1</cdr:x>
      <cdr:y>0.15848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50800" y="50800"/>
          <a:ext cx="15548780" cy="383938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      Section 1-Gravel (Time against Accel</a:t>
          </a:r>
          <a:r>
            <a:rPr lang="en-GB" sz="1400" baseline="0"/>
            <a:t> Resistancance)  Section 2-Grass (Time against Accel Resistance)     Section 3-Sand (Time against Accel Resistance)       Section 4-Tarmac (Time against Accel Resistance)</a:t>
          </a:r>
          <a:endParaRPr lang="en-GB" sz="1400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0.00114</cdr:x>
      <cdr:y>0.01852</cdr:y>
    </cdr:from>
    <cdr:to>
      <cdr:x>1</cdr:x>
      <cdr:y>0.15848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50800" y="50800"/>
          <a:ext cx="15548780" cy="383938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Section 1-Gravel (Time against Gradient</a:t>
          </a:r>
          <a:r>
            <a:rPr lang="en-GB" sz="1400" baseline="0"/>
            <a:t> Resistance)        Section 2-Grass (Time against Gradient Resistance) Section 3-Sand (Time against Gradient Resistance) Section 4-Tarmac (Time against Gradient Resistance)</a:t>
          </a:r>
          <a:endParaRPr lang="en-GB" sz="1400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0.00202</cdr:x>
      <cdr:y>0.01852</cdr:y>
    </cdr:from>
    <cdr:to>
      <cdr:x>1</cdr:x>
      <cdr:y>0.15848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50800" y="50800"/>
          <a:ext cx="15548780" cy="383938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Section 1-Gravel (Time against Rolling</a:t>
          </a:r>
          <a:r>
            <a:rPr lang="en-GB" sz="1400" baseline="0"/>
            <a:t> Resistance)            Section 2-Grass (Time against Rolling Resistance)     Section 3-Sand (Time against Rolling Resistance)    Section 4-Tarmac (Time against Rolling Resistance)</a:t>
          </a:r>
          <a:endParaRPr lang="en-GB" sz="1400"/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0.00124</cdr:x>
      <cdr:y>0.01852</cdr:y>
    </cdr:from>
    <cdr:to>
      <cdr:x>1</cdr:x>
      <cdr:y>0.15848</cdr:y>
    </cdr:to>
    <cdr:sp macro="" textlink="">
      <cdr:nvSpPr>
        <cdr:cNvPr id="2" name="TextBox 15"/>
        <cdr:cNvSpPr txBox="1"/>
      </cdr:nvSpPr>
      <cdr:spPr>
        <a:xfrm xmlns:a="http://schemas.openxmlformats.org/drawingml/2006/main">
          <a:off x="50800" y="50800"/>
          <a:ext cx="15433752" cy="383938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/>
            <a:t>Section 1-Gravel (Time against Aero</a:t>
          </a:r>
          <a:r>
            <a:rPr lang="en-GB" sz="1400" baseline="0"/>
            <a:t> Resistance)               Section 2-Grass (Time against Aero Resistance)        Section 3-Sand (Time against Aero Distance)            Section 4-Tarmac (Time against  Aero Resistance)</a:t>
          </a:r>
          <a:endParaRPr lang="en-GB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366"/>
  <sheetViews>
    <sheetView tabSelected="1" topLeftCell="A2" zoomScale="55" zoomScaleNormal="55" workbookViewId="0">
      <selection activeCell="B2" sqref="B2"/>
    </sheetView>
  </sheetViews>
  <sheetFormatPr defaultRowHeight="15" x14ac:dyDescent="0.25"/>
  <cols>
    <col min="3" max="3" width="15.85546875" customWidth="1"/>
    <col min="4" max="4" width="12.7109375" customWidth="1"/>
    <col min="5" max="5" width="19.28515625" customWidth="1"/>
    <col min="6" max="7" width="17.140625" customWidth="1"/>
    <col min="8" max="8" width="19.5703125" customWidth="1"/>
    <col min="9" max="9" width="11.42578125" customWidth="1"/>
    <col min="10" max="10" width="11.85546875" customWidth="1"/>
    <col min="11" max="11" width="13.28515625" customWidth="1"/>
    <col min="12" max="12" width="16.140625" customWidth="1"/>
    <col min="13" max="13" width="16.28515625" customWidth="1"/>
    <col min="14" max="14" width="15.42578125" customWidth="1"/>
    <col min="15" max="15" width="17.42578125" customWidth="1"/>
    <col min="16" max="16" width="14.7109375" customWidth="1"/>
    <col min="17" max="17" width="12.7109375" customWidth="1"/>
    <col min="18" max="18" width="13.5703125" customWidth="1"/>
    <col min="19" max="19" width="19" customWidth="1"/>
    <col min="20" max="20" width="13.7109375" customWidth="1"/>
    <col min="21" max="21" width="14" customWidth="1"/>
    <col min="22" max="22" width="23.7109375" customWidth="1"/>
    <col min="23" max="23" width="19.85546875" customWidth="1"/>
    <col min="24" max="24" width="20" customWidth="1"/>
    <col min="25" max="26" width="16.28515625" customWidth="1"/>
    <col min="27" max="27" width="35.42578125" customWidth="1"/>
    <col min="28" max="28" width="15.140625" customWidth="1"/>
    <col min="29" max="29" width="17.140625" customWidth="1"/>
    <col min="30" max="30" width="11" customWidth="1"/>
    <col min="31" max="31" width="38.140625" customWidth="1"/>
    <col min="32" max="32" width="35.28515625" customWidth="1"/>
    <col min="33" max="33" width="37" customWidth="1"/>
    <col min="34" max="34" width="49.140625" customWidth="1"/>
    <col min="35" max="35" width="5.5703125" customWidth="1"/>
    <col min="36" max="36" width="11.7109375" customWidth="1"/>
    <col min="37" max="37" width="36.5703125" customWidth="1"/>
    <col min="39" max="39" width="12" customWidth="1"/>
    <col min="40" max="40" width="44.28515625" customWidth="1"/>
    <col min="41" max="41" width="23.85546875" customWidth="1"/>
    <col min="42" max="42" width="32.28515625" customWidth="1"/>
  </cols>
  <sheetData>
    <row r="1" spans="1:180" ht="15.75" hidden="1" thickBo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15"/>
      <c r="W1" s="15"/>
      <c r="X1" s="15"/>
      <c r="Y1" s="15"/>
      <c r="AY1" s="3"/>
      <c r="AZ1" s="3"/>
      <c r="BA1" s="4"/>
      <c r="BB1" s="4"/>
      <c r="BC1" s="4"/>
      <c r="BD1" s="4"/>
      <c r="BE1" s="108" t="s">
        <v>20</v>
      </c>
      <c r="BF1" s="109"/>
      <c r="BG1" s="110" t="s">
        <v>99</v>
      </c>
      <c r="BH1" s="15"/>
      <c r="BJ1" s="65" t="s">
        <v>5</v>
      </c>
      <c r="BK1" s="66" t="s">
        <v>4</v>
      </c>
      <c r="BL1" s="67" t="s">
        <v>22</v>
      </c>
      <c r="BN1" s="18" t="s">
        <v>6</v>
      </c>
      <c r="BP1" s="4"/>
      <c r="BR1" s="4"/>
      <c r="BS1" s="4"/>
      <c r="BT1" s="15"/>
      <c r="BU1" s="4"/>
      <c r="BV1" s="4"/>
      <c r="BW1" s="4"/>
      <c r="BX1" s="4"/>
      <c r="BY1" s="4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</row>
    <row r="2" spans="1:180" ht="39.75" customHeight="1" thickTop="1" thickBo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 t="s">
        <v>130</v>
      </c>
      <c r="R2" s="15"/>
      <c r="S2" s="4" t="s">
        <v>131</v>
      </c>
      <c r="T2" s="15"/>
      <c r="U2" s="15"/>
      <c r="V2" s="15"/>
      <c r="W2" s="15"/>
      <c r="X2" s="153" t="s">
        <v>122</v>
      </c>
      <c r="Y2" s="156"/>
      <c r="Z2" s="155"/>
      <c r="AY2" s="3"/>
      <c r="AZ2" s="3"/>
      <c r="BA2" s="4"/>
      <c r="BB2" s="4"/>
      <c r="BC2" s="4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</row>
    <row r="3" spans="1:180" ht="56.25" customHeight="1" thickTop="1" x14ac:dyDescent="0.25">
      <c r="A3" s="4"/>
      <c r="B3" s="23" t="s">
        <v>8</v>
      </c>
      <c r="C3" s="23" t="s">
        <v>27</v>
      </c>
      <c r="D3" s="23" t="s">
        <v>43</v>
      </c>
      <c r="E3" s="23" t="s">
        <v>98</v>
      </c>
      <c r="F3" s="24" t="s">
        <v>33</v>
      </c>
      <c r="G3" s="23" t="s">
        <v>30</v>
      </c>
      <c r="H3" s="24" t="s">
        <v>32</v>
      </c>
      <c r="I3" s="24" t="s">
        <v>31</v>
      </c>
      <c r="J3" s="23" t="s">
        <v>26</v>
      </c>
      <c r="K3" s="23" t="s">
        <v>96</v>
      </c>
      <c r="L3" s="23" t="s">
        <v>11</v>
      </c>
      <c r="M3" s="23" t="s">
        <v>9</v>
      </c>
      <c r="N3" s="23" t="s">
        <v>10</v>
      </c>
      <c r="O3" s="24" t="s">
        <v>36</v>
      </c>
      <c r="P3" s="23" t="s">
        <v>37</v>
      </c>
      <c r="Q3" s="147" t="s">
        <v>44</v>
      </c>
      <c r="R3" s="158" t="s">
        <v>8</v>
      </c>
      <c r="S3" s="154" t="s">
        <v>44</v>
      </c>
      <c r="T3" s="149" t="s">
        <v>44</v>
      </c>
      <c r="U3" s="149" t="s">
        <v>104</v>
      </c>
      <c r="V3" s="150" t="s">
        <v>112</v>
      </c>
      <c r="W3" s="151" t="s">
        <v>113</v>
      </c>
      <c r="X3" s="152" t="s">
        <v>123</v>
      </c>
      <c r="Y3" s="157" t="s">
        <v>121</v>
      </c>
      <c r="Z3" s="6"/>
      <c r="AY3" s="3"/>
      <c r="AZ3" s="3"/>
      <c r="BA3" s="4"/>
      <c r="BB3" s="4"/>
      <c r="BC3" s="4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</row>
    <row r="4" spans="1:180" x14ac:dyDescent="0.25">
      <c r="A4" s="25"/>
      <c r="B4" s="27">
        <v>0</v>
      </c>
      <c r="C4" s="20">
        <v>0</v>
      </c>
      <c r="D4" s="28">
        <v>0</v>
      </c>
      <c r="E4" s="29">
        <v>0</v>
      </c>
      <c r="F4" s="27">
        <v>0</v>
      </c>
      <c r="G4" s="29">
        <v>0</v>
      </c>
      <c r="H4" s="27">
        <v>0</v>
      </c>
      <c r="I4" s="29">
        <v>0</v>
      </c>
      <c r="J4" s="27">
        <v>0</v>
      </c>
      <c r="K4" s="29">
        <v>0</v>
      </c>
      <c r="L4" s="27">
        <v>0</v>
      </c>
      <c r="M4" s="29">
        <v>0</v>
      </c>
      <c r="N4" s="27">
        <v>0</v>
      </c>
      <c r="O4" s="30">
        <f t="shared" ref="O4:O35" si="0">F4+L4+M4+N4</f>
        <v>0</v>
      </c>
      <c r="P4" s="28">
        <f t="shared" ref="P4:P35" si="1">O4*I4</f>
        <v>0</v>
      </c>
      <c r="Q4" s="148">
        <f t="shared" ref="Q4:Q35" si="2">P4*10^-3</f>
        <v>0</v>
      </c>
      <c r="R4" s="159">
        <v>0</v>
      </c>
      <c r="S4" s="31">
        <f>Q4</f>
        <v>0</v>
      </c>
      <c r="T4" s="22">
        <f>S4</f>
        <v>0</v>
      </c>
      <c r="U4" s="22">
        <v>0</v>
      </c>
      <c r="V4" s="40">
        <f>U4-T4</f>
        <v>0</v>
      </c>
      <c r="W4" s="25">
        <v>0</v>
      </c>
      <c r="X4" s="131">
        <f>(I4/1.57)*60*11.25</f>
        <v>0</v>
      </c>
      <c r="Y4" s="162">
        <f>(X4*(2*3.14))/60</f>
        <v>0</v>
      </c>
      <c r="AY4" s="3"/>
      <c r="AZ4" s="3"/>
      <c r="BA4" s="4"/>
      <c r="BB4" s="4"/>
      <c r="BC4" s="4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</row>
    <row r="5" spans="1:180" x14ac:dyDescent="0.25">
      <c r="A5" s="31"/>
      <c r="B5" s="32">
        <v>1</v>
      </c>
      <c r="C5" s="33">
        <f>I5*1</f>
        <v>0.89444444444444449</v>
      </c>
      <c r="D5" s="32">
        <f>C5+D4</f>
        <v>0.89444444444444449</v>
      </c>
      <c r="E5" s="33">
        <f>(I5-I4)/1</f>
        <v>0.89444444444444449</v>
      </c>
      <c r="F5" s="32">
        <f>($AC$12*E5)</f>
        <v>292.48333333333335</v>
      </c>
      <c r="G5" s="33">
        <v>2</v>
      </c>
      <c r="H5" s="32">
        <f>G5*1.61</f>
        <v>3.22</v>
      </c>
      <c r="I5" s="33">
        <f>H5*1000/3600</f>
        <v>0.89444444444444449</v>
      </c>
      <c r="J5" s="32">
        <v>0</v>
      </c>
      <c r="K5" s="33">
        <f>J5-J4</f>
        <v>0</v>
      </c>
      <c r="L5" s="32">
        <f>($AC$12*$AC$11)*SIN((TAN(K5/C5)))</f>
        <v>0</v>
      </c>
      <c r="M5" s="33">
        <f>AC12*AC11*AF11</f>
        <v>64.15740000000001</v>
      </c>
      <c r="N5" s="32">
        <f>0.5*$AC$27*$AC$21*$AC$13*((I5)^2)</f>
        <v>1.3026121570478724</v>
      </c>
      <c r="O5" s="34">
        <f t="shared" si="0"/>
        <v>357.9433454903812</v>
      </c>
      <c r="P5" s="32">
        <f t="shared" si="1"/>
        <v>320.16043679972989</v>
      </c>
      <c r="Q5" s="95">
        <f t="shared" si="2"/>
        <v>0.32016043679972989</v>
      </c>
      <c r="R5" s="160">
        <f>R4+1</f>
        <v>1</v>
      </c>
      <c r="S5" s="31">
        <f>Q5</f>
        <v>0.32016043679972989</v>
      </c>
      <c r="T5" s="22">
        <f>S5</f>
        <v>0.32016043679972989</v>
      </c>
      <c r="U5" s="22">
        <v>3.13</v>
      </c>
      <c r="V5" s="40">
        <f t="shared" ref="V5:V68" si="3">U5-T5</f>
        <v>2.8098395632002702</v>
      </c>
      <c r="W5" s="31">
        <f>V5+W4</f>
        <v>2.8098395632002702</v>
      </c>
      <c r="X5" s="131">
        <f>(I5/1.57)*60*11.25</f>
        <v>384.55414012738862</v>
      </c>
      <c r="Y5" s="162">
        <f t="shared" ref="Y5:Y68" si="4">(X5*(2*3.14))/60</f>
        <v>40.250000000000007</v>
      </c>
      <c r="AA5" s="4"/>
      <c r="AB5" s="176" t="s">
        <v>13</v>
      </c>
      <c r="AC5" s="177" t="s">
        <v>35</v>
      </c>
      <c r="AD5" s="112">
        <f>SUM(C4:C34)</f>
        <v>167.26111111111115</v>
      </c>
      <c r="AF5" s="174">
        <v>1</v>
      </c>
      <c r="AG5" s="175" t="s">
        <v>0</v>
      </c>
      <c r="AH5" s="30">
        <v>4.4400000000000004</v>
      </c>
      <c r="AM5" s="4"/>
      <c r="AN5" s="4"/>
      <c r="AO5" s="4"/>
      <c r="AP5" s="4"/>
      <c r="AQ5" s="4"/>
      <c r="AR5" s="4"/>
      <c r="AS5" s="4"/>
      <c r="AT5" s="4"/>
      <c r="AU5" s="4"/>
      <c r="AV5" s="4"/>
      <c r="AW5" s="3"/>
      <c r="AY5" s="3"/>
      <c r="AZ5" s="3"/>
      <c r="BA5" s="4"/>
      <c r="BB5" s="4"/>
      <c r="BC5" s="4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</row>
    <row r="6" spans="1:180" x14ac:dyDescent="0.25">
      <c r="A6" s="31"/>
      <c r="B6" s="32">
        <f>B5+1</f>
        <v>2</v>
      </c>
      <c r="C6" s="33">
        <f t="shared" ref="C6:C69" si="5">I6*1</f>
        <v>1.788888888888889</v>
      </c>
      <c r="D6" s="32">
        <f t="shared" ref="D6:D69" si="6">C6+D5</f>
        <v>2.6833333333333336</v>
      </c>
      <c r="E6" s="33">
        <f t="shared" ref="E6:E69" si="7">(I6-I5)/1</f>
        <v>0.89444444444444449</v>
      </c>
      <c r="F6" s="32">
        <f>($AC$12*E6)</f>
        <v>292.48333333333335</v>
      </c>
      <c r="G6" s="33">
        <v>4</v>
      </c>
      <c r="H6" s="32">
        <f t="shared" ref="H6:H124" si="8">G6*1.61</f>
        <v>6.44</v>
      </c>
      <c r="I6" s="33">
        <f t="shared" ref="I6:I124" si="9">H6*1000/3600</f>
        <v>1.788888888888889</v>
      </c>
      <c r="J6" s="32">
        <v>0</v>
      </c>
      <c r="K6" s="33">
        <f t="shared" ref="K6:K69" si="10">J6-J5</f>
        <v>0</v>
      </c>
      <c r="L6" s="32">
        <f>($AC$12*$AC$11)*SIN((TAN(K6/C6)))</f>
        <v>0</v>
      </c>
      <c r="M6" s="33">
        <f>M5</f>
        <v>64.15740000000001</v>
      </c>
      <c r="N6" s="32">
        <f>0.5*$AC$27*$AC$21*$AC$13*((I6)^2)</f>
        <v>5.2104486281914895</v>
      </c>
      <c r="O6" s="34">
        <f t="shared" si="0"/>
        <v>361.85118196152484</v>
      </c>
      <c r="P6" s="32">
        <f t="shared" si="1"/>
        <v>647.31155884228338</v>
      </c>
      <c r="Q6" s="95">
        <f t="shared" si="2"/>
        <v>0.64731155884228342</v>
      </c>
      <c r="R6" s="160">
        <f t="shared" ref="R6:R69" si="11">R5+1</f>
        <v>2</v>
      </c>
      <c r="S6" s="31">
        <f>Q6</f>
        <v>0.64731155884228342</v>
      </c>
      <c r="T6" s="22">
        <f>S6</f>
        <v>0.64731155884228342</v>
      </c>
      <c r="U6" s="22">
        <f t="shared" ref="U6:U69" si="12">U5</f>
        <v>3.13</v>
      </c>
      <c r="V6" s="40">
        <f t="shared" si="3"/>
        <v>2.4826884411577166</v>
      </c>
      <c r="W6" s="31">
        <f>V6+W5</f>
        <v>5.2925280043579868</v>
      </c>
      <c r="X6" s="131">
        <f>(I6/1.57)*60*11.25</f>
        <v>769.10828025477724</v>
      </c>
      <c r="Y6" s="162">
        <f t="shared" si="4"/>
        <v>80.500000000000014</v>
      </c>
      <c r="AA6" s="4"/>
      <c r="AB6" s="63" t="s">
        <v>14</v>
      </c>
      <c r="AC6" s="47" t="s">
        <v>17</v>
      </c>
      <c r="AD6" s="106">
        <f>SUM(C35:C64)</f>
        <v>321.10555555555555</v>
      </c>
      <c r="AF6" s="68">
        <v>2</v>
      </c>
      <c r="AG6" s="17" t="s">
        <v>1</v>
      </c>
      <c r="AH6" s="34">
        <v>6.67</v>
      </c>
      <c r="AM6" s="4"/>
      <c r="AN6" s="4"/>
      <c r="AO6" s="4"/>
      <c r="AP6" s="4"/>
      <c r="AQ6" s="4"/>
      <c r="AR6" s="4"/>
      <c r="AS6" s="4"/>
      <c r="AT6" s="4"/>
      <c r="AU6" s="4"/>
      <c r="AV6" s="4"/>
      <c r="AW6" s="3"/>
      <c r="AY6" s="3"/>
      <c r="AZ6" s="3"/>
      <c r="BA6" s="4"/>
      <c r="BB6" s="4"/>
      <c r="BC6" s="4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</row>
    <row r="7" spans="1:180" x14ac:dyDescent="0.25">
      <c r="A7" s="31"/>
      <c r="B7" s="32">
        <f t="shared" ref="B7:B70" si="13">B6+1</f>
        <v>3</v>
      </c>
      <c r="C7" s="33">
        <f t="shared" si="5"/>
        <v>2.6833333333333331</v>
      </c>
      <c r="D7" s="32">
        <f t="shared" si="6"/>
        <v>5.3666666666666671</v>
      </c>
      <c r="E7" s="33">
        <f t="shared" si="7"/>
        <v>0.89444444444444415</v>
      </c>
      <c r="F7" s="32">
        <f>($AC$12*E7)</f>
        <v>292.48333333333323</v>
      </c>
      <c r="G7" s="33">
        <v>6</v>
      </c>
      <c r="H7" s="32">
        <f t="shared" si="8"/>
        <v>9.66</v>
      </c>
      <c r="I7" s="33">
        <f t="shared" si="9"/>
        <v>2.6833333333333331</v>
      </c>
      <c r="J7" s="32">
        <v>0</v>
      </c>
      <c r="K7" s="33">
        <f t="shared" si="10"/>
        <v>0</v>
      </c>
      <c r="L7" s="32">
        <f>($AC$12*$AC$11)*SIN((TAN(K7/C7)))</f>
        <v>0</v>
      </c>
      <c r="M7" s="33">
        <f t="shared" ref="M7:M34" si="14">M6</f>
        <v>64.15740000000001</v>
      </c>
      <c r="N7" s="32">
        <f>0.5*$AC$27*$AC$21*$AC$13*((I7)^2)</f>
        <v>11.723509413430849</v>
      </c>
      <c r="O7" s="34">
        <f t="shared" si="0"/>
        <v>368.36424274676409</v>
      </c>
      <c r="P7" s="32">
        <f t="shared" si="1"/>
        <v>988.44405137048352</v>
      </c>
      <c r="Q7" s="95">
        <f t="shared" si="2"/>
        <v>0.98844405137048352</v>
      </c>
      <c r="R7" s="160">
        <f t="shared" si="11"/>
        <v>3</v>
      </c>
      <c r="S7" s="31">
        <f>Q7</f>
        <v>0.98844405137048352</v>
      </c>
      <c r="T7" s="22">
        <f>S7</f>
        <v>0.98844405137048352</v>
      </c>
      <c r="U7" s="22">
        <f t="shared" si="12"/>
        <v>3.13</v>
      </c>
      <c r="V7" s="40">
        <f t="shared" si="3"/>
        <v>2.1415559486295166</v>
      </c>
      <c r="W7" s="31">
        <f t="shared" ref="W7:W70" si="15">V7+W6</f>
        <v>7.4340839529875034</v>
      </c>
      <c r="X7" s="131">
        <f>(I7/1.57)*60*11.25</f>
        <v>1153.6624203821655</v>
      </c>
      <c r="Y7" s="162">
        <f t="shared" si="4"/>
        <v>120.74999999999999</v>
      </c>
      <c r="AA7" s="4"/>
      <c r="AB7" s="63" t="s">
        <v>15</v>
      </c>
      <c r="AC7" s="75" t="s">
        <v>18</v>
      </c>
      <c r="AD7" s="106">
        <f>SUM(C65:C94)</f>
        <v>263.86111111111126</v>
      </c>
      <c r="AF7" s="68">
        <v>3</v>
      </c>
      <c r="AG7" s="17" t="s">
        <v>2</v>
      </c>
      <c r="AH7" s="34">
        <v>9.7200000000000006</v>
      </c>
      <c r="AM7" s="4"/>
      <c r="AN7" s="4"/>
      <c r="AO7" s="4"/>
      <c r="AP7" s="4"/>
      <c r="AQ7" s="4"/>
      <c r="AR7" s="4"/>
      <c r="AS7" s="4"/>
      <c r="AT7" s="4"/>
      <c r="AU7" s="4"/>
      <c r="AV7" s="4"/>
      <c r="AW7" s="3"/>
      <c r="AY7" s="3"/>
      <c r="AZ7" s="3"/>
      <c r="BA7" s="4"/>
      <c r="BB7" s="4"/>
      <c r="BC7" s="4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</row>
    <row r="8" spans="1:180" x14ac:dyDescent="0.25">
      <c r="A8" s="31"/>
      <c r="B8" s="32">
        <f t="shared" si="13"/>
        <v>4</v>
      </c>
      <c r="C8" s="33">
        <f t="shared" si="5"/>
        <v>3.5777777777777779</v>
      </c>
      <c r="D8" s="32">
        <f t="shared" si="6"/>
        <v>8.9444444444444446</v>
      </c>
      <c r="E8" s="33">
        <f t="shared" si="7"/>
        <v>0.89444444444444482</v>
      </c>
      <c r="F8" s="32">
        <f>($AC$12*E8)</f>
        <v>292.48333333333346</v>
      </c>
      <c r="G8" s="21">
        <v>8</v>
      </c>
      <c r="H8" s="32">
        <f t="shared" si="8"/>
        <v>12.88</v>
      </c>
      <c r="I8" s="33">
        <f t="shared" si="9"/>
        <v>3.5777777777777779</v>
      </c>
      <c r="J8" s="32">
        <v>0</v>
      </c>
      <c r="K8" s="33">
        <f t="shared" si="10"/>
        <v>0</v>
      </c>
      <c r="L8" s="32">
        <f>($AC$12*$AC$11)*SIN((TAN(K8/C8)))</f>
        <v>0</v>
      </c>
      <c r="M8" s="33">
        <f t="shared" si="14"/>
        <v>64.15740000000001</v>
      </c>
      <c r="N8" s="32">
        <f>0.5*$AC$27*$AC$21*$AC$13*((I8)^2)</f>
        <v>20.841794512765958</v>
      </c>
      <c r="O8" s="34">
        <f t="shared" si="0"/>
        <v>377.4825278460994</v>
      </c>
      <c r="P8" s="32">
        <f t="shared" si="1"/>
        <v>1350.5485996271557</v>
      </c>
      <c r="Q8" s="95">
        <f t="shared" si="2"/>
        <v>1.3505485996271558</v>
      </c>
      <c r="R8" s="160">
        <f t="shared" si="11"/>
        <v>4</v>
      </c>
      <c r="S8" s="31">
        <f>Q8</f>
        <v>1.3505485996271558</v>
      </c>
      <c r="T8" s="22">
        <f>S8</f>
        <v>1.3505485996271558</v>
      </c>
      <c r="U8" s="22">
        <f t="shared" si="12"/>
        <v>3.13</v>
      </c>
      <c r="V8" s="40">
        <f t="shared" si="3"/>
        <v>1.7794514003728441</v>
      </c>
      <c r="W8" s="31">
        <f t="shared" si="15"/>
        <v>9.2135353533603475</v>
      </c>
      <c r="X8" s="131">
        <f>(I8/1.57)*60*11.25</f>
        <v>1538.2165605095545</v>
      </c>
      <c r="Y8" s="162">
        <f t="shared" si="4"/>
        <v>161.00000000000003</v>
      </c>
      <c r="AA8" s="4"/>
      <c r="AB8" s="64" t="s">
        <v>16</v>
      </c>
      <c r="AC8" s="78" t="s">
        <v>19</v>
      </c>
      <c r="AD8" s="106">
        <f>SUM(C95:C124)</f>
        <v>332.28611111111098</v>
      </c>
      <c r="AF8" s="69">
        <v>4</v>
      </c>
      <c r="AG8" s="70" t="s">
        <v>3</v>
      </c>
      <c r="AH8" s="39">
        <v>13.06</v>
      </c>
      <c r="AM8" s="4"/>
      <c r="AN8" s="4"/>
      <c r="AO8" s="4"/>
      <c r="AP8" s="4"/>
      <c r="AQ8" s="4"/>
      <c r="AR8" s="4"/>
      <c r="AS8" s="4"/>
      <c r="AT8" s="4"/>
      <c r="AU8" s="4"/>
      <c r="AV8" s="4"/>
      <c r="AW8" s="3"/>
      <c r="AX8" s="3"/>
      <c r="AY8" s="3"/>
      <c r="AZ8" s="3"/>
      <c r="BA8" s="4"/>
      <c r="BB8" s="4"/>
      <c r="BC8" s="4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</row>
    <row r="9" spans="1:180" x14ac:dyDescent="0.25">
      <c r="A9" s="31"/>
      <c r="B9" s="32">
        <f t="shared" si="13"/>
        <v>5</v>
      </c>
      <c r="C9" s="33">
        <f t="shared" si="5"/>
        <v>4.4722222222222223</v>
      </c>
      <c r="D9" s="32">
        <f t="shared" si="6"/>
        <v>13.416666666666668</v>
      </c>
      <c r="E9" s="33">
        <f t="shared" si="7"/>
        <v>0.89444444444444438</v>
      </c>
      <c r="F9" s="32">
        <f>($AC$12*E9)</f>
        <v>292.48333333333329</v>
      </c>
      <c r="G9" s="21">
        <v>10</v>
      </c>
      <c r="H9" s="32">
        <f t="shared" si="8"/>
        <v>16.100000000000001</v>
      </c>
      <c r="I9" s="33">
        <f t="shared" si="9"/>
        <v>4.4722222222222223</v>
      </c>
      <c r="J9" s="32">
        <v>0</v>
      </c>
      <c r="K9" s="33">
        <f t="shared" si="10"/>
        <v>0</v>
      </c>
      <c r="L9" s="32">
        <f>($AC$12*$AC$11)*SIN((TAN(K9/C9)))</f>
        <v>0</v>
      </c>
      <c r="M9" s="33">
        <f t="shared" si="14"/>
        <v>64.15740000000001</v>
      </c>
      <c r="N9" s="32">
        <f>0.5*$AC$27*$AC$21*$AC$13*((I9)^2)</f>
        <v>32.565303926196805</v>
      </c>
      <c r="O9" s="34">
        <f t="shared" si="0"/>
        <v>389.20603725953009</v>
      </c>
      <c r="P9" s="32">
        <f t="shared" si="1"/>
        <v>1740.6158888551208</v>
      </c>
      <c r="Q9" s="95">
        <f t="shared" si="2"/>
        <v>1.7406158888551209</v>
      </c>
      <c r="R9" s="160">
        <f t="shared" si="11"/>
        <v>5</v>
      </c>
      <c r="S9" s="31">
        <f>Q9</f>
        <v>1.7406158888551209</v>
      </c>
      <c r="T9" s="22">
        <f>S9</f>
        <v>1.7406158888551209</v>
      </c>
      <c r="U9" s="22">
        <f t="shared" si="12"/>
        <v>3.13</v>
      </c>
      <c r="V9" s="40">
        <f t="shared" si="3"/>
        <v>1.389384111144879</v>
      </c>
      <c r="W9" s="31">
        <f t="shared" si="15"/>
        <v>10.602919464505227</v>
      </c>
      <c r="X9" s="131">
        <f>(I9/1.57)*60*11.25</f>
        <v>1922.7707006369424</v>
      </c>
      <c r="Y9" s="162">
        <f t="shared" si="4"/>
        <v>201.24999999999997</v>
      </c>
      <c r="AA9" s="4"/>
      <c r="AB9" s="15"/>
      <c r="AC9" s="120" t="s">
        <v>95</v>
      </c>
      <c r="AD9" s="107">
        <f>SUM(AD5:AD8)</f>
        <v>1084.5138888888889</v>
      </c>
      <c r="AE9" s="4"/>
      <c r="AF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3"/>
      <c r="AX9" s="3"/>
      <c r="AY9" s="3"/>
      <c r="AZ9" s="3"/>
      <c r="BA9" s="4"/>
      <c r="BB9" s="4"/>
      <c r="BC9" s="4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</row>
    <row r="10" spans="1:180" ht="15" customHeight="1" x14ac:dyDescent="0.25">
      <c r="A10" s="31"/>
      <c r="B10" s="32">
        <f t="shared" si="13"/>
        <v>6</v>
      </c>
      <c r="C10" s="33">
        <f t="shared" si="5"/>
        <v>5.3666666666666663</v>
      </c>
      <c r="D10" s="32">
        <f t="shared" si="6"/>
        <v>18.783333333333335</v>
      </c>
      <c r="E10" s="33">
        <f t="shared" si="7"/>
        <v>0.89444444444444393</v>
      </c>
      <c r="F10" s="32">
        <f>($AC$12*E10)</f>
        <v>292.48333333333318</v>
      </c>
      <c r="G10" s="21">
        <v>12</v>
      </c>
      <c r="H10" s="32">
        <f t="shared" si="8"/>
        <v>19.32</v>
      </c>
      <c r="I10" s="33">
        <f t="shared" si="9"/>
        <v>5.3666666666666663</v>
      </c>
      <c r="J10" s="32">
        <v>0</v>
      </c>
      <c r="K10" s="33">
        <f t="shared" si="10"/>
        <v>0</v>
      </c>
      <c r="L10" s="32">
        <f>($AC$12*$AC$11)*SIN((TAN(K10/C10)))</f>
        <v>0</v>
      </c>
      <c r="M10" s="33">
        <f t="shared" si="14"/>
        <v>64.15740000000001</v>
      </c>
      <c r="N10" s="32">
        <f>0.5*$AC$27*$AC$21*$AC$13*((I10)^2)</f>
        <v>46.894037653723394</v>
      </c>
      <c r="O10" s="34">
        <f t="shared" si="0"/>
        <v>403.53477098705656</v>
      </c>
      <c r="P10" s="32">
        <f t="shared" si="1"/>
        <v>2165.6366042972036</v>
      </c>
      <c r="Q10" s="95">
        <f t="shared" si="2"/>
        <v>2.1656366042972035</v>
      </c>
      <c r="R10" s="160">
        <f t="shared" si="11"/>
        <v>6</v>
      </c>
      <c r="S10" s="31">
        <f>Q10</f>
        <v>2.1656366042972035</v>
      </c>
      <c r="T10" s="22">
        <f>S10</f>
        <v>2.1656366042972035</v>
      </c>
      <c r="U10" s="22">
        <f t="shared" si="12"/>
        <v>3.13</v>
      </c>
      <c r="V10" s="40">
        <f t="shared" si="3"/>
        <v>0.96436339570279639</v>
      </c>
      <c r="W10" s="31">
        <f t="shared" si="15"/>
        <v>11.567282860208024</v>
      </c>
      <c r="X10" s="131">
        <f>(I10/1.57)*60*11.25</f>
        <v>2307.3248407643309</v>
      </c>
      <c r="Y10" s="162">
        <f t="shared" si="4"/>
        <v>241.49999999999997</v>
      </c>
      <c r="AA10" s="4"/>
      <c r="AB10" s="15"/>
      <c r="AC10" s="15"/>
      <c r="AD10" s="15"/>
      <c r="AE10" s="127"/>
      <c r="AF10" s="71" t="s">
        <v>49</v>
      </c>
      <c r="AG10" s="72" t="s">
        <v>9</v>
      </c>
      <c r="AH10" s="73" t="s">
        <v>50</v>
      </c>
      <c r="AK10" s="46"/>
      <c r="AL10" s="46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3"/>
      <c r="AX10" s="3"/>
      <c r="AY10" s="3"/>
      <c r="AZ10" s="3"/>
      <c r="BA10" s="4"/>
      <c r="BB10" s="4"/>
      <c r="BC10" s="4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</row>
    <row r="11" spans="1:180" x14ac:dyDescent="0.25">
      <c r="A11" s="31"/>
      <c r="B11" s="32">
        <f t="shared" si="13"/>
        <v>7</v>
      </c>
      <c r="C11" s="33">
        <f t="shared" si="5"/>
        <v>6.261111111111112</v>
      </c>
      <c r="D11" s="32">
        <f t="shared" si="6"/>
        <v>25.044444444444448</v>
      </c>
      <c r="E11" s="33">
        <f t="shared" si="7"/>
        <v>0.89444444444444571</v>
      </c>
      <c r="F11" s="32">
        <f>($AC$12*E11)</f>
        <v>292.48333333333375</v>
      </c>
      <c r="G11" s="21">
        <v>14</v>
      </c>
      <c r="H11" s="32">
        <f t="shared" si="8"/>
        <v>22.540000000000003</v>
      </c>
      <c r="I11" s="33">
        <f t="shared" si="9"/>
        <v>6.261111111111112</v>
      </c>
      <c r="J11" s="32">
        <v>0</v>
      </c>
      <c r="K11" s="33">
        <f t="shared" si="10"/>
        <v>0</v>
      </c>
      <c r="L11" s="32">
        <f>($AC$12*$AC$11)*SIN((TAN(K11/C11)))</f>
        <v>0</v>
      </c>
      <c r="M11" s="33">
        <f t="shared" si="14"/>
        <v>64.15740000000001</v>
      </c>
      <c r="N11" s="32">
        <f>0.5*$AC$27*$AC$21*$AC$13*((I11)^2)</f>
        <v>63.827995695345756</v>
      </c>
      <c r="O11" s="34">
        <f t="shared" si="0"/>
        <v>420.46872902867949</v>
      </c>
      <c r="P11" s="32">
        <f t="shared" si="1"/>
        <v>2632.6014311962326</v>
      </c>
      <c r="Q11" s="95">
        <f t="shared" si="2"/>
        <v>2.6326014311962327</v>
      </c>
      <c r="R11" s="160">
        <f t="shared" si="11"/>
        <v>7</v>
      </c>
      <c r="S11" s="31">
        <f>Q11</f>
        <v>2.6326014311962327</v>
      </c>
      <c r="T11" s="22">
        <f>S11</f>
        <v>2.6326014311962327</v>
      </c>
      <c r="U11" s="22">
        <f t="shared" si="12"/>
        <v>3.13</v>
      </c>
      <c r="V11" s="40">
        <f t="shared" si="3"/>
        <v>0.4973985688037672</v>
      </c>
      <c r="W11" s="31">
        <f t="shared" si="15"/>
        <v>12.064681429011792</v>
      </c>
      <c r="X11" s="131">
        <f>(I11/1.57)*60*11.25</f>
        <v>2691.8789808917204</v>
      </c>
      <c r="Y11" s="162">
        <f t="shared" si="4"/>
        <v>281.75000000000006</v>
      </c>
      <c r="AA11" s="4"/>
      <c r="AB11" s="51" t="s">
        <v>28</v>
      </c>
      <c r="AC11" s="59">
        <v>9.81</v>
      </c>
      <c r="AD11" s="15"/>
      <c r="AF11" s="74">
        <v>0.02</v>
      </c>
      <c r="AG11" s="75">
        <f>(AC20*9.81)*AF11</f>
        <v>64.15740000000001</v>
      </c>
      <c r="AH11" s="55">
        <v>0.7</v>
      </c>
      <c r="AK11" s="4"/>
      <c r="AL11" s="46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3"/>
      <c r="AX11" s="3"/>
      <c r="AY11" s="3"/>
      <c r="AZ11" s="3"/>
      <c r="BA11" s="4"/>
      <c r="BB11" s="4"/>
      <c r="BC11" s="4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</row>
    <row r="12" spans="1:180" x14ac:dyDescent="0.25">
      <c r="A12" s="31"/>
      <c r="B12" s="32">
        <f t="shared" si="13"/>
        <v>8</v>
      </c>
      <c r="C12" s="33">
        <f t="shared" si="5"/>
        <v>7.1555555555555559</v>
      </c>
      <c r="D12" s="32">
        <f t="shared" si="6"/>
        <v>32.200000000000003</v>
      </c>
      <c r="E12" s="33">
        <f t="shared" si="7"/>
        <v>0.89444444444444393</v>
      </c>
      <c r="F12" s="32">
        <f>($AC$12*E12)</f>
        <v>292.48333333333318</v>
      </c>
      <c r="G12" s="21">
        <v>16</v>
      </c>
      <c r="H12" s="32">
        <f t="shared" si="8"/>
        <v>25.76</v>
      </c>
      <c r="I12" s="33">
        <f t="shared" si="9"/>
        <v>7.1555555555555559</v>
      </c>
      <c r="J12" s="32">
        <v>0</v>
      </c>
      <c r="K12" s="33">
        <f t="shared" si="10"/>
        <v>0</v>
      </c>
      <c r="L12" s="32">
        <f>($AC$12*$AC$11)*SIN((TAN(K12/C12)))</f>
        <v>0</v>
      </c>
      <c r="M12" s="33">
        <f t="shared" si="14"/>
        <v>64.15740000000001</v>
      </c>
      <c r="N12" s="32">
        <f>0.5*$AC$27*$AC$21*$AC$13*((I12)^2)</f>
        <v>83.367178051063831</v>
      </c>
      <c r="O12" s="34">
        <f t="shared" si="0"/>
        <v>440.007911384397</v>
      </c>
      <c r="P12" s="32">
        <f t="shared" si="1"/>
        <v>3148.5010547950187</v>
      </c>
      <c r="Q12" s="95">
        <f t="shared" si="2"/>
        <v>3.1485010547950187</v>
      </c>
      <c r="R12" s="160">
        <f t="shared" si="11"/>
        <v>8</v>
      </c>
      <c r="S12" s="31">
        <f>Q12</f>
        <v>3.1485010547950187</v>
      </c>
      <c r="T12" s="22">
        <f>S12</f>
        <v>3.1485010547950187</v>
      </c>
      <c r="U12" s="22">
        <f t="shared" si="12"/>
        <v>3.13</v>
      </c>
      <c r="V12" s="40">
        <f t="shared" si="3"/>
        <v>-1.8501054795018845E-2</v>
      </c>
      <c r="W12" s="31">
        <f t="shared" si="15"/>
        <v>12.046180374216773</v>
      </c>
      <c r="X12" s="131">
        <f>(I12/1.57)*60*11.25</f>
        <v>3076.433121019109</v>
      </c>
      <c r="Y12" s="162">
        <f t="shared" si="4"/>
        <v>322.00000000000006</v>
      </c>
      <c r="AA12" s="4"/>
      <c r="AB12" s="60" t="s">
        <v>23</v>
      </c>
      <c r="AC12" s="55">
        <v>327</v>
      </c>
      <c r="AD12" s="15"/>
      <c r="AF12" s="76">
        <v>0.04</v>
      </c>
      <c r="AG12" s="75">
        <f>327*9.81*AF12</f>
        <v>128.31480000000002</v>
      </c>
      <c r="AH12" s="55">
        <v>0.7</v>
      </c>
      <c r="AK12" s="15"/>
      <c r="AL12" s="46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3"/>
      <c r="AX12" s="3"/>
      <c r="AY12" s="3"/>
      <c r="AZ12" s="3"/>
      <c r="BA12" s="4"/>
      <c r="BB12" s="4"/>
      <c r="BC12" s="4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</row>
    <row r="13" spans="1:180" x14ac:dyDescent="0.25">
      <c r="A13" s="31"/>
      <c r="B13" s="32">
        <f t="shared" si="13"/>
        <v>9</v>
      </c>
      <c r="C13" s="33">
        <f t="shared" si="5"/>
        <v>8.0500000000000007</v>
      </c>
      <c r="D13" s="32">
        <f t="shared" si="6"/>
        <v>40.25</v>
      </c>
      <c r="E13" s="33">
        <f t="shared" si="7"/>
        <v>0.89444444444444482</v>
      </c>
      <c r="F13" s="32">
        <f>($AC$12*E13)</f>
        <v>292.48333333333346</v>
      </c>
      <c r="G13" s="21">
        <v>18</v>
      </c>
      <c r="H13" s="32">
        <f t="shared" si="8"/>
        <v>28.98</v>
      </c>
      <c r="I13" s="33">
        <f t="shared" si="9"/>
        <v>8.0500000000000007</v>
      </c>
      <c r="J13" s="32">
        <v>0</v>
      </c>
      <c r="K13" s="33">
        <f t="shared" si="10"/>
        <v>0</v>
      </c>
      <c r="L13" s="32">
        <f>($AC$12*$AC$11)*SIN((TAN(K13/C13)))</f>
        <v>0</v>
      </c>
      <c r="M13" s="33">
        <f t="shared" si="14"/>
        <v>64.15740000000001</v>
      </c>
      <c r="N13" s="32">
        <f>0.5*$AC$27*$AC$21*$AC$13*((I13)^2)</f>
        <v>105.51158472087766</v>
      </c>
      <c r="O13" s="34">
        <f t="shared" si="0"/>
        <v>462.15231805421115</v>
      </c>
      <c r="P13" s="32">
        <f t="shared" si="1"/>
        <v>3720.3261603363999</v>
      </c>
      <c r="Q13" s="95">
        <f t="shared" si="2"/>
        <v>3.7203261603364002</v>
      </c>
      <c r="R13" s="160">
        <f t="shared" si="11"/>
        <v>9</v>
      </c>
      <c r="S13" s="31">
        <f>Q13</f>
        <v>3.7203261603364002</v>
      </c>
      <c r="T13" s="22">
        <f>S13</f>
        <v>3.7203261603364002</v>
      </c>
      <c r="U13" s="22">
        <f t="shared" si="12"/>
        <v>3.13</v>
      </c>
      <c r="V13" s="40">
        <f t="shared" si="3"/>
        <v>-0.59032616033640029</v>
      </c>
      <c r="W13" s="31">
        <f t="shared" si="15"/>
        <v>11.455854213880372</v>
      </c>
      <c r="X13" s="131">
        <f>(I13/1.57)*60*11.25</f>
        <v>3460.9872611464971</v>
      </c>
      <c r="Y13" s="162">
        <f t="shared" si="4"/>
        <v>362.25000000000006</v>
      </c>
      <c r="AA13" s="4"/>
      <c r="AB13" s="61" t="s">
        <v>29</v>
      </c>
      <c r="AC13" s="62">
        <v>1.2</v>
      </c>
      <c r="AD13" s="15"/>
      <c r="AF13" s="76">
        <v>0.08</v>
      </c>
      <c r="AG13" s="75">
        <f>327*9.81*AF13</f>
        <v>256.62960000000004</v>
      </c>
      <c r="AH13" s="55">
        <v>0.7</v>
      </c>
      <c r="AK13" s="4"/>
      <c r="AL13" s="46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3"/>
      <c r="AX13" s="3"/>
      <c r="AY13" s="3"/>
      <c r="AZ13" s="3"/>
      <c r="BA13" s="4"/>
      <c r="BB13" s="4"/>
      <c r="BC13" s="4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</row>
    <row r="14" spans="1:180" x14ac:dyDescent="0.25">
      <c r="A14" s="31"/>
      <c r="B14" s="32">
        <f t="shared" si="13"/>
        <v>10</v>
      </c>
      <c r="C14" s="33">
        <f t="shared" si="5"/>
        <v>8.9444444444444446</v>
      </c>
      <c r="D14" s="32">
        <f t="shared" si="6"/>
        <v>49.194444444444443</v>
      </c>
      <c r="E14" s="33">
        <f t="shared" si="7"/>
        <v>0.89444444444444393</v>
      </c>
      <c r="F14" s="32">
        <f>($AC$12*E14)</f>
        <v>292.48333333333318</v>
      </c>
      <c r="G14" s="21">
        <v>20</v>
      </c>
      <c r="H14" s="32">
        <f t="shared" si="8"/>
        <v>32.200000000000003</v>
      </c>
      <c r="I14" s="33">
        <f t="shared" si="9"/>
        <v>8.9444444444444446</v>
      </c>
      <c r="J14" s="32">
        <v>0</v>
      </c>
      <c r="K14" s="33">
        <f t="shared" si="10"/>
        <v>0</v>
      </c>
      <c r="L14" s="32">
        <f>($AC$12*$AC$11)*SIN((TAN(K14/C14)))</f>
        <v>0</v>
      </c>
      <c r="M14" s="33">
        <f t="shared" si="14"/>
        <v>64.15740000000001</v>
      </c>
      <c r="N14" s="32">
        <f>0.5*$AC$27*$AC$21*$AC$13*((I14)^2)</f>
        <v>130.26121570478722</v>
      </c>
      <c r="O14" s="34">
        <f t="shared" si="0"/>
        <v>486.90194903812039</v>
      </c>
      <c r="P14" s="32">
        <f t="shared" si="1"/>
        <v>4355.0674330631882</v>
      </c>
      <c r="Q14" s="95">
        <f t="shared" si="2"/>
        <v>4.355067433063188</v>
      </c>
      <c r="R14" s="160">
        <f t="shared" si="11"/>
        <v>10</v>
      </c>
      <c r="S14" s="31">
        <f>Q14</f>
        <v>4.355067433063188</v>
      </c>
      <c r="T14" s="22">
        <f>S14</f>
        <v>4.355067433063188</v>
      </c>
      <c r="U14" s="22">
        <f t="shared" si="12"/>
        <v>3.13</v>
      </c>
      <c r="V14" s="40">
        <f t="shared" si="3"/>
        <v>-1.2250674330631881</v>
      </c>
      <c r="W14" s="31">
        <f t="shared" si="15"/>
        <v>10.230786780817184</v>
      </c>
      <c r="X14" s="131">
        <f>(I14/1.57)*60*11.25</f>
        <v>3845.5414012738847</v>
      </c>
      <c r="Y14" s="162">
        <f t="shared" si="4"/>
        <v>402.49999999999994</v>
      </c>
      <c r="AA14" s="4"/>
      <c r="AB14" s="15"/>
      <c r="AC14" s="15"/>
      <c r="AD14" s="15"/>
      <c r="AF14" s="77">
        <v>1.4999999999999999E-2</v>
      </c>
      <c r="AG14" s="78">
        <f>327*9.81*AF14</f>
        <v>48.118050000000004</v>
      </c>
      <c r="AH14" s="62">
        <v>0.7</v>
      </c>
      <c r="AK14" s="19" t="s">
        <v>25</v>
      </c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3"/>
      <c r="AX14" s="3"/>
      <c r="AY14" s="3"/>
      <c r="AZ14" s="3"/>
      <c r="BA14" s="4"/>
      <c r="BB14" s="4"/>
      <c r="BC14" s="4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</row>
    <row r="15" spans="1:180" x14ac:dyDescent="0.25">
      <c r="A15" s="31"/>
      <c r="B15" s="32">
        <f t="shared" si="13"/>
        <v>11</v>
      </c>
      <c r="C15" s="33">
        <f t="shared" si="5"/>
        <v>8.4972222222222236</v>
      </c>
      <c r="D15" s="32">
        <f t="shared" si="6"/>
        <v>57.691666666666663</v>
      </c>
      <c r="E15" s="33">
        <f t="shared" si="7"/>
        <v>-0.44722222222222108</v>
      </c>
      <c r="F15" s="32">
        <f>($AC$12*E15)</f>
        <v>-146.2416666666663</v>
      </c>
      <c r="G15" s="21">
        <v>19</v>
      </c>
      <c r="H15" s="32">
        <f t="shared" si="8"/>
        <v>30.590000000000003</v>
      </c>
      <c r="I15" s="33">
        <f t="shared" si="9"/>
        <v>8.4972222222222236</v>
      </c>
      <c r="J15" s="32">
        <v>1</v>
      </c>
      <c r="K15" s="33">
        <f t="shared" si="10"/>
        <v>1</v>
      </c>
      <c r="L15" s="32">
        <f>($AC$12*$AC$11)*SIN((TAN(K15/C15)))</f>
        <v>378.3894115549723</v>
      </c>
      <c r="M15" s="33">
        <f t="shared" si="14"/>
        <v>64.15740000000001</v>
      </c>
      <c r="N15" s="32">
        <f>0.5*$AC$27*$AC$21*$AC$13*((I15)^2)</f>
        <v>117.5607471735705</v>
      </c>
      <c r="O15" s="34">
        <f t="shared" si="0"/>
        <v>413.86589206187654</v>
      </c>
      <c r="P15" s="32">
        <f t="shared" si="1"/>
        <v>3516.7104550480017</v>
      </c>
      <c r="Q15" s="95">
        <f t="shared" si="2"/>
        <v>3.5167104550480017</v>
      </c>
      <c r="R15" s="160">
        <f t="shared" si="11"/>
        <v>11</v>
      </c>
      <c r="S15" s="31">
        <f>Q15</f>
        <v>3.5167104550480017</v>
      </c>
      <c r="T15" s="22">
        <f>S15</f>
        <v>3.5167104550480017</v>
      </c>
      <c r="U15" s="22">
        <f t="shared" si="12"/>
        <v>3.13</v>
      </c>
      <c r="V15" s="40">
        <f t="shared" si="3"/>
        <v>-0.38671045504800183</v>
      </c>
      <c r="W15" s="31">
        <f t="shared" si="15"/>
        <v>9.8440763257691817</v>
      </c>
      <c r="X15" s="131">
        <f>(I15/1.57)*60*11.25</f>
        <v>3653.2643312101914</v>
      </c>
      <c r="Y15" s="162">
        <f t="shared" si="4"/>
        <v>382.37500000000006</v>
      </c>
      <c r="AA15" s="4"/>
      <c r="AB15" s="51" t="s">
        <v>48</v>
      </c>
      <c r="AC15" s="52">
        <v>13.06</v>
      </c>
      <c r="AD15" s="15"/>
      <c r="AK15" s="15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3"/>
      <c r="AX15" s="3"/>
      <c r="AY15" s="3"/>
      <c r="AZ15" s="3"/>
      <c r="BA15" s="4"/>
      <c r="BB15" s="4"/>
      <c r="BC15" s="4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</row>
    <row r="16" spans="1:180" x14ac:dyDescent="0.25">
      <c r="A16" s="31"/>
      <c r="B16" s="32">
        <f t="shared" si="13"/>
        <v>12</v>
      </c>
      <c r="C16" s="33">
        <f t="shared" si="5"/>
        <v>8.0500000000000007</v>
      </c>
      <c r="D16" s="32">
        <f t="shared" si="6"/>
        <v>65.74166666666666</v>
      </c>
      <c r="E16" s="33">
        <f t="shared" si="7"/>
        <v>-0.44722222222222285</v>
      </c>
      <c r="F16" s="32">
        <f>($AC$12*E16)</f>
        <v>-146.24166666666687</v>
      </c>
      <c r="G16" s="21">
        <v>18</v>
      </c>
      <c r="H16" s="32">
        <f t="shared" si="8"/>
        <v>28.98</v>
      </c>
      <c r="I16" s="33">
        <f t="shared" si="9"/>
        <v>8.0500000000000007</v>
      </c>
      <c r="J16" s="32">
        <f t="shared" ref="J16:J28" si="16">J15+1</f>
        <v>2</v>
      </c>
      <c r="K16" s="33">
        <f t="shared" si="10"/>
        <v>1</v>
      </c>
      <c r="L16" s="32">
        <f>($AC$12*$AC$11)*SIN((TAN(K16/C16)))</f>
        <v>399.51560596209379</v>
      </c>
      <c r="M16" s="33">
        <f t="shared" si="14"/>
        <v>64.15740000000001</v>
      </c>
      <c r="N16" s="32">
        <f>0.5*$AC$27*$AC$21*$AC$13*((I16)^2)</f>
        <v>105.51158472087766</v>
      </c>
      <c r="O16" s="34">
        <f t="shared" si="0"/>
        <v>422.94292401630457</v>
      </c>
      <c r="P16" s="32">
        <f t="shared" si="1"/>
        <v>3404.6905383312519</v>
      </c>
      <c r="Q16" s="95">
        <f t="shared" si="2"/>
        <v>3.404690538331252</v>
      </c>
      <c r="R16" s="160">
        <f t="shared" si="11"/>
        <v>12</v>
      </c>
      <c r="S16" s="31">
        <f>Q16</f>
        <v>3.404690538331252</v>
      </c>
      <c r="T16" s="22">
        <f>S16</f>
        <v>3.404690538331252</v>
      </c>
      <c r="U16" s="22">
        <f t="shared" si="12"/>
        <v>3.13</v>
      </c>
      <c r="V16" s="40">
        <f t="shared" si="3"/>
        <v>-0.27469053833125212</v>
      </c>
      <c r="W16" s="31">
        <f t="shared" si="15"/>
        <v>9.5693857874379304</v>
      </c>
      <c r="X16" s="131">
        <f>(I16/1.57)*60*11.25</f>
        <v>3460.9872611464971</v>
      </c>
      <c r="Y16" s="162">
        <f t="shared" si="4"/>
        <v>362.25000000000006</v>
      </c>
      <c r="AA16" s="4"/>
      <c r="AB16" s="53" t="s">
        <v>7</v>
      </c>
      <c r="AC16" s="54">
        <v>252</v>
      </c>
      <c r="AD16" s="15"/>
      <c r="AE16" s="46"/>
      <c r="AF16" s="80"/>
      <c r="AG16" s="81" t="s">
        <v>69</v>
      </c>
      <c r="AH16" s="178" t="s">
        <v>74</v>
      </c>
      <c r="AK16" s="90" t="s">
        <v>51</v>
      </c>
      <c r="AL16" s="29" t="s">
        <v>59</v>
      </c>
      <c r="AM16" s="91" t="s">
        <v>61</v>
      </c>
      <c r="AN16" s="30" t="s">
        <v>60</v>
      </c>
      <c r="AP16" s="4"/>
      <c r="AQ16" s="4"/>
      <c r="AR16" s="4"/>
      <c r="AS16" s="4"/>
      <c r="AT16" s="4"/>
      <c r="AU16" s="4"/>
      <c r="AV16" s="4"/>
      <c r="AW16" s="3"/>
      <c r="AX16" s="3"/>
      <c r="AY16" s="3"/>
      <c r="AZ16" s="3"/>
      <c r="BA16" s="4"/>
      <c r="BB16" s="4"/>
      <c r="BC16" s="4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</row>
    <row r="17" spans="1:180" ht="29.25" x14ac:dyDescent="0.25">
      <c r="A17" s="31"/>
      <c r="B17" s="32">
        <f t="shared" si="13"/>
        <v>13</v>
      </c>
      <c r="C17" s="33">
        <f t="shared" si="5"/>
        <v>7.6027777777777779</v>
      </c>
      <c r="D17" s="32">
        <f t="shared" si="6"/>
        <v>73.344444444444434</v>
      </c>
      <c r="E17" s="33">
        <f t="shared" si="7"/>
        <v>-0.44722222222222285</v>
      </c>
      <c r="F17" s="32">
        <f>($AC$12*E17)</f>
        <v>-146.24166666666687</v>
      </c>
      <c r="G17" s="21">
        <v>17</v>
      </c>
      <c r="H17" s="32">
        <f t="shared" si="8"/>
        <v>27.37</v>
      </c>
      <c r="I17" s="33">
        <f t="shared" si="9"/>
        <v>7.6027777777777779</v>
      </c>
      <c r="J17" s="32">
        <f t="shared" si="16"/>
        <v>3</v>
      </c>
      <c r="K17" s="33">
        <f t="shared" si="10"/>
        <v>1</v>
      </c>
      <c r="L17" s="32">
        <f>($AC$12*$AC$11)*SIN((TAN(K17/C17)))</f>
        <v>423.14726659439992</v>
      </c>
      <c r="M17" s="33">
        <f t="shared" si="14"/>
        <v>64.15740000000001</v>
      </c>
      <c r="N17" s="32">
        <f>0.5*$AC$27*$AC$21*$AC$13*((I17)^2)</f>
        <v>94.113728346708783</v>
      </c>
      <c r="O17" s="34">
        <f t="shared" si="0"/>
        <v>435.17672827444187</v>
      </c>
      <c r="P17" s="32">
        <f t="shared" si="1"/>
        <v>3308.5519591309649</v>
      </c>
      <c r="Q17" s="95">
        <f t="shared" si="2"/>
        <v>3.3085519591309649</v>
      </c>
      <c r="R17" s="160">
        <f t="shared" si="11"/>
        <v>13</v>
      </c>
      <c r="S17" s="31">
        <f>Q17</f>
        <v>3.3085519591309649</v>
      </c>
      <c r="T17" s="22">
        <f>S17</f>
        <v>3.3085519591309649</v>
      </c>
      <c r="U17" s="22">
        <f t="shared" si="12"/>
        <v>3.13</v>
      </c>
      <c r="V17" s="40">
        <f t="shared" si="3"/>
        <v>-0.178551959130965</v>
      </c>
      <c r="W17" s="31">
        <f t="shared" si="15"/>
        <v>9.390833828306965</v>
      </c>
      <c r="X17" s="131">
        <f>(I17/1.57)*60*11.25</f>
        <v>3268.7101910828028</v>
      </c>
      <c r="Y17" s="162">
        <f t="shared" si="4"/>
        <v>342.12500000000006</v>
      </c>
      <c r="AA17" s="4"/>
      <c r="AB17" s="53" t="s">
        <v>21</v>
      </c>
      <c r="AC17" s="55">
        <v>0.254</v>
      </c>
      <c r="AD17" s="15"/>
      <c r="AE17" s="113" t="s">
        <v>100</v>
      </c>
      <c r="AF17" s="82" t="s">
        <v>70</v>
      </c>
      <c r="AG17" s="83">
        <f>AG23*10^-3</f>
        <v>2.9506034990942251</v>
      </c>
      <c r="AH17" s="84">
        <f>AG17/AF25</f>
        <v>3.9605416095224499</v>
      </c>
      <c r="AK17" s="92">
        <f>MAX(P4:P34)</f>
        <v>7431.1755973962727</v>
      </c>
      <c r="AL17" s="93">
        <v>7.24</v>
      </c>
      <c r="AM17" s="33">
        <f>MAX(O4:O34)</f>
        <v>1107.7528840839163</v>
      </c>
      <c r="AN17" s="34">
        <f>AM17*10^-3</f>
        <v>1.1077528840839164</v>
      </c>
      <c r="AP17" s="4"/>
      <c r="AQ17" s="4"/>
      <c r="AR17" s="4"/>
      <c r="AS17" s="4"/>
      <c r="AT17" s="4"/>
      <c r="AU17" s="4"/>
      <c r="AV17" s="4"/>
      <c r="AW17" s="3"/>
      <c r="AX17" s="3"/>
      <c r="AY17" s="3"/>
      <c r="AZ17" s="3"/>
      <c r="BA17" s="4"/>
      <c r="BB17" s="4"/>
      <c r="BC17" s="4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</row>
    <row r="18" spans="1:180" x14ac:dyDescent="0.25">
      <c r="A18" s="31"/>
      <c r="B18" s="32">
        <f t="shared" si="13"/>
        <v>14</v>
      </c>
      <c r="C18" s="33">
        <f t="shared" si="5"/>
        <v>7.1555555555555559</v>
      </c>
      <c r="D18" s="32">
        <f t="shared" si="6"/>
        <v>80.499999999999986</v>
      </c>
      <c r="E18" s="33">
        <f t="shared" si="7"/>
        <v>-0.44722222222222197</v>
      </c>
      <c r="F18" s="32">
        <f>($AC$12*E18)</f>
        <v>-146.24166666666659</v>
      </c>
      <c r="G18" s="21">
        <v>16</v>
      </c>
      <c r="H18" s="32">
        <f t="shared" si="8"/>
        <v>25.76</v>
      </c>
      <c r="I18" s="33">
        <f t="shared" si="9"/>
        <v>7.1555555555555559</v>
      </c>
      <c r="J18" s="32">
        <f t="shared" si="16"/>
        <v>4</v>
      </c>
      <c r="K18" s="33">
        <f t="shared" si="10"/>
        <v>1</v>
      </c>
      <c r="L18" s="32">
        <f>($AC$12*$AC$11)*SIN((TAN(K18/C18)))</f>
        <v>449.75962293469661</v>
      </c>
      <c r="M18" s="33">
        <f t="shared" si="14"/>
        <v>64.15740000000001</v>
      </c>
      <c r="N18" s="32">
        <f>0.5*$AC$27*$AC$21*$AC$13*((I18)^2)</f>
        <v>83.367178051063831</v>
      </c>
      <c r="O18" s="34">
        <f t="shared" si="0"/>
        <v>451.04253431909387</v>
      </c>
      <c r="P18" s="32">
        <f t="shared" si="1"/>
        <v>3227.4599122388495</v>
      </c>
      <c r="Q18" s="95">
        <f t="shared" si="2"/>
        <v>3.2274599122388494</v>
      </c>
      <c r="R18" s="160">
        <f t="shared" si="11"/>
        <v>14</v>
      </c>
      <c r="S18" s="31">
        <f>Q18</f>
        <v>3.2274599122388494</v>
      </c>
      <c r="T18" s="22">
        <f>S18</f>
        <v>3.2274599122388494</v>
      </c>
      <c r="U18" s="22">
        <f t="shared" si="12"/>
        <v>3.13</v>
      </c>
      <c r="V18" s="40">
        <f t="shared" si="3"/>
        <v>-9.7459912238849533E-2</v>
      </c>
      <c r="W18" s="31">
        <f t="shared" si="15"/>
        <v>9.2933739160681164</v>
      </c>
      <c r="X18" s="131">
        <f>(I18/1.57)*60*11.25</f>
        <v>3076.433121019109</v>
      </c>
      <c r="Y18" s="162">
        <f t="shared" si="4"/>
        <v>322.00000000000006</v>
      </c>
      <c r="AA18" s="4"/>
      <c r="AB18" s="173" t="s">
        <v>132</v>
      </c>
      <c r="AC18" s="55">
        <v>1.57</v>
      </c>
      <c r="AD18" s="15"/>
      <c r="AE18" s="98"/>
      <c r="AF18" s="82" t="s">
        <v>71</v>
      </c>
      <c r="AG18" s="83">
        <f>AG24*10^-3</f>
        <v>7.4311755973962725</v>
      </c>
      <c r="AH18" s="84">
        <f>AG18/AF25</f>
        <v>9.974732345498353</v>
      </c>
      <c r="AK18" s="94" t="s">
        <v>52</v>
      </c>
      <c r="AL18" s="93"/>
      <c r="AM18" s="85" t="s">
        <v>62</v>
      </c>
      <c r="AN18" s="34"/>
      <c r="AR18" s="15"/>
      <c r="AS18" s="15"/>
      <c r="AT18" s="4"/>
      <c r="AU18" s="4"/>
      <c r="AV18" s="4"/>
      <c r="AW18" s="3"/>
      <c r="AX18" s="3"/>
      <c r="AY18" s="3"/>
      <c r="AZ18" s="3"/>
      <c r="BA18" s="4"/>
      <c r="BB18" s="4"/>
      <c r="BC18" s="4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</row>
    <row r="19" spans="1:180" x14ac:dyDescent="0.25">
      <c r="A19" s="31"/>
      <c r="B19" s="32">
        <f t="shared" si="13"/>
        <v>15</v>
      </c>
      <c r="C19" s="33">
        <f t="shared" si="5"/>
        <v>6.7083333333333339</v>
      </c>
      <c r="D19" s="32">
        <f t="shared" si="6"/>
        <v>87.208333333333314</v>
      </c>
      <c r="E19" s="33">
        <f t="shared" si="7"/>
        <v>-0.44722222222222197</v>
      </c>
      <c r="F19" s="32">
        <f>($AC$12*E19)</f>
        <v>-146.24166666666659</v>
      </c>
      <c r="G19" s="33">
        <v>15</v>
      </c>
      <c r="H19" s="32">
        <f t="shared" si="8"/>
        <v>24.150000000000002</v>
      </c>
      <c r="I19" s="33">
        <f t="shared" si="9"/>
        <v>6.7083333333333339</v>
      </c>
      <c r="J19" s="32">
        <f t="shared" si="16"/>
        <v>5</v>
      </c>
      <c r="K19" s="33">
        <f t="shared" si="10"/>
        <v>1</v>
      </c>
      <c r="L19" s="32">
        <f>($AC$12*$AC$11)*SIN((TAN(K19/C19)))</f>
        <v>479.95661932969995</v>
      </c>
      <c r="M19" s="33">
        <f t="shared" si="14"/>
        <v>64.15740000000001</v>
      </c>
      <c r="N19" s="32">
        <f>0.5*$AC$27*$AC$21*$AC$13*((I19)^2)</f>
        <v>73.271933833942825</v>
      </c>
      <c r="O19" s="34">
        <f t="shared" si="0"/>
        <v>471.14428649697618</v>
      </c>
      <c r="P19" s="32">
        <f t="shared" si="1"/>
        <v>3160.5929219172153</v>
      </c>
      <c r="Q19" s="95">
        <f t="shared" si="2"/>
        <v>3.1605929219172153</v>
      </c>
      <c r="R19" s="160">
        <f t="shared" si="11"/>
        <v>15</v>
      </c>
      <c r="S19" s="31">
        <f>Q19</f>
        <v>3.1605929219172153</v>
      </c>
      <c r="T19" s="22">
        <f>S19</f>
        <v>3.1605929219172153</v>
      </c>
      <c r="U19" s="22">
        <f t="shared" si="12"/>
        <v>3.13</v>
      </c>
      <c r="V19" s="40">
        <f t="shared" si="3"/>
        <v>-3.059292191721541E-2</v>
      </c>
      <c r="W19" s="31">
        <f t="shared" si="15"/>
        <v>9.2627809941509014</v>
      </c>
      <c r="X19" s="131">
        <f>(I19/1.57)*60*11.25</f>
        <v>2884.1560509554142</v>
      </c>
      <c r="Y19" s="162">
        <f t="shared" si="4"/>
        <v>301.87500000000006</v>
      </c>
      <c r="AA19" s="4"/>
      <c r="AB19" s="56" t="s">
        <v>12</v>
      </c>
      <c r="AC19" s="54">
        <v>75</v>
      </c>
      <c r="AF19" s="130"/>
      <c r="AG19" s="85" t="s">
        <v>78</v>
      </c>
      <c r="AH19" s="86" t="s">
        <v>77</v>
      </c>
      <c r="AK19" s="92">
        <f>AVERAGE(P4:P34)</f>
        <v>3086.5274291707647</v>
      </c>
      <c r="AL19" s="93">
        <v>3.1</v>
      </c>
      <c r="AM19" s="33">
        <f>AVERAGE(O4:O34)</f>
        <v>548.40403923222573</v>
      </c>
      <c r="AN19" s="34">
        <f t="shared" ref="AN19:AN34" si="17">AM19*10^-3</f>
        <v>0.54840403923222569</v>
      </c>
      <c r="AS19" s="15"/>
      <c r="AT19" s="4"/>
      <c r="AU19" s="4"/>
      <c r="AV19" s="4"/>
      <c r="AW19" s="3"/>
      <c r="AX19" s="3"/>
      <c r="AY19" s="3"/>
      <c r="AZ19" s="3"/>
      <c r="BA19" s="4"/>
      <c r="BB19" s="4"/>
      <c r="BC19" s="4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</row>
    <row r="20" spans="1:180" x14ac:dyDescent="0.25">
      <c r="A20" s="31"/>
      <c r="B20" s="32">
        <f t="shared" si="13"/>
        <v>16</v>
      </c>
      <c r="C20" s="33">
        <f t="shared" si="5"/>
        <v>6.261111111111112</v>
      </c>
      <c r="D20" s="32">
        <f t="shared" si="6"/>
        <v>93.46944444444442</v>
      </c>
      <c r="E20" s="33">
        <f t="shared" si="7"/>
        <v>-0.44722222222222197</v>
      </c>
      <c r="F20" s="32">
        <f>($AC$12*E20)</f>
        <v>-146.24166666666659</v>
      </c>
      <c r="G20" s="33">
        <v>14</v>
      </c>
      <c r="H20" s="32">
        <f t="shared" si="8"/>
        <v>22.540000000000003</v>
      </c>
      <c r="I20" s="33">
        <f t="shared" si="9"/>
        <v>6.261111111111112</v>
      </c>
      <c r="J20" s="32">
        <f t="shared" si="16"/>
        <v>6</v>
      </c>
      <c r="K20" s="33">
        <f t="shared" si="10"/>
        <v>1</v>
      </c>
      <c r="L20" s="32">
        <f>($AC$12*$AC$11)*SIN((TAN(K20/C20)))</f>
        <v>514.51781825645787</v>
      </c>
      <c r="M20" s="33">
        <f t="shared" si="14"/>
        <v>64.15740000000001</v>
      </c>
      <c r="N20" s="32">
        <f>0.5*$AC$27*$AC$21*$AC$13*((I20)^2)</f>
        <v>63.827995695345756</v>
      </c>
      <c r="O20" s="34">
        <f t="shared" si="0"/>
        <v>496.26154728513706</v>
      </c>
      <c r="P20" s="32">
        <f t="shared" si="1"/>
        <v>3107.1486877241641</v>
      </c>
      <c r="Q20" s="95">
        <f t="shared" si="2"/>
        <v>3.1071486877241643</v>
      </c>
      <c r="R20" s="160">
        <f t="shared" si="11"/>
        <v>16</v>
      </c>
      <c r="S20" s="31">
        <f>Q20</f>
        <v>3.1071486877241643</v>
      </c>
      <c r="T20" s="22">
        <f>S20</f>
        <v>3.1071486877241643</v>
      </c>
      <c r="U20" s="22">
        <f t="shared" si="12"/>
        <v>3.13</v>
      </c>
      <c r="V20" s="40">
        <f t="shared" si="3"/>
        <v>2.2851312275835589E-2</v>
      </c>
      <c r="W20" s="31">
        <f t="shared" si="15"/>
        <v>9.2856323064267379</v>
      </c>
      <c r="X20" s="131">
        <f>(I20/1.57)*60*11.25</f>
        <v>2691.8789808917204</v>
      </c>
      <c r="Y20" s="162">
        <f t="shared" si="4"/>
        <v>281.75000000000006</v>
      </c>
      <c r="AA20" s="4"/>
      <c r="AB20" s="56" t="s">
        <v>23</v>
      </c>
      <c r="AC20" s="54">
        <f>AC16+AC19</f>
        <v>327</v>
      </c>
      <c r="AD20" s="15"/>
      <c r="AE20" s="6"/>
      <c r="AF20" s="31"/>
      <c r="AG20" s="75">
        <f>AVERAGE(O4:O124)</f>
        <v>373.82477085468514</v>
      </c>
      <c r="AH20" s="84">
        <f>AG20*10^-3</f>
        <v>0.37382477085468513</v>
      </c>
      <c r="AK20" s="92"/>
      <c r="AL20" s="93"/>
      <c r="AM20" s="33"/>
      <c r="AN20" s="34"/>
      <c r="AR20" s="15"/>
      <c r="AS20" s="15"/>
      <c r="AT20" s="4"/>
      <c r="AU20" s="4"/>
      <c r="AV20" s="4"/>
      <c r="AW20" s="3"/>
      <c r="AX20" s="3"/>
      <c r="AY20" s="3"/>
      <c r="AZ20" s="3"/>
      <c r="BA20" s="4"/>
      <c r="BB20" s="4"/>
      <c r="BC20" s="4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</row>
    <row r="21" spans="1:180" x14ac:dyDescent="0.25">
      <c r="A21" s="31"/>
      <c r="B21" s="32">
        <f t="shared" si="13"/>
        <v>17</v>
      </c>
      <c r="C21" s="33">
        <f t="shared" si="5"/>
        <v>5.8138888888888891</v>
      </c>
      <c r="D21" s="32">
        <f t="shared" si="6"/>
        <v>99.283333333333303</v>
      </c>
      <c r="E21" s="33">
        <f t="shared" si="7"/>
        <v>-0.44722222222222285</v>
      </c>
      <c r="F21" s="32">
        <f>($AC$12*E21)</f>
        <v>-146.24166666666687</v>
      </c>
      <c r="G21" s="33">
        <v>13</v>
      </c>
      <c r="H21" s="32">
        <f t="shared" si="8"/>
        <v>20.93</v>
      </c>
      <c r="I21" s="33">
        <f t="shared" si="9"/>
        <v>5.8138888888888891</v>
      </c>
      <c r="J21" s="32">
        <f t="shared" si="16"/>
        <v>7</v>
      </c>
      <c r="K21" s="33">
        <f t="shared" si="10"/>
        <v>1</v>
      </c>
      <c r="L21" s="32">
        <f>($AC$12*$AC$11)*SIN((TAN(K21/C21)))</f>
        <v>554.46750404884028</v>
      </c>
      <c r="M21" s="33">
        <f t="shared" si="14"/>
        <v>64.15740000000001</v>
      </c>
      <c r="N21" s="32">
        <f>0.5*$AC$27*$AC$21*$AC$13*((I21)^2)</f>
        <v>55.03536363527261</v>
      </c>
      <c r="O21" s="34">
        <f t="shared" si="0"/>
        <v>527.41860101744601</v>
      </c>
      <c r="P21" s="32">
        <f t="shared" si="1"/>
        <v>3066.3531442486515</v>
      </c>
      <c r="Q21" s="95">
        <f t="shared" si="2"/>
        <v>3.0663531442486516</v>
      </c>
      <c r="R21" s="160">
        <f t="shared" si="11"/>
        <v>17</v>
      </c>
      <c r="S21" s="31">
        <f>Q21</f>
        <v>3.0663531442486516</v>
      </c>
      <c r="T21" s="22">
        <f>S21</f>
        <v>3.0663531442486516</v>
      </c>
      <c r="U21" s="22">
        <f t="shared" si="12"/>
        <v>3.13</v>
      </c>
      <c r="V21" s="40">
        <f t="shared" si="3"/>
        <v>6.3646855751348319E-2</v>
      </c>
      <c r="W21" s="31">
        <f t="shared" si="15"/>
        <v>9.3492791621780853</v>
      </c>
      <c r="X21" s="131">
        <f>(I21/1.57)*60*11.25</f>
        <v>2499.6019108280252</v>
      </c>
      <c r="Y21" s="162">
        <f t="shared" si="4"/>
        <v>261.62499999999994</v>
      </c>
      <c r="AA21" s="4"/>
      <c r="AB21" s="57" t="s">
        <v>24</v>
      </c>
      <c r="AC21" s="58">
        <v>0.7</v>
      </c>
      <c r="AD21" s="15"/>
      <c r="AF21" s="56" t="s">
        <v>72</v>
      </c>
      <c r="AG21" s="75">
        <f>MAX(O4:O124)</f>
        <v>1107.7528840839163</v>
      </c>
      <c r="AH21" s="87">
        <f>AG21*10^-3</f>
        <v>1.1077528840839164</v>
      </c>
      <c r="AK21" s="94" t="s">
        <v>53</v>
      </c>
      <c r="AL21" s="93"/>
      <c r="AM21" s="85" t="s">
        <v>63</v>
      </c>
      <c r="AN21" s="34"/>
      <c r="AR21" s="15"/>
      <c r="AS21" s="15"/>
      <c r="AT21" s="4"/>
      <c r="AU21" s="4"/>
      <c r="AV21" s="4"/>
      <c r="AW21" s="3"/>
      <c r="AX21" s="3"/>
      <c r="AY21" s="3"/>
      <c r="AZ21" s="3"/>
      <c r="BA21" s="4"/>
      <c r="BB21" s="4"/>
      <c r="BC21" s="4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</row>
    <row r="22" spans="1:180" x14ac:dyDescent="0.25">
      <c r="A22" s="31"/>
      <c r="B22" s="32">
        <f t="shared" si="13"/>
        <v>18</v>
      </c>
      <c r="C22" s="33">
        <f t="shared" si="5"/>
        <v>5.3666666666666663</v>
      </c>
      <c r="D22" s="32">
        <f t="shared" si="6"/>
        <v>104.64999999999996</v>
      </c>
      <c r="E22" s="33">
        <f t="shared" si="7"/>
        <v>-0.44722222222222285</v>
      </c>
      <c r="F22" s="32">
        <f>($AC$12*E22)</f>
        <v>-146.24166666666687</v>
      </c>
      <c r="G22" s="33">
        <v>12</v>
      </c>
      <c r="H22" s="32">
        <f t="shared" si="8"/>
        <v>19.32</v>
      </c>
      <c r="I22" s="33">
        <f t="shared" si="9"/>
        <v>5.3666666666666663</v>
      </c>
      <c r="J22" s="32">
        <f t="shared" si="16"/>
        <v>8</v>
      </c>
      <c r="K22" s="33">
        <f t="shared" si="10"/>
        <v>1</v>
      </c>
      <c r="L22" s="32">
        <f>($AC$12*$AC$11)*SIN((TAN(K22/C22)))</f>
        <v>601.17934335007465</v>
      </c>
      <c r="M22" s="33">
        <f t="shared" si="14"/>
        <v>64.15740000000001</v>
      </c>
      <c r="N22" s="32">
        <f>0.5*$AC$27*$AC$21*$AC$13*((I22)^2)</f>
        <v>46.894037653723394</v>
      </c>
      <c r="O22" s="34">
        <f t="shared" si="0"/>
        <v>565.98911433713124</v>
      </c>
      <c r="P22" s="32">
        <f t="shared" si="1"/>
        <v>3037.474913609271</v>
      </c>
      <c r="Q22" s="95">
        <f t="shared" si="2"/>
        <v>3.0374749136092709</v>
      </c>
      <c r="R22" s="160">
        <f t="shared" si="11"/>
        <v>18</v>
      </c>
      <c r="S22" s="31">
        <f>Q22</f>
        <v>3.0374749136092709</v>
      </c>
      <c r="T22" s="22">
        <f>S22</f>
        <v>3.0374749136092709</v>
      </c>
      <c r="U22" s="22">
        <f t="shared" si="12"/>
        <v>3.13</v>
      </c>
      <c r="V22" s="40">
        <f t="shared" si="3"/>
        <v>9.2525086390728983E-2</v>
      </c>
      <c r="W22" s="31">
        <f t="shared" si="15"/>
        <v>9.4418042485688147</v>
      </c>
      <c r="X22" s="131">
        <f>(I22/1.57)*60*11.25</f>
        <v>2307.3248407643309</v>
      </c>
      <c r="Y22" s="162">
        <f t="shared" si="4"/>
        <v>241.49999999999997</v>
      </c>
      <c r="AA22" s="4"/>
      <c r="AB22" s="15"/>
      <c r="AC22" s="15"/>
      <c r="AD22" s="15"/>
      <c r="AF22" s="57" t="s">
        <v>73</v>
      </c>
      <c r="AG22" s="6"/>
      <c r="AK22" s="92">
        <f>MAX(P35:P64)</f>
        <v>6304.7198340984587</v>
      </c>
      <c r="AL22" s="93">
        <v>6.39</v>
      </c>
      <c r="AM22" s="33">
        <f>MAX(O35:O64)</f>
        <v>612.93522556722792</v>
      </c>
      <c r="AN22" s="34">
        <f t="shared" si="17"/>
        <v>0.6129352255672279</v>
      </c>
      <c r="AR22" s="15"/>
      <c r="AS22" s="15"/>
      <c r="AT22" s="4"/>
      <c r="AU22" s="4"/>
      <c r="AV22" s="4"/>
      <c r="AW22" s="3"/>
      <c r="AX22" s="3"/>
      <c r="AY22" s="3"/>
      <c r="AZ22" s="3"/>
      <c r="BA22" s="4"/>
      <c r="BB22" s="4"/>
      <c r="BC22" s="4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</row>
    <row r="23" spans="1:180" ht="14.25" customHeight="1" x14ac:dyDescent="0.25">
      <c r="A23" s="31"/>
      <c r="B23" s="32">
        <f t="shared" si="13"/>
        <v>19</v>
      </c>
      <c r="C23" s="33">
        <f t="shared" si="5"/>
        <v>4.9194444444444443</v>
      </c>
      <c r="D23" s="32">
        <f t="shared" si="6"/>
        <v>109.5694444444444</v>
      </c>
      <c r="E23" s="33">
        <f t="shared" si="7"/>
        <v>-0.44722222222222197</v>
      </c>
      <c r="F23" s="32">
        <f>($AC$12*E23)</f>
        <v>-146.24166666666659</v>
      </c>
      <c r="G23" s="33">
        <v>11</v>
      </c>
      <c r="H23" s="32">
        <f t="shared" si="8"/>
        <v>17.71</v>
      </c>
      <c r="I23" s="33">
        <f t="shared" si="9"/>
        <v>4.9194444444444443</v>
      </c>
      <c r="J23" s="32">
        <f t="shared" si="16"/>
        <v>9</v>
      </c>
      <c r="K23" s="33">
        <f t="shared" si="10"/>
        <v>1</v>
      </c>
      <c r="L23" s="32">
        <f>($AC$12*$AC$11)*SIN((TAN(K23/C23)))</f>
        <v>656.54003809129097</v>
      </c>
      <c r="M23" s="33">
        <f t="shared" si="14"/>
        <v>64.15740000000001</v>
      </c>
      <c r="N23" s="32">
        <f>0.5*$AC$27*$AC$21*$AC$13*((I23)^2)</f>
        <v>39.404017750698131</v>
      </c>
      <c r="O23" s="34">
        <f t="shared" si="0"/>
        <v>613.85978917532259</v>
      </c>
      <c r="P23" s="32">
        <f t="shared" si="1"/>
        <v>3019.8491295263784</v>
      </c>
      <c r="Q23" s="95">
        <f t="shared" si="2"/>
        <v>3.0198491295263783</v>
      </c>
      <c r="R23" s="160">
        <f t="shared" si="11"/>
        <v>19</v>
      </c>
      <c r="S23" s="31">
        <f>Q23</f>
        <v>3.0198491295263783</v>
      </c>
      <c r="T23" s="22">
        <f>S23</f>
        <v>3.0198491295263783</v>
      </c>
      <c r="U23" s="22">
        <f t="shared" si="12"/>
        <v>3.13</v>
      </c>
      <c r="V23" s="40">
        <f t="shared" si="3"/>
        <v>0.1101508704736216</v>
      </c>
      <c r="W23" s="31">
        <f t="shared" si="15"/>
        <v>9.5519551190424359</v>
      </c>
      <c r="X23" s="131">
        <f>(I23/1.57)*60*11.25</f>
        <v>2115.0477707006366</v>
      </c>
      <c r="Y23" s="162">
        <f t="shared" si="4"/>
        <v>221.37499999999997</v>
      </c>
      <c r="AA23" s="4"/>
      <c r="AB23" s="51" t="s">
        <v>34</v>
      </c>
      <c r="AC23" s="79"/>
      <c r="AD23" s="15"/>
      <c r="AG23" s="89">
        <f>AVERAGE(P4:P124)</f>
        <v>2950.6034990942253</v>
      </c>
      <c r="AK23" s="94" t="s">
        <v>54</v>
      </c>
      <c r="AL23" s="93"/>
      <c r="AM23" s="85" t="s">
        <v>64</v>
      </c>
      <c r="AN23" s="34"/>
      <c r="AR23" s="15"/>
      <c r="AS23" s="15"/>
      <c r="AT23" s="4"/>
      <c r="AU23" s="4"/>
      <c r="AV23" s="4"/>
      <c r="AW23" s="3"/>
      <c r="AX23" s="3"/>
      <c r="AY23" s="3"/>
      <c r="AZ23" s="3"/>
      <c r="BA23" s="4"/>
      <c r="BB23" s="4"/>
      <c r="BC23" s="4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</row>
    <row r="24" spans="1:180" x14ac:dyDescent="0.25">
      <c r="A24" s="31"/>
      <c r="B24" s="32">
        <f t="shared" si="13"/>
        <v>20</v>
      </c>
      <c r="C24" s="33">
        <f t="shared" si="5"/>
        <v>4.4722222222222223</v>
      </c>
      <c r="D24" s="32">
        <f t="shared" si="6"/>
        <v>114.04166666666663</v>
      </c>
      <c r="E24" s="33">
        <f t="shared" si="7"/>
        <v>-0.44722222222222197</v>
      </c>
      <c r="F24" s="32">
        <f>($AC$12*E24)</f>
        <v>-146.24166666666659</v>
      </c>
      <c r="G24" s="33">
        <v>10</v>
      </c>
      <c r="H24" s="32">
        <f t="shared" si="8"/>
        <v>16.100000000000001</v>
      </c>
      <c r="I24" s="33">
        <f t="shared" si="9"/>
        <v>4.4722222222222223</v>
      </c>
      <c r="J24" s="32">
        <f t="shared" si="16"/>
        <v>10</v>
      </c>
      <c r="K24" s="33">
        <f t="shared" si="10"/>
        <v>1</v>
      </c>
      <c r="L24" s="32">
        <f>($AC$12*$AC$11)*SIN((TAN(K24/C24)))</f>
        <v>723.21495906147572</v>
      </c>
      <c r="M24" s="33">
        <f t="shared" si="14"/>
        <v>64.15740000000001</v>
      </c>
      <c r="N24" s="32">
        <f>0.5*$AC$27*$AC$21*$AC$13*((I24)^2)</f>
        <v>32.565303926196805</v>
      </c>
      <c r="O24" s="34">
        <f t="shared" si="0"/>
        <v>673.69599632100608</v>
      </c>
      <c r="P24" s="32">
        <f t="shared" si="1"/>
        <v>3012.9182057689441</v>
      </c>
      <c r="Q24" s="95">
        <f t="shared" si="2"/>
        <v>3.0129182057689441</v>
      </c>
      <c r="R24" s="160">
        <f t="shared" si="11"/>
        <v>20</v>
      </c>
      <c r="S24" s="31">
        <f>Q24</f>
        <v>3.0129182057689441</v>
      </c>
      <c r="T24" s="22">
        <f>S24</f>
        <v>3.0129182057689441</v>
      </c>
      <c r="U24" s="22">
        <f t="shared" si="12"/>
        <v>3.13</v>
      </c>
      <c r="V24" s="40">
        <f t="shared" si="3"/>
        <v>0.1170817942310558</v>
      </c>
      <c r="W24" s="31">
        <f t="shared" si="15"/>
        <v>9.6690369132734908</v>
      </c>
      <c r="X24" s="131">
        <f>(I24/1.57)*60*11.25</f>
        <v>1922.7707006369424</v>
      </c>
      <c r="Y24" s="162">
        <f t="shared" si="4"/>
        <v>201.24999999999997</v>
      </c>
      <c r="AA24" s="4"/>
      <c r="AB24" s="31" t="s">
        <v>45</v>
      </c>
      <c r="AC24" s="34">
        <v>2.1589999999999998</v>
      </c>
      <c r="AD24" s="15"/>
      <c r="AF24" s="179" t="s">
        <v>76</v>
      </c>
      <c r="AG24" s="180">
        <f>MAX(P4:P124)</f>
        <v>7431.1755973962727</v>
      </c>
      <c r="AK24" s="92">
        <f>AVERAGE(P35:P64)</f>
        <v>2731.4438055227042</v>
      </c>
      <c r="AL24" s="93">
        <v>2.74</v>
      </c>
      <c r="AM24" s="33">
        <f>AVERAGE(O35:O64)</f>
        <v>270.62850300878529</v>
      </c>
      <c r="AN24" s="34">
        <f t="shared" si="17"/>
        <v>0.27062850300878527</v>
      </c>
      <c r="AR24" s="15"/>
      <c r="AS24" s="15"/>
      <c r="AT24" s="4"/>
      <c r="AU24" s="4"/>
      <c r="AV24" s="4"/>
      <c r="AW24" s="3"/>
      <c r="AX24" s="3"/>
      <c r="AY24" s="3"/>
      <c r="AZ24" s="3"/>
      <c r="BA24" s="4"/>
      <c r="BB24" s="4"/>
      <c r="BC24" s="4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</row>
    <row r="25" spans="1:180" x14ac:dyDescent="0.25">
      <c r="A25" s="31"/>
      <c r="B25" s="32">
        <f t="shared" si="13"/>
        <v>21</v>
      </c>
      <c r="C25" s="33">
        <f t="shared" si="5"/>
        <v>4.4722222222222223</v>
      </c>
      <c r="D25" s="32">
        <f t="shared" si="6"/>
        <v>118.51388888888886</v>
      </c>
      <c r="E25" s="33">
        <f t="shared" si="7"/>
        <v>0</v>
      </c>
      <c r="F25" s="32">
        <f>($AC$12*E25)</f>
        <v>0</v>
      </c>
      <c r="G25" s="33">
        <v>10</v>
      </c>
      <c r="H25" s="32">
        <f t="shared" si="8"/>
        <v>16.100000000000001</v>
      </c>
      <c r="I25" s="33">
        <f t="shared" si="9"/>
        <v>4.4722222222222223</v>
      </c>
      <c r="J25" s="32">
        <f t="shared" si="16"/>
        <v>11</v>
      </c>
      <c r="K25" s="33">
        <f t="shared" si="10"/>
        <v>1</v>
      </c>
      <c r="L25" s="32">
        <f>($AC$12*$AC$11)*SIN((TAN(K25/C25)))</f>
        <v>723.21495906147572</v>
      </c>
      <c r="M25" s="33">
        <f t="shared" si="14"/>
        <v>64.15740000000001</v>
      </c>
      <c r="N25" s="32">
        <f>0.5*$AC$27*$AC$21*$AC$13*((I25)^2)</f>
        <v>32.565303926196805</v>
      </c>
      <c r="O25" s="34">
        <f t="shared" si="0"/>
        <v>819.93766298767264</v>
      </c>
      <c r="P25" s="32">
        <f t="shared" si="1"/>
        <v>3666.9434372504247</v>
      </c>
      <c r="Q25" s="95">
        <f t="shared" si="2"/>
        <v>3.6669434372504246</v>
      </c>
      <c r="R25" s="160">
        <f t="shared" si="11"/>
        <v>21</v>
      </c>
      <c r="S25" s="31">
        <f>Q25</f>
        <v>3.6669434372504246</v>
      </c>
      <c r="T25" s="22">
        <f>S25</f>
        <v>3.6669434372504246</v>
      </c>
      <c r="U25" s="22">
        <f t="shared" si="12"/>
        <v>3.13</v>
      </c>
      <c r="V25" s="40">
        <f t="shared" si="3"/>
        <v>-0.5369434372504247</v>
      </c>
      <c r="W25" s="31">
        <f t="shared" si="15"/>
        <v>9.1320934760230656</v>
      </c>
      <c r="X25" s="131">
        <f>(I25/1.57)*60*11.25</f>
        <v>1922.7707006369424</v>
      </c>
      <c r="Y25" s="162">
        <f t="shared" si="4"/>
        <v>201.24999999999997</v>
      </c>
      <c r="AA25" s="4"/>
      <c r="AB25" s="31" t="s">
        <v>46</v>
      </c>
      <c r="AC25" s="34">
        <v>1.2190000000000001</v>
      </c>
      <c r="AD25" s="15"/>
      <c r="AF25" s="97">
        <v>0.745</v>
      </c>
      <c r="AG25" s="97"/>
      <c r="AK25" s="92"/>
      <c r="AL25" s="93"/>
      <c r="AM25" s="33"/>
      <c r="AN25" s="34"/>
      <c r="AR25" s="15"/>
      <c r="AS25" s="4"/>
      <c r="AT25" s="4"/>
      <c r="AU25" s="4"/>
      <c r="AV25" s="4"/>
      <c r="AW25" s="3"/>
      <c r="AX25" s="3"/>
      <c r="AY25" s="3"/>
      <c r="AZ25" s="3"/>
      <c r="BA25" s="4"/>
      <c r="BB25" s="4"/>
      <c r="BC25" s="4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</row>
    <row r="26" spans="1:180" x14ac:dyDescent="0.25">
      <c r="A26" s="31"/>
      <c r="B26" s="32">
        <f t="shared" si="13"/>
        <v>22</v>
      </c>
      <c r="C26" s="33">
        <f t="shared" si="5"/>
        <v>4.4722222222222223</v>
      </c>
      <c r="D26" s="32">
        <f t="shared" si="6"/>
        <v>122.98611111111109</v>
      </c>
      <c r="E26" s="33">
        <f t="shared" si="7"/>
        <v>0</v>
      </c>
      <c r="F26" s="32">
        <f>($AC$12*E26)</f>
        <v>0</v>
      </c>
      <c r="G26" s="33">
        <v>10</v>
      </c>
      <c r="H26" s="32">
        <f t="shared" si="8"/>
        <v>16.100000000000001</v>
      </c>
      <c r="I26" s="33">
        <f t="shared" si="9"/>
        <v>4.4722222222222223</v>
      </c>
      <c r="J26" s="32">
        <f t="shared" si="16"/>
        <v>12</v>
      </c>
      <c r="K26" s="33">
        <f t="shared" si="10"/>
        <v>1</v>
      </c>
      <c r="L26" s="32">
        <f>($AC$12*$AC$11)*SIN((TAN(K26/C26)))</f>
        <v>723.21495906147572</v>
      </c>
      <c r="M26" s="33">
        <f t="shared" si="14"/>
        <v>64.15740000000001</v>
      </c>
      <c r="N26" s="32">
        <f>0.5*$AC$27*$AC$21*$AC$13*((I26)^2)</f>
        <v>32.565303926196805</v>
      </c>
      <c r="O26" s="34">
        <f t="shared" si="0"/>
        <v>819.93766298767264</v>
      </c>
      <c r="P26" s="32">
        <f t="shared" si="1"/>
        <v>3666.9434372504247</v>
      </c>
      <c r="Q26" s="95">
        <f t="shared" si="2"/>
        <v>3.6669434372504246</v>
      </c>
      <c r="R26" s="160">
        <f t="shared" si="11"/>
        <v>22</v>
      </c>
      <c r="S26" s="31">
        <f>Q26</f>
        <v>3.6669434372504246</v>
      </c>
      <c r="T26" s="22">
        <f>S26</f>
        <v>3.6669434372504246</v>
      </c>
      <c r="U26" s="22">
        <f t="shared" si="12"/>
        <v>3.13</v>
      </c>
      <c r="V26" s="40">
        <f t="shared" si="3"/>
        <v>-0.5369434372504247</v>
      </c>
      <c r="W26" s="31">
        <f t="shared" si="15"/>
        <v>8.5951500387726405</v>
      </c>
      <c r="X26" s="131">
        <f>(I26/1.57)*60*11.25</f>
        <v>1922.7707006369424</v>
      </c>
      <c r="Y26" s="162">
        <f t="shared" si="4"/>
        <v>201.24999999999997</v>
      </c>
      <c r="AA26" s="4"/>
      <c r="AB26" s="31" t="s">
        <v>47</v>
      </c>
      <c r="AC26" s="34">
        <v>1.4730000000000001</v>
      </c>
      <c r="AD26" s="15"/>
      <c r="AF26" s="22" t="s">
        <v>75</v>
      </c>
      <c r="AG26" s="22">
        <f>MAX(O4:O34)</f>
        <v>1107.7528840839163</v>
      </c>
      <c r="AK26" s="94" t="s">
        <v>55</v>
      </c>
      <c r="AL26" s="93"/>
      <c r="AM26" s="85" t="s">
        <v>65</v>
      </c>
      <c r="AN26" s="34"/>
      <c r="AR26" s="15"/>
      <c r="AS26" s="15"/>
      <c r="AT26" s="4"/>
      <c r="AU26" s="4"/>
      <c r="AV26" s="4"/>
      <c r="AW26" s="3"/>
      <c r="AX26" s="3"/>
      <c r="AY26" s="3"/>
      <c r="AZ26" s="3"/>
      <c r="BA26" s="4"/>
      <c r="BB26" s="4"/>
      <c r="BC26" s="4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</row>
    <row r="27" spans="1:180" ht="15.75" customHeight="1" x14ac:dyDescent="0.25">
      <c r="A27" s="31"/>
      <c r="B27" s="32">
        <f t="shared" si="13"/>
        <v>23</v>
      </c>
      <c r="C27" s="33">
        <f t="shared" si="5"/>
        <v>4.4722222222222223</v>
      </c>
      <c r="D27" s="32">
        <f t="shared" si="6"/>
        <v>127.45833333333331</v>
      </c>
      <c r="E27" s="33">
        <f t="shared" si="7"/>
        <v>0</v>
      </c>
      <c r="F27" s="32">
        <f>($AC$12*E27)</f>
        <v>0</v>
      </c>
      <c r="G27" s="33">
        <v>10</v>
      </c>
      <c r="H27" s="32">
        <f t="shared" si="8"/>
        <v>16.100000000000001</v>
      </c>
      <c r="I27" s="33">
        <f t="shared" si="9"/>
        <v>4.4722222222222223</v>
      </c>
      <c r="J27" s="32">
        <f t="shared" si="16"/>
        <v>13</v>
      </c>
      <c r="K27" s="33">
        <f t="shared" si="10"/>
        <v>1</v>
      </c>
      <c r="L27" s="32">
        <f>($AC$12*$AC$11)*SIN((TAN(K27/C27)))</f>
        <v>723.21495906147572</v>
      </c>
      <c r="M27" s="33">
        <f t="shared" si="14"/>
        <v>64.15740000000001</v>
      </c>
      <c r="N27" s="32">
        <f>0.5*$AC$27*$AC$21*$AC$13*((I27)^2)</f>
        <v>32.565303926196805</v>
      </c>
      <c r="O27" s="34">
        <f t="shared" si="0"/>
        <v>819.93766298767264</v>
      </c>
      <c r="P27" s="32">
        <f t="shared" si="1"/>
        <v>3666.9434372504247</v>
      </c>
      <c r="Q27" s="95">
        <f t="shared" si="2"/>
        <v>3.6669434372504246</v>
      </c>
      <c r="R27" s="160">
        <f t="shared" si="11"/>
        <v>23</v>
      </c>
      <c r="S27" s="31">
        <f>Q27</f>
        <v>3.6669434372504246</v>
      </c>
      <c r="T27" s="22">
        <f>S27</f>
        <v>3.6669434372504246</v>
      </c>
      <c r="U27" s="22">
        <f t="shared" si="12"/>
        <v>3.13</v>
      </c>
      <c r="V27" s="40">
        <f t="shared" si="3"/>
        <v>-0.5369434372504247</v>
      </c>
      <c r="W27" s="31">
        <f t="shared" si="15"/>
        <v>8.0582066015222154</v>
      </c>
      <c r="X27" s="131">
        <f>(I27/1.57)*60*11.25</f>
        <v>1922.7707006369424</v>
      </c>
      <c r="Y27" s="162">
        <f t="shared" si="4"/>
        <v>201.24999999999997</v>
      </c>
      <c r="AA27" s="4"/>
      <c r="AB27" s="35" t="s">
        <v>97</v>
      </c>
      <c r="AC27" s="39">
        <f>AC24*AC25*AC26</f>
        <v>3.8766723330000001</v>
      </c>
      <c r="AD27" s="15"/>
      <c r="AE27" s="4"/>
      <c r="AK27" s="92">
        <f>MAX(P65:P94)</f>
        <v>5651.1486648314421</v>
      </c>
      <c r="AL27" s="93">
        <v>5.63</v>
      </c>
      <c r="AM27" s="33">
        <f>MAX(O65:O94)</f>
        <v>789.75680098576049</v>
      </c>
      <c r="AN27" s="34">
        <f t="shared" si="17"/>
        <v>0.78975680098576051</v>
      </c>
      <c r="AR27" s="15"/>
      <c r="AS27" s="15"/>
      <c r="AT27" s="4"/>
      <c r="AU27" s="4"/>
      <c r="AV27" s="4"/>
      <c r="AW27" s="3"/>
      <c r="AX27" s="3"/>
      <c r="AY27" s="3"/>
      <c r="AZ27" s="3"/>
      <c r="BA27" s="4"/>
      <c r="BB27" s="4"/>
      <c r="BC27" s="4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</row>
    <row r="28" spans="1:180" ht="19.5" customHeight="1" x14ac:dyDescent="0.25">
      <c r="A28" s="31"/>
      <c r="B28" s="32">
        <f t="shared" si="13"/>
        <v>24</v>
      </c>
      <c r="C28" s="33">
        <f t="shared" si="5"/>
        <v>4.4722222222222223</v>
      </c>
      <c r="D28" s="32">
        <f t="shared" si="6"/>
        <v>131.93055555555554</v>
      </c>
      <c r="E28" s="33">
        <f t="shared" si="7"/>
        <v>0</v>
      </c>
      <c r="F28" s="32">
        <f>($AC$12*E28)</f>
        <v>0</v>
      </c>
      <c r="G28" s="33">
        <v>10</v>
      </c>
      <c r="H28" s="32">
        <f t="shared" si="8"/>
        <v>16.100000000000001</v>
      </c>
      <c r="I28" s="33">
        <f t="shared" si="9"/>
        <v>4.4722222222222223</v>
      </c>
      <c r="J28" s="32">
        <f t="shared" si="16"/>
        <v>14</v>
      </c>
      <c r="K28" s="33">
        <f t="shared" si="10"/>
        <v>1</v>
      </c>
      <c r="L28" s="32">
        <f>($AC$12*$AC$11)*SIN((TAN(K28/C28)))</f>
        <v>723.21495906147572</v>
      </c>
      <c r="M28" s="33">
        <f t="shared" si="14"/>
        <v>64.15740000000001</v>
      </c>
      <c r="N28" s="32">
        <f>0.5*$AC$27*$AC$21*$AC$13*((I28)^2)</f>
        <v>32.565303926196805</v>
      </c>
      <c r="O28" s="34">
        <f t="shared" si="0"/>
        <v>819.93766298767264</v>
      </c>
      <c r="P28" s="32">
        <f t="shared" si="1"/>
        <v>3666.9434372504247</v>
      </c>
      <c r="Q28" s="95">
        <f t="shared" si="2"/>
        <v>3.6669434372504246</v>
      </c>
      <c r="R28" s="160">
        <f t="shared" si="11"/>
        <v>24</v>
      </c>
      <c r="S28" s="31">
        <f>Q28</f>
        <v>3.6669434372504246</v>
      </c>
      <c r="T28" s="22">
        <f>S28</f>
        <v>3.6669434372504246</v>
      </c>
      <c r="U28" s="22">
        <f t="shared" si="12"/>
        <v>3.13</v>
      </c>
      <c r="V28" s="40">
        <f t="shared" si="3"/>
        <v>-0.5369434372504247</v>
      </c>
      <c r="W28" s="31">
        <f t="shared" si="15"/>
        <v>7.5212631642717902</v>
      </c>
      <c r="X28" s="131">
        <f>(I28/1.57)*60*11.25</f>
        <v>1922.7707006369424</v>
      </c>
      <c r="Y28" s="162">
        <f t="shared" si="4"/>
        <v>201.24999999999997</v>
      </c>
      <c r="AA28" s="4"/>
      <c r="AB28" s="15"/>
      <c r="AC28" s="15"/>
      <c r="AD28" s="15"/>
      <c r="AI28" s="16"/>
      <c r="AK28" s="94" t="s">
        <v>56</v>
      </c>
      <c r="AL28" s="93"/>
      <c r="AM28" s="85" t="s">
        <v>66</v>
      </c>
      <c r="AN28" s="34"/>
      <c r="AR28" s="15"/>
      <c r="AS28" s="15"/>
      <c r="AT28" s="4"/>
      <c r="AU28" s="4"/>
      <c r="AV28" s="4"/>
      <c r="AW28" s="3"/>
      <c r="AX28" s="3"/>
      <c r="AY28" s="3"/>
      <c r="AZ28" s="3"/>
      <c r="BA28" s="4"/>
      <c r="BB28" s="4"/>
      <c r="BC28" s="4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</row>
    <row r="29" spans="1:180" x14ac:dyDescent="0.25">
      <c r="A29" s="31"/>
      <c r="B29" s="32">
        <f t="shared" si="13"/>
        <v>25</v>
      </c>
      <c r="C29" s="33">
        <f t="shared" si="5"/>
        <v>4.4722222222222223</v>
      </c>
      <c r="D29" s="32">
        <f t="shared" si="6"/>
        <v>136.40277777777777</v>
      </c>
      <c r="E29" s="33">
        <f t="shared" si="7"/>
        <v>0</v>
      </c>
      <c r="F29" s="32">
        <f>($AC$12*E29)</f>
        <v>0</v>
      </c>
      <c r="G29" s="33">
        <v>10</v>
      </c>
      <c r="H29" s="32">
        <f t="shared" si="8"/>
        <v>16.100000000000001</v>
      </c>
      <c r="I29" s="33">
        <f t="shared" si="9"/>
        <v>4.4722222222222223</v>
      </c>
      <c r="J29" s="32">
        <v>14</v>
      </c>
      <c r="K29" s="33">
        <f t="shared" si="10"/>
        <v>0</v>
      </c>
      <c r="L29" s="32">
        <f>($AC$12*$AC$11)*SIN((TAN(K29/C29)))</f>
        <v>0</v>
      </c>
      <c r="M29" s="33">
        <f t="shared" si="14"/>
        <v>64.15740000000001</v>
      </c>
      <c r="N29" s="32">
        <f>0.5*$AC$27*$AC$21*$AC$13*((I29)^2)</f>
        <v>32.565303926196805</v>
      </c>
      <c r="O29" s="34">
        <f t="shared" si="0"/>
        <v>96.722703926196814</v>
      </c>
      <c r="P29" s="32">
        <f t="shared" si="1"/>
        <v>432.56542589215798</v>
      </c>
      <c r="Q29" s="95">
        <f t="shared" si="2"/>
        <v>0.43256542589215796</v>
      </c>
      <c r="R29" s="160">
        <f t="shared" si="11"/>
        <v>25</v>
      </c>
      <c r="S29" s="31">
        <f>Q29</f>
        <v>0.43256542589215796</v>
      </c>
      <c r="T29" s="22">
        <f>S29</f>
        <v>0.43256542589215796</v>
      </c>
      <c r="U29" s="22">
        <f t="shared" si="12"/>
        <v>3.13</v>
      </c>
      <c r="V29" s="40">
        <f t="shared" si="3"/>
        <v>2.697434574107842</v>
      </c>
      <c r="W29" s="31">
        <f t="shared" si="15"/>
        <v>10.218697738379632</v>
      </c>
      <c r="X29" s="131">
        <f>(I29/1.57)*60*11.25</f>
        <v>1922.7707006369424</v>
      </c>
      <c r="Y29" s="162">
        <f t="shared" si="4"/>
        <v>201.24999999999997</v>
      </c>
      <c r="AA29" s="4"/>
      <c r="AB29" s="25" t="s">
        <v>38</v>
      </c>
      <c r="AC29" s="121"/>
      <c r="AD29" s="121"/>
      <c r="AE29" s="45"/>
      <c r="AF29" s="81"/>
      <c r="AG29" s="59"/>
      <c r="AH29" s="15"/>
      <c r="AI29" s="4"/>
      <c r="AK29" s="92">
        <f>AVERAGE(P65:P94)</f>
        <v>3181.8508059042197</v>
      </c>
      <c r="AL29" s="93">
        <v>3.18</v>
      </c>
      <c r="AM29" s="33">
        <f>AVERAGE(O65:O94)</f>
        <v>391.45854569339531</v>
      </c>
      <c r="AN29" s="34">
        <f t="shared" si="17"/>
        <v>0.39145854569339533</v>
      </c>
      <c r="AR29" s="15"/>
      <c r="AS29" s="15"/>
      <c r="AT29" s="4"/>
      <c r="AU29" s="4"/>
      <c r="AV29" s="4"/>
      <c r="AW29" s="3"/>
      <c r="AX29" s="3"/>
      <c r="AY29" s="3"/>
      <c r="AZ29" s="3"/>
      <c r="BA29" s="4"/>
      <c r="BB29" s="4"/>
      <c r="BC29" s="4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</row>
    <row r="30" spans="1:180" x14ac:dyDescent="0.25">
      <c r="A30" s="31"/>
      <c r="B30" s="32">
        <f t="shared" si="13"/>
        <v>26</v>
      </c>
      <c r="C30" s="33">
        <f t="shared" si="5"/>
        <v>5.3666666666666663</v>
      </c>
      <c r="D30" s="32">
        <f t="shared" si="6"/>
        <v>141.76944444444445</v>
      </c>
      <c r="E30" s="33">
        <f t="shared" si="7"/>
        <v>0.89444444444444393</v>
      </c>
      <c r="F30" s="32">
        <f>($AC$12*E30)</f>
        <v>292.48333333333318</v>
      </c>
      <c r="G30" s="33">
        <v>12</v>
      </c>
      <c r="H30" s="32">
        <f t="shared" si="8"/>
        <v>19.32</v>
      </c>
      <c r="I30" s="33">
        <f t="shared" si="9"/>
        <v>5.3666666666666663</v>
      </c>
      <c r="J30" s="32">
        <v>15</v>
      </c>
      <c r="K30" s="33">
        <f t="shared" si="10"/>
        <v>1</v>
      </c>
      <c r="L30" s="32">
        <f>($AC$12*$AC$11)*SIN((TAN(K30/C30)))</f>
        <v>601.17934335007465</v>
      </c>
      <c r="M30" s="33">
        <f t="shared" si="14"/>
        <v>64.15740000000001</v>
      </c>
      <c r="N30" s="32">
        <f>0.5*$AC$27*$AC$21*$AC$13*((I30)^2)</f>
        <v>46.894037653723394</v>
      </c>
      <c r="O30" s="34">
        <f t="shared" si="0"/>
        <v>1004.7141143371314</v>
      </c>
      <c r="P30" s="32">
        <f t="shared" si="1"/>
        <v>5391.9657469426047</v>
      </c>
      <c r="Q30" s="95">
        <f t="shared" si="2"/>
        <v>5.3919657469426046</v>
      </c>
      <c r="R30" s="160">
        <f t="shared" si="11"/>
        <v>26</v>
      </c>
      <c r="S30" s="31">
        <f>Q30</f>
        <v>5.3919657469426046</v>
      </c>
      <c r="T30" s="22">
        <f>S30</f>
        <v>5.3919657469426046</v>
      </c>
      <c r="U30" s="22">
        <f t="shared" si="12"/>
        <v>3.13</v>
      </c>
      <c r="V30" s="40">
        <f t="shared" si="3"/>
        <v>-2.2619657469426047</v>
      </c>
      <c r="W30" s="31">
        <f t="shared" si="15"/>
        <v>7.9567319914370271</v>
      </c>
      <c r="X30" s="131">
        <f>(I30/1.57)*60*11.25</f>
        <v>2307.3248407643309</v>
      </c>
      <c r="Y30" s="162">
        <f t="shared" si="4"/>
        <v>241.49999999999997</v>
      </c>
      <c r="AA30" s="4"/>
      <c r="AB30" s="88" t="s">
        <v>39</v>
      </c>
      <c r="AC30" s="97"/>
      <c r="AD30" s="97"/>
      <c r="AE30" s="22"/>
      <c r="AF30" s="97"/>
      <c r="AG30" s="98"/>
      <c r="AI30" s="4"/>
      <c r="AK30" s="95"/>
      <c r="AL30" s="33"/>
      <c r="AM30" s="33"/>
      <c r="AN30" s="34"/>
      <c r="AR30" s="15"/>
      <c r="AS30" s="15"/>
      <c r="AT30" s="4"/>
      <c r="AU30" s="4"/>
      <c r="AV30" s="4"/>
      <c r="AW30" s="3"/>
      <c r="AX30" s="3"/>
      <c r="AY30" s="3"/>
      <c r="AZ30" s="3"/>
      <c r="BA30" s="4"/>
      <c r="BB30" s="4"/>
      <c r="BC30" s="4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</row>
    <row r="31" spans="1:180" x14ac:dyDescent="0.25">
      <c r="A31" s="31"/>
      <c r="B31" s="32">
        <f t="shared" si="13"/>
        <v>27</v>
      </c>
      <c r="C31" s="33">
        <f t="shared" si="5"/>
        <v>5.8138888888888891</v>
      </c>
      <c r="D31" s="32">
        <f t="shared" si="6"/>
        <v>147.58333333333334</v>
      </c>
      <c r="E31" s="33">
        <f t="shared" si="7"/>
        <v>0.44722222222222285</v>
      </c>
      <c r="F31" s="32">
        <f>($AC$12*E31)</f>
        <v>146.24166666666687</v>
      </c>
      <c r="G31" s="33">
        <v>13</v>
      </c>
      <c r="H31" s="32">
        <f t="shared" si="8"/>
        <v>20.93</v>
      </c>
      <c r="I31" s="33">
        <f t="shared" si="9"/>
        <v>5.8138888888888891</v>
      </c>
      <c r="J31" s="32">
        <v>16</v>
      </c>
      <c r="K31" s="33">
        <f t="shared" si="10"/>
        <v>1</v>
      </c>
      <c r="L31" s="32">
        <f>($AC$12*$AC$11)*SIN((TAN(K31/C31)))</f>
        <v>554.46750404884028</v>
      </c>
      <c r="M31" s="33">
        <f t="shared" si="14"/>
        <v>64.15740000000001</v>
      </c>
      <c r="N31" s="32">
        <f>0.5*$AC$27*$AC$21*$AC$13*((I31)^2)</f>
        <v>55.03536363527261</v>
      </c>
      <c r="O31" s="34">
        <f t="shared" si="0"/>
        <v>819.90193435077981</v>
      </c>
      <c r="P31" s="32">
        <f t="shared" si="1"/>
        <v>4766.8187461005064</v>
      </c>
      <c r="Q31" s="95">
        <f t="shared" si="2"/>
        <v>4.7668187461005065</v>
      </c>
      <c r="R31" s="160">
        <f t="shared" si="11"/>
        <v>27</v>
      </c>
      <c r="S31" s="31">
        <f>Q31</f>
        <v>4.7668187461005065</v>
      </c>
      <c r="T31" s="22">
        <f>S31</f>
        <v>4.7668187461005065</v>
      </c>
      <c r="U31" s="22">
        <f t="shared" si="12"/>
        <v>3.13</v>
      </c>
      <c r="V31" s="40">
        <f t="shared" si="3"/>
        <v>-1.6368187461005066</v>
      </c>
      <c r="W31" s="31">
        <f t="shared" si="15"/>
        <v>6.3199132453365205</v>
      </c>
      <c r="X31" s="131">
        <f>(I31/1.57)*60*11.25</f>
        <v>2499.6019108280252</v>
      </c>
      <c r="Y31" s="162">
        <f t="shared" si="4"/>
        <v>261.62499999999994</v>
      </c>
      <c r="AA31" s="4"/>
      <c r="AB31" s="88" t="s">
        <v>79</v>
      </c>
      <c r="AC31" s="97"/>
      <c r="AD31" s="97"/>
      <c r="AE31" s="22"/>
      <c r="AF31" s="97"/>
      <c r="AG31" s="98"/>
      <c r="AI31" s="4"/>
      <c r="AK31" s="96" t="s">
        <v>57</v>
      </c>
      <c r="AL31" s="33"/>
      <c r="AM31" s="85" t="s">
        <v>67</v>
      </c>
      <c r="AN31" s="34"/>
      <c r="AR31" s="15"/>
      <c r="AS31" s="15"/>
      <c r="AT31" s="4"/>
      <c r="AU31" s="4"/>
      <c r="AV31" s="4"/>
      <c r="AW31" s="3"/>
      <c r="AX31" s="3"/>
      <c r="AY31" s="3"/>
      <c r="AZ31" s="3"/>
      <c r="BA31" s="4"/>
      <c r="BB31" s="4"/>
      <c r="BC31" s="4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</row>
    <row r="32" spans="1:180" x14ac:dyDescent="0.25">
      <c r="A32" s="31"/>
      <c r="B32" s="32">
        <f t="shared" si="13"/>
        <v>28</v>
      </c>
      <c r="C32" s="33">
        <f t="shared" si="5"/>
        <v>6.261111111111112</v>
      </c>
      <c r="D32" s="32">
        <f t="shared" si="6"/>
        <v>153.84444444444446</v>
      </c>
      <c r="E32" s="33">
        <f t="shared" si="7"/>
        <v>0.44722222222222285</v>
      </c>
      <c r="F32" s="32">
        <f>($AC$12*E32)</f>
        <v>146.24166666666687</v>
      </c>
      <c r="G32" s="33">
        <v>14</v>
      </c>
      <c r="H32" s="32">
        <f t="shared" si="8"/>
        <v>22.540000000000003</v>
      </c>
      <c r="I32" s="33">
        <f t="shared" si="9"/>
        <v>6.261111111111112</v>
      </c>
      <c r="J32" s="32">
        <v>17</v>
      </c>
      <c r="K32" s="33">
        <f t="shared" si="10"/>
        <v>1</v>
      </c>
      <c r="L32" s="32">
        <f>($AC$12*$AC$11)*SIN((TAN(K32/C32)))</f>
        <v>514.51781825645787</v>
      </c>
      <c r="M32" s="33">
        <f t="shared" si="14"/>
        <v>64.15740000000001</v>
      </c>
      <c r="N32" s="32">
        <f>0.5*$AC$27*$AC$21*$AC$13*((I32)^2)</f>
        <v>63.827995695345756</v>
      </c>
      <c r="O32" s="34">
        <f t="shared" si="0"/>
        <v>788.74488061847057</v>
      </c>
      <c r="P32" s="32">
        <f t="shared" si="1"/>
        <v>4938.4193358723132</v>
      </c>
      <c r="Q32" s="95">
        <f t="shared" si="2"/>
        <v>4.9384193358723136</v>
      </c>
      <c r="R32" s="160">
        <f t="shared" si="11"/>
        <v>28</v>
      </c>
      <c r="S32" s="31">
        <f>Q32</f>
        <v>4.9384193358723136</v>
      </c>
      <c r="T32" s="22">
        <f>S32</f>
        <v>4.9384193358723136</v>
      </c>
      <c r="U32" s="22">
        <f t="shared" si="12"/>
        <v>3.13</v>
      </c>
      <c r="V32" s="40">
        <f t="shared" si="3"/>
        <v>-1.8084193358723137</v>
      </c>
      <c r="W32" s="31">
        <f t="shared" si="15"/>
        <v>4.5114939094642068</v>
      </c>
      <c r="X32" s="131">
        <f>(I32/1.57)*60*11.25</f>
        <v>2691.8789808917204</v>
      </c>
      <c r="Y32" s="162">
        <f t="shared" si="4"/>
        <v>281.75000000000006</v>
      </c>
      <c r="AA32" s="4"/>
      <c r="AB32" s="88" t="s">
        <v>40</v>
      </c>
      <c r="AC32" s="97"/>
      <c r="AD32" s="97"/>
      <c r="AE32" s="22"/>
      <c r="AF32" s="6"/>
      <c r="AG32" s="84"/>
      <c r="AI32" s="4"/>
      <c r="AK32" s="95">
        <f>MAX(P95:P124)</f>
        <v>5595.9219633304037</v>
      </c>
      <c r="AL32" s="93">
        <v>5.61</v>
      </c>
      <c r="AM32" s="33">
        <f>MAX(O95:O124)</f>
        <v>747.5882698303094</v>
      </c>
      <c r="AN32" s="34">
        <f t="shared" si="17"/>
        <v>0.74758826983030946</v>
      </c>
      <c r="AR32" s="15"/>
      <c r="AS32" s="15"/>
      <c r="AT32" s="4"/>
      <c r="AU32" s="4"/>
      <c r="AV32" s="4"/>
      <c r="AW32" s="3"/>
      <c r="AX32" s="3"/>
      <c r="AY32" s="3"/>
      <c r="AZ32" s="3"/>
      <c r="BA32" s="4"/>
      <c r="BB32" s="4"/>
      <c r="BC32" s="4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</row>
    <row r="33" spans="1:180" x14ac:dyDescent="0.25">
      <c r="A33" s="31"/>
      <c r="B33" s="32">
        <f t="shared" si="13"/>
        <v>29</v>
      </c>
      <c r="C33" s="33">
        <f t="shared" si="5"/>
        <v>6.7083333333333339</v>
      </c>
      <c r="D33" s="32">
        <f t="shared" si="6"/>
        <v>160.55277777777781</v>
      </c>
      <c r="E33" s="33">
        <f t="shared" si="7"/>
        <v>0.44722222222222197</v>
      </c>
      <c r="F33" s="32">
        <f>($AC$12*E33)</f>
        <v>146.24166666666659</v>
      </c>
      <c r="G33" s="33">
        <v>15</v>
      </c>
      <c r="H33" s="32">
        <f t="shared" si="8"/>
        <v>24.150000000000002</v>
      </c>
      <c r="I33" s="33">
        <f t="shared" si="9"/>
        <v>6.7083333333333339</v>
      </c>
      <c r="J33" s="32">
        <v>18</v>
      </c>
      <c r="K33" s="33">
        <f t="shared" si="10"/>
        <v>1</v>
      </c>
      <c r="L33" s="32">
        <f>($AC$12*$AC$11)*SIN((TAN(K33/C33)))</f>
        <v>479.95661932969995</v>
      </c>
      <c r="M33" s="33">
        <f t="shared" si="14"/>
        <v>64.15740000000001</v>
      </c>
      <c r="N33" s="32">
        <f>0.5*$AC$27*$AC$21*$AC$13*((I33)^2)</f>
        <v>73.271933833942825</v>
      </c>
      <c r="O33" s="34">
        <f t="shared" si="0"/>
        <v>763.62761983030941</v>
      </c>
      <c r="P33" s="32">
        <f t="shared" si="1"/>
        <v>5122.6686163616596</v>
      </c>
      <c r="Q33" s="95">
        <f t="shared" si="2"/>
        <v>5.1226686163616595</v>
      </c>
      <c r="R33" s="160">
        <f t="shared" si="11"/>
        <v>29</v>
      </c>
      <c r="S33" s="31">
        <f>Q33</f>
        <v>5.1226686163616595</v>
      </c>
      <c r="T33" s="22">
        <f>S33</f>
        <v>5.1226686163616595</v>
      </c>
      <c r="U33" s="22">
        <f t="shared" si="12"/>
        <v>3.13</v>
      </c>
      <c r="V33" s="40">
        <f t="shared" si="3"/>
        <v>-1.9926686163616596</v>
      </c>
      <c r="W33" s="31">
        <f t="shared" si="15"/>
        <v>2.5188252931025472</v>
      </c>
      <c r="X33" s="131">
        <f>(I33/1.57)*60*11.25</f>
        <v>2884.1560509554142</v>
      </c>
      <c r="Y33" s="162">
        <f t="shared" si="4"/>
        <v>301.87500000000006</v>
      </c>
      <c r="AA33" s="4"/>
      <c r="AB33" s="88" t="s">
        <v>80</v>
      </c>
      <c r="AC33" s="97"/>
      <c r="AD33" s="97"/>
      <c r="AE33" s="22"/>
      <c r="AF33" s="6"/>
      <c r="AG33" s="84"/>
      <c r="AH33" s="4"/>
      <c r="AI33" s="4"/>
      <c r="AK33" s="94" t="s">
        <v>58</v>
      </c>
      <c r="AL33" s="93"/>
      <c r="AM33" s="85" t="s">
        <v>68</v>
      </c>
      <c r="AN33" s="34"/>
      <c r="AR33" s="15"/>
      <c r="AS33" s="15"/>
      <c r="AT33" s="4"/>
      <c r="AU33" s="4"/>
      <c r="AV33" s="4"/>
      <c r="AW33" s="3"/>
      <c r="AX33" s="3"/>
      <c r="AY33" s="3"/>
      <c r="AZ33" s="3"/>
      <c r="BA33" s="4"/>
      <c r="BB33" s="4"/>
      <c r="BC33" s="4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</row>
    <row r="34" spans="1:180" x14ac:dyDescent="0.25">
      <c r="A34" s="35"/>
      <c r="B34" s="36">
        <f t="shared" si="13"/>
        <v>30</v>
      </c>
      <c r="C34" s="37">
        <f t="shared" si="5"/>
        <v>6.7083333333333339</v>
      </c>
      <c r="D34" s="36">
        <f t="shared" si="6"/>
        <v>167.26111111111115</v>
      </c>
      <c r="E34" s="33">
        <f t="shared" si="7"/>
        <v>0</v>
      </c>
      <c r="F34" s="36">
        <f>($AC$12*E34)</f>
        <v>0</v>
      </c>
      <c r="G34" s="38">
        <v>15</v>
      </c>
      <c r="H34" s="36">
        <f t="shared" si="8"/>
        <v>24.150000000000002</v>
      </c>
      <c r="I34" s="38">
        <f t="shared" si="9"/>
        <v>6.7083333333333339</v>
      </c>
      <c r="J34" s="36">
        <v>20</v>
      </c>
      <c r="K34" s="37">
        <f t="shared" si="10"/>
        <v>2</v>
      </c>
      <c r="L34" s="36">
        <f>($AC$12*$AC$11)*SIN((TAN(K34/C34)))</f>
        <v>970.32355024997355</v>
      </c>
      <c r="M34" s="38">
        <f t="shared" si="14"/>
        <v>64.15740000000001</v>
      </c>
      <c r="N34" s="36">
        <f>0.5*$AC$27*$AC$21*$AC$13*((I34)^2)</f>
        <v>73.271933833942825</v>
      </c>
      <c r="O34" s="39">
        <f t="shared" si="0"/>
        <v>1107.7528840839163</v>
      </c>
      <c r="P34" s="36">
        <f t="shared" si="1"/>
        <v>7431.1755973962727</v>
      </c>
      <c r="Q34" s="37">
        <f t="shared" si="2"/>
        <v>7.4311755973962725</v>
      </c>
      <c r="R34" s="161">
        <f t="shared" si="11"/>
        <v>30</v>
      </c>
      <c r="S34" s="35">
        <f>Q34</f>
        <v>7.4311755973962725</v>
      </c>
      <c r="T34" s="101">
        <f>S34</f>
        <v>7.4311755973962725</v>
      </c>
      <c r="U34" s="101">
        <f t="shared" si="12"/>
        <v>3.13</v>
      </c>
      <c r="V34" s="43">
        <f t="shared" si="3"/>
        <v>-4.3011755973962726</v>
      </c>
      <c r="W34" s="35">
        <f t="shared" si="15"/>
        <v>-1.7823503042937254</v>
      </c>
      <c r="X34" s="171">
        <f>(I34/1.57)*60*11.25</f>
        <v>2884.1560509554142</v>
      </c>
      <c r="Y34" s="172">
        <f t="shared" si="4"/>
        <v>301.87500000000006</v>
      </c>
      <c r="AA34" s="4"/>
      <c r="AB34" s="88" t="s">
        <v>41</v>
      </c>
      <c r="AC34" s="97"/>
      <c r="AD34" s="97"/>
      <c r="AE34" s="22"/>
      <c r="AF34" s="97"/>
      <c r="AG34" s="84"/>
      <c r="AH34" s="4"/>
      <c r="AI34" s="4"/>
      <c r="AJ34" s="4"/>
      <c r="AK34" s="37">
        <f>AVERAGE(P95:P124)</f>
        <v>2798.0611581099997</v>
      </c>
      <c r="AL34" s="38">
        <v>2.8</v>
      </c>
      <c r="AM34" s="38">
        <f>AVERAGE(O95:O124)</f>
        <v>278.98868653841657</v>
      </c>
      <c r="AN34" s="39">
        <f t="shared" si="17"/>
        <v>0.27898868653841657</v>
      </c>
      <c r="AR34" s="15"/>
      <c r="AS34" s="15"/>
      <c r="AT34" s="4"/>
      <c r="AU34" s="4"/>
      <c r="AV34" s="4"/>
      <c r="AW34" s="3"/>
      <c r="AX34" s="3"/>
      <c r="AY34" s="3"/>
      <c r="AZ34" s="3"/>
      <c r="BA34" s="4"/>
      <c r="BB34" s="4"/>
      <c r="BC34" s="4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</row>
    <row r="35" spans="1:180" x14ac:dyDescent="0.25">
      <c r="A35" s="31"/>
      <c r="B35" s="32">
        <f>B34+1</f>
        <v>31</v>
      </c>
      <c r="C35" s="33">
        <f t="shared" si="5"/>
        <v>7.1555555555555559</v>
      </c>
      <c r="D35" s="32">
        <f t="shared" si="6"/>
        <v>174.41666666666671</v>
      </c>
      <c r="E35" s="41">
        <f t="shared" si="7"/>
        <v>0.44722222222222197</v>
      </c>
      <c r="F35" s="32">
        <f>($AC$12*E35)</f>
        <v>146.24166666666659</v>
      </c>
      <c r="G35" s="33">
        <v>16</v>
      </c>
      <c r="H35" s="32">
        <f t="shared" si="8"/>
        <v>25.76</v>
      </c>
      <c r="I35" s="33">
        <f t="shared" si="9"/>
        <v>7.1555555555555559</v>
      </c>
      <c r="J35" s="32">
        <v>20</v>
      </c>
      <c r="K35" s="33">
        <f t="shared" si="10"/>
        <v>0</v>
      </c>
      <c r="L35" s="32">
        <f>($AC$12*$AC$11)*SIN((TAN(K35/C35)))</f>
        <v>0</v>
      </c>
      <c r="M35" s="33">
        <v>128.31</v>
      </c>
      <c r="N35" s="32">
        <f>0.5*$AC$27*$AC$21*$AC$13*((I35)^2)</f>
        <v>83.367178051063831</v>
      </c>
      <c r="O35" s="34">
        <f t="shared" si="0"/>
        <v>357.91884471773045</v>
      </c>
      <c r="P35" s="32">
        <f t="shared" si="1"/>
        <v>2561.1081777579825</v>
      </c>
      <c r="Q35" s="95">
        <f t="shared" si="2"/>
        <v>2.5611081777579825</v>
      </c>
      <c r="R35" s="160">
        <f t="shared" si="11"/>
        <v>31</v>
      </c>
      <c r="S35" s="31">
        <f>Q35</f>
        <v>2.5611081777579825</v>
      </c>
      <c r="T35" s="22">
        <f>S35</f>
        <v>2.5611081777579825</v>
      </c>
      <c r="U35" s="22">
        <f t="shared" si="12"/>
        <v>3.13</v>
      </c>
      <c r="V35" s="40">
        <f t="shared" si="3"/>
        <v>0.5688918222420174</v>
      </c>
      <c r="W35" s="31">
        <f t="shared" si="15"/>
        <v>-1.213458482051708</v>
      </c>
      <c r="X35" s="131">
        <f>(I35/1.57)*60*11.25</f>
        <v>3076.433121019109</v>
      </c>
      <c r="Y35" s="162">
        <f t="shared" si="4"/>
        <v>322.00000000000006</v>
      </c>
      <c r="AA35" s="4"/>
      <c r="AB35" s="99" t="s">
        <v>42</v>
      </c>
      <c r="AC35" s="100"/>
      <c r="AD35" s="101"/>
      <c r="AE35" s="101"/>
      <c r="AF35" s="102"/>
      <c r="AG35" s="43"/>
      <c r="AH35" s="4"/>
      <c r="AI35" s="4"/>
      <c r="AJ35" s="4"/>
      <c r="AK35" s="4"/>
      <c r="AL35" s="4"/>
      <c r="AM35" s="4"/>
      <c r="AR35" s="15"/>
      <c r="AS35" s="15"/>
      <c r="AT35" s="4"/>
      <c r="AU35" s="4"/>
      <c r="AV35" s="4"/>
      <c r="AW35" s="3"/>
      <c r="AX35" s="3"/>
      <c r="AY35" s="3"/>
      <c r="AZ35" s="3"/>
      <c r="BA35" s="4"/>
      <c r="BB35" s="4"/>
      <c r="BC35" s="4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2"/>
      <c r="EI35" s="2"/>
      <c r="EJ35" s="5"/>
      <c r="EK35" s="5"/>
      <c r="EL35" s="5"/>
      <c r="EM35" s="5"/>
      <c r="EN35" s="5"/>
      <c r="EO35" s="5"/>
      <c r="EP35" s="5"/>
      <c r="EQ35" s="5"/>
      <c r="ER35" s="13"/>
      <c r="ES35" s="13"/>
      <c r="ET35" s="5"/>
      <c r="EU35" s="5"/>
      <c r="EV35" s="5"/>
      <c r="EW35" s="5"/>
      <c r="EX35" s="5"/>
      <c r="EY35" s="5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</row>
    <row r="36" spans="1:180" x14ac:dyDescent="0.25">
      <c r="A36" s="31"/>
      <c r="B36" s="32">
        <f t="shared" si="13"/>
        <v>32</v>
      </c>
      <c r="C36" s="33">
        <f t="shared" si="5"/>
        <v>7.6027777777777779</v>
      </c>
      <c r="D36" s="32">
        <f t="shared" si="6"/>
        <v>182.0194444444445</v>
      </c>
      <c r="E36" s="33">
        <f t="shared" si="7"/>
        <v>0.44722222222222197</v>
      </c>
      <c r="F36" s="32">
        <f>($AC$12*E36)</f>
        <v>146.24166666666659</v>
      </c>
      <c r="G36" s="33">
        <v>17</v>
      </c>
      <c r="H36" s="32">
        <f t="shared" si="8"/>
        <v>27.37</v>
      </c>
      <c r="I36" s="33">
        <f t="shared" si="9"/>
        <v>7.6027777777777779</v>
      </c>
      <c r="J36" s="32">
        <v>20</v>
      </c>
      <c r="K36" s="33">
        <f t="shared" si="10"/>
        <v>0</v>
      </c>
      <c r="L36" s="32">
        <f>($AC$12*$AC$11)*SIN((TAN(K36/C36)))</f>
        <v>0</v>
      </c>
      <c r="M36" s="33">
        <f>M35</f>
        <v>128.31</v>
      </c>
      <c r="N36" s="32">
        <f>0.5*$AC$27*$AC$21*$AC$13*((I36)^2)</f>
        <v>94.113728346708783</v>
      </c>
      <c r="O36" s="34">
        <f t="shared" ref="O36:O67" si="18">F36+L36+M36+N36</f>
        <v>368.66539501337542</v>
      </c>
      <c r="P36" s="32">
        <f t="shared" ref="P36:P67" si="19">O36*I36</f>
        <v>2802.8810726433571</v>
      </c>
      <c r="Q36" s="95">
        <f t="shared" ref="Q36:Q67" si="20">P36*10^-3</f>
        <v>2.8028810726433573</v>
      </c>
      <c r="R36" s="160">
        <f t="shared" si="11"/>
        <v>32</v>
      </c>
      <c r="S36" s="31">
        <f>Q36</f>
        <v>2.8028810726433573</v>
      </c>
      <c r="T36" s="22">
        <f>S36</f>
        <v>2.8028810726433573</v>
      </c>
      <c r="U36" s="22">
        <f t="shared" si="12"/>
        <v>3.13</v>
      </c>
      <c r="V36" s="40">
        <f t="shared" si="3"/>
        <v>0.32711892735664261</v>
      </c>
      <c r="W36" s="31">
        <f t="shared" si="15"/>
        <v>-0.88633955469506542</v>
      </c>
      <c r="X36" s="131">
        <f>(I36/1.57)*60*11.25</f>
        <v>3268.7101910828028</v>
      </c>
      <c r="Y36" s="162">
        <f t="shared" si="4"/>
        <v>342.12500000000006</v>
      </c>
      <c r="AA36" s="4"/>
      <c r="AB36" s="15"/>
      <c r="AC36" s="15"/>
      <c r="AD36" s="15"/>
      <c r="AE36" s="4"/>
      <c r="AF36" s="4"/>
      <c r="AG36" s="4"/>
      <c r="AH36" s="4"/>
      <c r="AI36" s="4"/>
      <c r="AJ36" s="4"/>
      <c r="AK36" s="4"/>
      <c r="AL36" s="4"/>
      <c r="AM36" s="4"/>
      <c r="AR36" s="15"/>
      <c r="AS36" s="15"/>
      <c r="AT36" s="4"/>
      <c r="AU36" s="4"/>
      <c r="AV36" s="4"/>
      <c r="AW36" s="3"/>
      <c r="AX36" s="3"/>
      <c r="AY36" s="3"/>
      <c r="AZ36" s="3"/>
      <c r="BA36" s="4"/>
      <c r="BB36" s="4"/>
      <c r="BC36" s="4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2"/>
      <c r="EI36" s="2"/>
      <c r="EJ36" s="5"/>
      <c r="EK36" s="5"/>
      <c r="EL36" s="5"/>
      <c r="EM36" s="5"/>
      <c r="EN36" s="5"/>
      <c r="EO36" s="5"/>
      <c r="EP36" s="5"/>
      <c r="EQ36" s="5"/>
      <c r="ER36" s="13"/>
      <c r="ES36" s="13"/>
      <c r="ET36" s="5"/>
      <c r="EU36" s="5"/>
      <c r="EV36" s="5"/>
      <c r="EW36" s="5"/>
      <c r="EX36" s="5"/>
      <c r="EY36" s="5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</row>
    <row r="37" spans="1:180" x14ac:dyDescent="0.25">
      <c r="A37" s="31"/>
      <c r="B37" s="32">
        <f t="shared" si="13"/>
        <v>33</v>
      </c>
      <c r="C37" s="33">
        <f t="shared" si="5"/>
        <v>8.0500000000000007</v>
      </c>
      <c r="D37" s="32">
        <f t="shared" si="6"/>
        <v>190.06944444444451</v>
      </c>
      <c r="E37" s="33">
        <f t="shared" si="7"/>
        <v>0.44722222222222285</v>
      </c>
      <c r="F37" s="32">
        <f>($AC$12*E37)</f>
        <v>146.24166666666687</v>
      </c>
      <c r="G37" s="33">
        <v>18</v>
      </c>
      <c r="H37" s="32">
        <f t="shared" si="8"/>
        <v>28.98</v>
      </c>
      <c r="I37" s="33">
        <f t="shared" si="9"/>
        <v>8.0500000000000007</v>
      </c>
      <c r="J37" s="32">
        <v>20</v>
      </c>
      <c r="K37" s="33">
        <f t="shared" si="10"/>
        <v>0</v>
      </c>
      <c r="L37" s="32">
        <f>($AC$12*$AC$11)*SIN((TAN(K37/C37)))</f>
        <v>0</v>
      </c>
      <c r="M37" s="33">
        <f t="shared" ref="M37:M64" si="21">M36</f>
        <v>128.31</v>
      </c>
      <c r="N37" s="32">
        <f>0.5*$AC$27*$AC$21*$AC$13*((I37)^2)</f>
        <v>105.51158472087766</v>
      </c>
      <c r="O37" s="34">
        <f t="shared" si="18"/>
        <v>380.06325138754448</v>
      </c>
      <c r="P37" s="32">
        <f t="shared" si="19"/>
        <v>3059.5091736697332</v>
      </c>
      <c r="Q37" s="95">
        <f t="shared" si="20"/>
        <v>3.0595091736697331</v>
      </c>
      <c r="R37" s="160">
        <f t="shared" si="11"/>
        <v>33</v>
      </c>
      <c r="S37" s="31">
        <f>Q37</f>
        <v>3.0595091736697331</v>
      </c>
      <c r="T37" s="22">
        <f>S37</f>
        <v>3.0595091736697331</v>
      </c>
      <c r="U37" s="22">
        <f t="shared" si="12"/>
        <v>3.13</v>
      </c>
      <c r="V37" s="40">
        <f t="shared" si="3"/>
        <v>7.049082633026682E-2</v>
      </c>
      <c r="W37" s="31">
        <f t="shared" si="15"/>
        <v>-0.8158487283647986</v>
      </c>
      <c r="X37" s="131">
        <f>(I37/1.57)*60*11.25</f>
        <v>3460.9872611464971</v>
      </c>
      <c r="Y37" s="162">
        <f t="shared" si="4"/>
        <v>362.25000000000006</v>
      </c>
      <c r="AA37" s="4"/>
      <c r="AB37" s="15"/>
      <c r="AC37" s="15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3"/>
      <c r="AX37" s="3"/>
      <c r="AY37" s="3"/>
      <c r="AZ37" s="3"/>
      <c r="BA37" s="4"/>
      <c r="BB37" s="4"/>
      <c r="BC37" s="4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2"/>
      <c r="EI37" s="2"/>
      <c r="EJ37" s="5"/>
      <c r="EK37" s="5"/>
      <c r="EL37" s="5"/>
      <c r="EM37" s="5"/>
      <c r="EN37" s="5"/>
      <c r="EO37" s="5"/>
      <c r="EP37" s="5"/>
      <c r="EQ37" s="5"/>
      <c r="ER37" s="13"/>
      <c r="ES37" s="13"/>
      <c r="ET37" s="5"/>
      <c r="EU37" s="5"/>
      <c r="EV37" s="5"/>
      <c r="EW37" s="5"/>
      <c r="EX37" s="5"/>
      <c r="EY37" s="5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</row>
    <row r="38" spans="1:180" x14ac:dyDescent="0.25">
      <c r="A38" s="31"/>
      <c r="B38" s="32">
        <f t="shared" si="13"/>
        <v>34</v>
      </c>
      <c r="C38" s="33">
        <f t="shared" si="5"/>
        <v>8.4972222222222236</v>
      </c>
      <c r="D38" s="32">
        <f t="shared" si="6"/>
        <v>198.56666666666675</v>
      </c>
      <c r="E38" s="33">
        <f t="shared" si="7"/>
        <v>0.44722222222222285</v>
      </c>
      <c r="F38" s="32">
        <f>($AC$12*E38)</f>
        <v>146.24166666666687</v>
      </c>
      <c r="G38" s="33">
        <v>19</v>
      </c>
      <c r="H38" s="32">
        <f t="shared" si="8"/>
        <v>30.590000000000003</v>
      </c>
      <c r="I38" s="33">
        <f t="shared" si="9"/>
        <v>8.4972222222222236</v>
      </c>
      <c r="J38" s="32">
        <v>20</v>
      </c>
      <c r="K38" s="33">
        <f t="shared" si="10"/>
        <v>0</v>
      </c>
      <c r="L38" s="32">
        <f>($AC$12*$AC$11)*SIN((TAN(K38/C38)))</f>
        <v>0</v>
      </c>
      <c r="M38" s="33">
        <f t="shared" si="21"/>
        <v>128.31</v>
      </c>
      <c r="N38" s="32">
        <f>0.5*$AC$27*$AC$21*$AC$13*((I38)^2)</f>
        <v>117.5607471735705</v>
      </c>
      <c r="O38" s="34">
        <f t="shared" si="18"/>
        <v>392.11241384023737</v>
      </c>
      <c r="P38" s="32">
        <f t="shared" si="19"/>
        <v>3331.8663164924619</v>
      </c>
      <c r="Q38" s="95">
        <f t="shared" si="20"/>
        <v>3.3318663164924618</v>
      </c>
      <c r="R38" s="160">
        <f t="shared" si="11"/>
        <v>34</v>
      </c>
      <c r="S38" s="31">
        <f>Q38</f>
        <v>3.3318663164924618</v>
      </c>
      <c r="T38" s="22">
        <f>S38</f>
        <v>3.3318663164924618</v>
      </c>
      <c r="U38" s="22">
        <f t="shared" si="12"/>
        <v>3.13</v>
      </c>
      <c r="V38" s="40">
        <f t="shared" si="3"/>
        <v>-0.20186631649246189</v>
      </c>
      <c r="W38" s="31">
        <f t="shared" si="15"/>
        <v>-1.0177150448572605</v>
      </c>
      <c r="X38" s="131">
        <f>(I38/1.57)*60*11.25</f>
        <v>3653.2643312101914</v>
      </c>
      <c r="Y38" s="162">
        <f t="shared" si="4"/>
        <v>382.37500000000006</v>
      </c>
      <c r="AA38" s="4"/>
      <c r="AB38" s="15"/>
      <c r="AC38" s="15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3"/>
      <c r="AX38" s="3"/>
      <c r="AY38" s="3"/>
      <c r="AZ38" s="3"/>
      <c r="BA38" s="4"/>
      <c r="BB38" s="4"/>
      <c r="BC38" s="4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2"/>
      <c r="EI38" s="2"/>
      <c r="EJ38" s="5"/>
      <c r="EK38" s="5"/>
      <c r="EL38" s="5"/>
      <c r="EM38" s="5"/>
      <c r="EN38" s="5"/>
      <c r="EO38" s="5"/>
      <c r="EP38" s="5"/>
      <c r="EQ38" s="5"/>
      <c r="ER38" s="13"/>
      <c r="ES38" s="13"/>
      <c r="ET38" s="5"/>
      <c r="EU38" s="5"/>
      <c r="EV38" s="5"/>
      <c r="EW38" s="5"/>
      <c r="EX38" s="5"/>
      <c r="EY38" s="5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</row>
    <row r="39" spans="1:180" x14ac:dyDescent="0.25">
      <c r="A39" s="31"/>
      <c r="B39" s="32">
        <f t="shared" si="13"/>
        <v>35</v>
      </c>
      <c r="C39" s="33">
        <f t="shared" si="5"/>
        <v>8.9444444444444446</v>
      </c>
      <c r="D39" s="32">
        <f t="shared" si="6"/>
        <v>207.51111111111121</v>
      </c>
      <c r="E39" s="33">
        <f t="shared" si="7"/>
        <v>0.44722222222222108</v>
      </c>
      <c r="F39" s="32">
        <f>($AC$12*E39)</f>
        <v>146.2416666666663</v>
      </c>
      <c r="G39" s="33">
        <v>20</v>
      </c>
      <c r="H39" s="32">
        <f t="shared" si="8"/>
        <v>32.200000000000003</v>
      </c>
      <c r="I39" s="33">
        <f t="shared" si="9"/>
        <v>8.9444444444444446</v>
      </c>
      <c r="J39" s="32">
        <v>20</v>
      </c>
      <c r="K39" s="33">
        <f t="shared" si="10"/>
        <v>0</v>
      </c>
      <c r="L39" s="32">
        <f>($AC$12*$AC$11)*SIN((TAN(K39/C39)))</f>
        <v>0</v>
      </c>
      <c r="M39" s="33">
        <f t="shared" si="21"/>
        <v>128.31</v>
      </c>
      <c r="N39" s="32">
        <f>0.5*$AC$27*$AC$21*$AC$13*((I39)^2)</f>
        <v>130.26121570478722</v>
      </c>
      <c r="O39" s="34">
        <f t="shared" si="18"/>
        <v>404.8128823714535</v>
      </c>
      <c r="P39" s="32">
        <f t="shared" si="19"/>
        <v>3620.8263367668897</v>
      </c>
      <c r="Q39" s="95">
        <f t="shared" si="20"/>
        <v>3.6208263367668896</v>
      </c>
      <c r="R39" s="160">
        <f t="shared" si="11"/>
        <v>35</v>
      </c>
      <c r="S39" s="31">
        <f>Q39</f>
        <v>3.6208263367668896</v>
      </c>
      <c r="T39" s="22">
        <f>S39</f>
        <v>3.6208263367668896</v>
      </c>
      <c r="U39" s="22">
        <f t="shared" si="12"/>
        <v>3.13</v>
      </c>
      <c r="V39" s="40">
        <f t="shared" si="3"/>
        <v>-0.49082633676688969</v>
      </c>
      <c r="W39" s="31">
        <f t="shared" si="15"/>
        <v>-1.5085413816241502</v>
      </c>
      <c r="X39" s="131">
        <f>(I39/1.57)*60*11.25</f>
        <v>3845.5414012738847</v>
      </c>
      <c r="Y39" s="162">
        <f t="shared" si="4"/>
        <v>402.49999999999994</v>
      </c>
      <c r="AA39" s="4"/>
      <c r="AB39" s="15"/>
      <c r="AC39" s="15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3"/>
      <c r="AX39" s="3"/>
      <c r="AY39" s="3"/>
      <c r="AZ39" s="3"/>
      <c r="BA39" s="4"/>
      <c r="BB39" s="4"/>
      <c r="BC39" s="4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2"/>
      <c r="EI39" s="2"/>
      <c r="EJ39" s="5"/>
      <c r="EK39" s="5"/>
      <c r="EL39" s="5"/>
      <c r="EM39" s="5"/>
      <c r="EN39" s="5"/>
      <c r="EO39" s="5"/>
      <c r="EP39" s="5"/>
      <c r="EQ39" s="5"/>
      <c r="ER39" s="13"/>
      <c r="ES39" s="13"/>
      <c r="ET39" s="5"/>
      <c r="EU39" s="5"/>
      <c r="EV39" s="5"/>
      <c r="EW39" s="5"/>
      <c r="EX39" s="5"/>
      <c r="EY39" s="5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</row>
    <row r="40" spans="1:180" x14ac:dyDescent="0.25">
      <c r="A40" s="31"/>
      <c r="B40" s="32">
        <f t="shared" si="13"/>
        <v>36</v>
      </c>
      <c r="C40" s="33">
        <f t="shared" si="5"/>
        <v>9.3916666666666675</v>
      </c>
      <c r="D40" s="32">
        <f t="shared" si="6"/>
        <v>216.90277777777789</v>
      </c>
      <c r="E40" s="33">
        <f t="shared" si="7"/>
        <v>0.44722222222222285</v>
      </c>
      <c r="F40" s="32">
        <f>($AC$12*E40)</f>
        <v>146.24166666666687</v>
      </c>
      <c r="G40" s="33">
        <v>21</v>
      </c>
      <c r="H40" s="32">
        <f t="shared" si="8"/>
        <v>33.81</v>
      </c>
      <c r="I40" s="33">
        <f t="shared" si="9"/>
        <v>9.3916666666666675</v>
      </c>
      <c r="J40" s="32">
        <v>20</v>
      </c>
      <c r="K40" s="33">
        <f t="shared" si="10"/>
        <v>0</v>
      </c>
      <c r="L40" s="32">
        <f>($AC$12*$AC$11)*SIN((TAN(K40/C40)))</f>
        <v>0</v>
      </c>
      <c r="M40" s="33">
        <f t="shared" si="21"/>
        <v>128.31</v>
      </c>
      <c r="N40" s="32">
        <f>0.5*$AC$27*$AC$21*$AC$13*((I40)^2)</f>
        <v>143.61299031452793</v>
      </c>
      <c r="O40" s="34">
        <f t="shared" si="18"/>
        <v>418.16465698119475</v>
      </c>
      <c r="P40" s="32">
        <f t="shared" si="19"/>
        <v>3927.2630701483877</v>
      </c>
      <c r="Q40" s="95">
        <f t="shared" si="20"/>
        <v>3.9272630701483879</v>
      </c>
      <c r="R40" s="160">
        <f t="shared" si="11"/>
        <v>36</v>
      </c>
      <c r="S40" s="31">
        <f>Q40</f>
        <v>3.9272630701483879</v>
      </c>
      <c r="T40" s="22">
        <f>S40</f>
        <v>3.9272630701483879</v>
      </c>
      <c r="U40" s="22">
        <f t="shared" si="12"/>
        <v>3.13</v>
      </c>
      <c r="V40" s="40">
        <f t="shared" si="3"/>
        <v>-0.79726307014838804</v>
      </c>
      <c r="W40" s="31">
        <f t="shared" si="15"/>
        <v>-2.3058044517725382</v>
      </c>
      <c r="X40" s="131">
        <f>(I40/1.57)*60*11.25</f>
        <v>4037.8184713375795</v>
      </c>
      <c r="Y40" s="162">
        <f t="shared" si="4"/>
        <v>422.625</v>
      </c>
      <c r="AA40" s="4"/>
      <c r="AB40" s="15"/>
      <c r="AC40" s="15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3"/>
      <c r="AX40" s="3"/>
      <c r="AY40" s="3"/>
      <c r="AZ40" s="3"/>
      <c r="BA40" s="4"/>
      <c r="BB40" s="4"/>
      <c r="BC40" s="4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2"/>
      <c r="EI40" s="2"/>
      <c r="EJ40" s="5"/>
      <c r="EK40" s="5"/>
      <c r="EL40" s="5"/>
      <c r="EM40" s="5"/>
      <c r="EN40" s="5"/>
      <c r="EO40" s="5"/>
      <c r="EP40" s="5"/>
      <c r="EQ40" s="5"/>
      <c r="ER40" s="13"/>
      <c r="ES40" s="13"/>
      <c r="ET40" s="5"/>
      <c r="EU40" s="5"/>
      <c r="EV40" s="5"/>
      <c r="EW40" s="5"/>
      <c r="EX40" s="5"/>
      <c r="EY40" s="5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</row>
    <row r="41" spans="1:180" x14ac:dyDescent="0.25">
      <c r="A41" s="31"/>
      <c r="B41" s="32">
        <f t="shared" si="13"/>
        <v>37</v>
      </c>
      <c r="C41" s="33">
        <f t="shared" si="5"/>
        <v>9.8388888888888886</v>
      </c>
      <c r="D41" s="32">
        <f t="shared" si="6"/>
        <v>226.74166666666679</v>
      </c>
      <c r="E41" s="33">
        <f t="shared" si="7"/>
        <v>0.44722222222222108</v>
      </c>
      <c r="F41" s="32">
        <f>($AC$12*E41)</f>
        <v>146.2416666666663</v>
      </c>
      <c r="G41" s="33">
        <v>22</v>
      </c>
      <c r="H41" s="32">
        <f t="shared" si="8"/>
        <v>35.42</v>
      </c>
      <c r="I41" s="33">
        <f t="shared" si="9"/>
        <v>9.8388888888888886</v>
      </c>
      <c r="J41" s="32">
        <v>20</v>
      </c>
      <c r="K41" s="33">
        <f t="shared" si="10"/>
        <v>0</v>
      </c>
      <c r="L41" s="32">
        <f>($AC$12*$AC$11)*SIN((TAN(K41/C41)))</f>
        <v>0</v>
      </c>
      <c r="M41" s="33">
        <f t="shared" si="21"/>
        <v>128.31</v>
      </c>
      <c r="N41" s="32">
        <f>0.5*$AC$27*$AC$21*$AC$13*((I41)^2)</f>
        <v>157.61607100279252</v>
      </c>
      <c r="O41" s="34">
        <f t="shared" si="18"/>
        <v>432.1677376694588</v>
      </c>
      <c r="P41" s="32">
        <f t="shared" si="19"/>
        <v>4252.0503522922863</v>
      </c>
      <c r="Q41" s="95">
        <f t="shared" si="20"/>
        <v>4.2520503522922866</v>
      </c>
      <c r="R41" s="160">
        <f t="shared" si="11"/>
        <v>37</v>
      </c>
      <c r="S41" s="31">
        <f>Q41</f>
        <v>4.2520503522922866</v>
      </c>
      <c r="T41" s="22">
        <f>S41</f>
        <v>4.2520503522922866</v>
      </c>
      <c r="U41" s="22">
        <f t="shared" si="12"/>
        <v>3.13</v>
      </c>
      <c r="V41" s="40">
        <f t="shared" si="3"/>
        <v>-1.1220503522922867</v>
      </c>
      <c r="W41" s="31">
        <f t="shared" si="15"/>
        <v>-3.4278548040648249</v>
      </c>
      <c r="X41" s="131">
        <f>(I41/1.57)*60*11.25</f>
        <v>4230.0955414012733</v>
      </c>
      <c r="Y41" s="162">
        <f t="shared" si="4"/>
        <v>442.74999999999994</v>
      </c>
      <c r="AA41" s="4"/>
      <c r="AB41" s="15"/>
      <c r="AC41" s="15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3"/>
      <c r="AX41" s="3"/>
      <c r="AY41" s="3"/>
      <c r="AZ41" s="3"/>
      <c r="BA41" s="4"/>
      <c r="BB41" s="4"/>
      <c r="BC41" s="4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2"/>
      <c r="EI41" s="2"/>
      <c r="EJ41" s="5"/>
      <c r="EK41" s="5"/>
      <c r="EL41" s="5"/>
      <c r="EM41" s="5"/>
      <c r="EN41" s="5"/>
      <c r="EO41" s="5"/>
      <c r="EP41" s="5"/>
      <c r="EQ41" s="5"/>
      <c r="ER41" s="13"/>
      <c r="ES41" s="13"/>
      <c r="ET41" s="5"/>
      <c r="EU41" s="5"/>
      <c r="EV41" s="5"/>
      <c r="EW41" s="5"/>
      <c r="EX41" s="5"/>
      <c r="EY41" s="5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</row>
    <row r="42" spans="1:180" x14ac:dyDescent="0.25">
      <c r="A42" s="31"/>
      <c r="B42" s="32">
        <f t="shared" si="13"/>
        <v>38</v>
      </c>
      <c r="C42" s="33">
        <f t="shared" si="5"/>
        <v>10.286111111111111</v>
      </c>
      <c r="D42" s="32">
        <f t="shared" si="6"/>
        <v>237.02777777777789</v>
      </c>
      <c r="E42" s="33">
        <f t="shared" si="7"/>
        <v>0.44722222222222285</v>
      </c>
      <c r="F42" s="32">
        <f>($AC$12*E42)</f>
        <v>146.24166666666687</v>
      </c>
      <c r="G42" s="33">
        <v>23</v>
      </c>
      <c r="H42" s="32">
        <f t="shared" si="8"/>
        <v>37.03</v>
      </c>
      <c r="I42" s="33">
        <f t="shared" si="9"/>
        <v>10.286111111111111</v>
      </c>
      <c r="J42" s="32">
        <v>20</v>
      </c>
      <c r="K42" s="33">
        <f t="shared" si="10"/>
        <v>0</v>
      </c>
      <c r="L42" s="32">
        <f>($AC$12*$AC$11)*SIN((TAN(K42/C42)))</f>
        <v>0</v>
      </c>
      <c r="M42" s="33">
        <f t="shared" si="21"/>
        <v>128.31</v>
      </c>
      <c r="N42" s="32">
        <f>0.5*$AC$27*$AC$21*$AC$13*((I42)^2)</f>
        <v>172.27045776958113</v>
      </c>
      <c r="O42" s="34">
        <f t="shared" si="18"/>
        <v>446.82212443624798</v>
      </c>
      <c r="P42" s="32">
        <f t="shared" si="19"/>
        <v>4596.0620188539624</v>
      </c>
      <c r="Q42" s="95">
        <f t="shared" si="20"/>
        <v>4.5960620188539627</v>
      </c>
      <c r="R42" s="160">
        <f t="shared" si="11"/>
        <v>38</v>
      </c>
      <c r="S42" s="31">
        <f>Q42</f>
        <v>4.5960620188539627</v>
      </c>
      <c r="T42" s="22">
        <f>S42</f>
        <v>4.5960620188539627</v>
      </c>
      <c r="U42" s="22">
        <f t="shared" si="12"/>
        <v>3.13</v>
      </c>
      <c r="V42" s="40">
        <f t="shared" si="3"/>
        <v>-1.4660620188539628</v>
      </c>
      <c r="W42" s="31">
        <f t="shared" si="15"/>
        <v>-4.8939168229187882</v>
      </c>
      <c r="X42" s="131">
        <f>(I42/1.57)*60*11.25</f>
        <v>4422.372611464968</v>
      </c>
      <c r="Y42" s="162">
        <f t="shared" si="4"/>
        <v>462.875</v>
      </c>
      <c r="AA42" s="4"/>
      <c r="AB42" s="15"/>
      <c r="AC42" s="15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3"/>
      <c r="AX42" s="3"/>
      <c r="AY42" s="3"/>
      <c r="AZ42" s="3"/>
      <c r="BA42" s="4"/>
      <c r="BB42" s="4"/>
      <c r="BC42" s="4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2"/>
      <c r="EI42" s="2"/>
      <c r="EJ42" s="5"/>
      <c r="EK42" s="5"/>
      <c r="EL42" s="5"/>
      <c r="EM42" s="5"/>
      <c r="EN42" s="5"/>
      <c r="EO42" s="5"/>
      <c r="EP42" s="5"/>
      <c r="EQ42" s="5"/>
      <c r="ER42" s="13"/>
      <c r="ES42" s="13"/>
      <c r="ET42" s="5"/>
      <c r="EU42" s="5"/>
      <c r="EV42" s="5"/>
      <c r="EW42" s="5"/>
      <c r="EX42" s="5"/>
      <c r="EY42" s="5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</row>
    <row r="43" spans="1:180" x14ac:dyDescent="0.25">
      <c r="A43" s="31"/>
      <c r="B43" s="32">
        <f t="shared" si="13"/>
        <v>39</v>
      </c>
      <c r="C43" s="33">
        <f t="shared" si="5"/>
        <v>10.733333333333333</v>
      </c>
      <c r="D43" s="32">
        <f t="shared" si="6"/>
        <v>247.76111111111121</v>
      </c>
      <c r="E43" s="33">
        <f t="shared" si="7"/>
        <v>0.44722222222222108</v>
      </c>
      <c r="F43" s="32">
        <f>($AC$12*E43)</f>
        <v>146.2416666666663</v>
      </c>
      <c r="G43" s="33">
        <v>24</v>
      </c>
      <c r="H43" s="32">
        <f t="shared" si="8"/>
        <v>38.64</v>
      </c>
      <c r="I43" s="33">
        <f t="shared" si="9"/>
        <v>10.733333333333333</v>
      </c>
      <c r="J43" s="32">
        <v>20</v>
      </c>
      <c r="K43" s="33">
        <f t="shared" si="10"/>
        <v>0</v>
      </c>
      <c r="L43" s="32">
        <f>($AC$12*$AC$11)*SIN((TAN(K43/C43)))</f>
        <v>0</v>
      </c>
      <c r="M43" s="33">
        <f t="shared" si="21"/>
        <v>128.31</v>
      </c>
      <c r="N43" s="32">
        <f>0.5*$AC$27*$AC$21*$AC$13*((I43)^2)</f>
        <v>187.57615061489358</v>
      </c>
      <c r="O43" s="34">
        <f t="shared" si="18"/>
        <v>462.12781728155983</v>
      </c>
      <c r="P43" s="32">
        <f t="shared" si="19"/>
        <v>4960.1719054887417</v>
      </c>
      <c r="Q43" s="95">
        <f t="shared" si="20"/>
        <v>4.9601719054887417</v>
      </c>
      <c r="R43" s="160">
        <f t="shared" si="11"/>
        <v>39</v>
      </c>
      <c r="S43" s="31">
        <f>Q43</f>
        <v>4.9601719054887417</v>
      </c>
      <c r="T43" s="22">
        <f>S43</f>
        <v>4.9601719054887417</v>
      </c>
      <c r="U43" s="22">
        <f t="shared" si="12"/>
        <v>3.13</v>
      </c>
      <c r="V43" s="40">
        <f t="shared" si="3"/>
        <v>-1.8301719054887418</v>
      </c>
      <c r="W43" s="31">
        <f t="shared" si="15"/>
        <v>-6.7240887284075299</v>
      </c>
      <c r="X43" s="131">
        <f>(I43/1.57)*60*11.25</f>
        <v>4614.6496815286619</v>
      </c>
      <c r="Y43" s="162">
        <f t="shared" si="4"/>
        <v>482.99999999999994</v>
      </c>
      <c r="AA43" s="4"/>
      <c r="AB43" s="15"/>
      <c r="AC43" s="15"/>
      <c r="AD43" s="4"/>
      <c r="AE43" s="4"/>
      <c r="AF43" s="15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3"/>
      <c r="AX43" s="3"/>
      <c r="AY43" s="3"/>
      <c r="AZ43" s="3"/>
      <c r="BA43" s="4"/>
      <c r="BB43" s="4"/>
      <c r="BC43" s="4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2"/>
      <c r="EI43" s="2"/>
      <c r="EJ43" s="5"/>
      <c r="EK43" s="5"/>
      <c r="EL43" s="5"/>
      <c r="EM43" s="5"/>
      <c r="EN43" s="5"/>
      <c r="EO43" s="5"/>
      <c r="EP43" s="5"/>
      <c r="EQ43" s="5"/>
      <c r="ER43" s="13"/>
      <c r="ES43" s="13"/>
      <c r="ET43" s="5"/>
      <c r="EU43" s="5"/>
      <c r="EV43" s="5"/>
      <c r="EW43" s="5"/>
      <c r="EX43" s="5"/>
      <c r="EY43" s="5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</row>
    <row r="44" spans="1:180" x14ac:dyDescent="0.25">
      <c r="A44" s="31"/>
      <c r="B44" s="32">
        <f t="shared" si="13"/>
        <v>40</v>
      </c>
      <c r="C44" s="33">
        <f t="shared" si="5"/>
        <v>10.733333333333333</v>
      </c>
      <c r="D44" s="32">
        <f t="shared" si="6"/>
        <v>258.49444444444453</v>
      </c>
      <c r="E44" s="33">
        <f t="shared" si="7"/>
        <v>0</v>
      </c>
      <c r="F44" s="32">
        <f>($AC$12*E44)</f>
        <v>0</v>
      </c>
      <c r="G44" s="33">
        <v>24</v>
      </c>
      <c r="H44" s="32">
        <f t="shared" si="8"/>
        <v>38.64</v>
      </c>
      <c r="I44" s="33">
        <f t="shared" si="9"/>
        <v>10.733333333333333</v>
      </c>
      <c r="J44" s="32">
        <v>19</v>
      </c>
      <c r="K44" s="33">
        <f t="shared" si="10"/>
        <v>-1</v>
      </c>
      <c r="L44" s="32">
        <f>($AC$12*$AC$11)*SIN((TAN(K44/C44)))</f>
        <v>-299.30167815139799</v>
      </c>
      <c r="M44" s="33">
        <f t="shared" si="21"/>
        <v>128.31</v>
      </c>
      <c r="N44" s="32">
        <f>0.5*$AC$27*$AC$21*$AC$13*((I44)^2)</f>
        <v>187.57615061489358</v>
      </c>
      <c r="O44" s="34">
        <f t="shared" si="18"/>
        <v>16.584472463495587</v>
      </c>
      <c r="P44" s="32">
        <f t="shared" si="19"/>
        <v>178.00667110818594</v>
      </c>
      <c r="Q44" s="95">
        <f t="shared" si="20"/>
        <v>0.17800667110818594</v>
      </c>
      <c r="R44" s="160">
        <f t="shared" si="11"/>
        <v>40</v>
      </c>
      <c r="S44" s="31">
        <f>Q44</f>
        <v>0.17800667110818594</v>
      </c>
      <c r="T44" s="22">
        <f>S44</f>
        <v>0.17800667110818594</v>
      </c>
      <c r="U44" s="22">
        <f t="shared" si="12"/>
        <v>3.13</v>
      </c>
      <c r="V44" s="40">
        <f t="shared" si="3"/>
        <v>2.9519933288918141</v>
      </c>
      <c r="W44" s="31">
        <f t="shared" si="15"/>
        <v>-3.7720953995157158</v>
      </c>
      <c r="X44" s="131">
        <f>(I44/1.57)*60*11.25</f>
        <v>4614.6496815286619</v>
      </c>
      <c r="Y44" s="162">
        <f t="shared" si="4"/>
        <v>482.99999999999994</v>
      </c>
      <c r="AA44" s="4"/>
      <c r="AB44" s="15"/>
      <c r="AC44" s="15"/>
      <c r="AD44" s="4"/>
      <c r="AE44" s="4"/>
      <c r="AF44" s="15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3"/>
      <c r="AX44" s="3"/>
      <c r="AY44" s="3"/>
      <c r="AZ44" s="3"/>
      <c r="BA44" s="4"/>
      <c r="BB44" s="4"/>
      <c r="BC44" s="4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2"/>
      <c r="EI44" s="2"/>
      <c r="EJ44" s="5"/>
      <c r="EK44" s="5"/>
      <c r="EL44" s="5"/>
      <c r="EM44" s="5"/>
      <c r="EN44" s="5"/>
      <c r="EO44" s="5"/>
      <c r="EP44" s="5"/>
      <c r="EQ44" s="5"/>
      <c r="ER44" s="13"/>
      <c r="ES44" s="13"/>
      <c r="ET44" s="5"/>
      <c r="EU44" s="5"/>
      <c r="EV44" s="5"/>
      <c r="EW44" s="5"/>
      <c r="EX44" s="5"/>
      <c r="EY44" s="5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</row>
    <row r="45" spans="1:180" x14ac:dyDescent="0.25">
      <c r="A45" s="31"/>
      <c r="B45" s="32">
        <f t="shared" si="13"/>
        <v>41</v>
      </c>
      <c r="C45" s="33">
        <f t="shared" si="5"/>
        <v>10.286111111111111</v>
      </c>
      <c r="D45" s="32">
        <f t="shared" si="6"/>
        <v>268.78055555555562</v>
      </c>
      <c r="E45" s="33">
        <f t="shared" si="7"/>
        <v>-0.44722222222222108</v>
      </c>
      <c r="F45" s="32">
        <f>($AC$12*E45)</f>
        <v>-146.2416666666663</v>
      </c>
      <c r="G45" s="33">
        <v>23</v>
      </c>
      <c r="H45" s="32">
        <f t="shared" si="8"/>
        <v>37.03</v>
      </c>
      <c r="I45" s="33">
        <f t="shared" si="9"/>
        <v>10.286111111111111</v>
      </c>
      <c r="J45" s="32">
        <v>18</v>
      </c>
      <c r="K45" s="33">
        <f t="shared" si="10"/>
        <v>-1</v>
      </c>
      <c r="L45" s="32">
        <f>($AC$12*$AC$11)*SIN((TAN(K45/C45)))</f>
        <v>-312.35476779764673</v>
      </c>
      <c r="M45" s="33">
        <f t="shared" si="21"/>
        <v>128.31</v>
      </c>
      <c r="N45" s="32">
        <f>0.5*$AC$27*$AC$21*$AC$13*((I45)^2)</f>
        <v>172.27045776958113</v>
      </c>
      <c r="O45" s="34">
        <f t="shared" si="18"/>
        <v>-158.01597669473188</v>
      </c>
      <c r="P45" s="32">
        <f t="shared" si="19"/>
        <v>-1625.369893612756</v>
      </c>
      <c r="Q45" s="95">
        <f t="shared" si="20"/>
        <v>-1.6253698936127561</v>
      </c>
      <c r="R45" s="160">
        <f t="shared" si="11"/>
        <v>41</v>
      </c>
      <c r="S45" s="31">
        <v>0</v>
      </c>
      <c r="T45" s="22">
        <f>S45</f>
        <v>0</v>
      </c>
      <c r="U45" s="22">
        <f t="shared" si="12"/>
        <v>3.13</v>
      </c>
      <c r="V45" s="40">
        <f t="shared" si="3"/>
        <v>3.13</v>
      </c>
      <c r="W45" s="31">
        <f t="shared" si="15"/>
        <v>-0.64209539951571593</v>
      </c>
      <c r="X45" s="131">
        <f>(I45/1.57)*60*11.25</f>
        <v>4422.372611464968</v>
      </c>
      <c r="Y45" s="162">
        <f t="shared" si="4"/>
        <v>462.875</v>
      </c>
      <c r="AA45" s="4"/>
      <c r="AB45" s="15"/>
      <c r="AC45" s="15"/>
      <c r="AD45" s="4"/>
      <c r="AE45" s="4"/>
      <c r="AF45" s="15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3"/>
      <c r="AX45" s="3"/>
      <c r="AY45" s="3"/>
      <c r="AZ45" s="3"/>
      <c r="BA45" s="4"/>
      <c r="BB45" s="4"/>
      <c r="BC45" s="4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2"/>
      <c r="EI45" s="2"/>
      <c r="EJ45" s="5"/>
      <c r="EK45" s="5"/>
      <c r="EL45" s="5"/>
      <c r="EM45" s="5"/>
      <c r="EN45" s="5"/>
      <c r="EO45" s="5"/>
      <c r="EP45" s="5"/>
      <c r="EQ45" s="5"/>
      <c r="ER45" s="13"/>
      <c r="ES45" s="13"/>
      <c r="ET45" s="5"/>
      <c r="EU45" s="5"/>
      <c r="EV45" s="5"/>
      <c r="EW45" s="5"/>
      <c r="EX45" s="5"/>
      <c r="EY45" s="5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</row>
    <row r="46" spans="1:180" x14ac:dyDescent="0.25">
      <c r="A46" s="31"/>
      <c r="B46" s="32">
        <f t="shared" si="13"/>
        <v>42</v>
      </c>
      <c r="C46" s="33">
        <f t="shared" si="5"/>
        <v>10.286111111111111</v>
      </c>
      <c r="D46" s="32">
        <f t="shared" si="6"/>
        <v>279.06666666666672</v>
      </c>
      <c r="E46" s="33">
        <f t="shared" si="7"/>
        <v>0</v>
      </c>
      <c r="F46" s="32">
        <f>($AC$12*E46)</f>
        <v>0</v>
      </c>
      <c r="G46" s="33">
        <v>23</v>
      </c>
      <c r="H46" s="32">
        <f t="shared" si="8"/>
        <v>37.03</v>
      </c>
      <c r="I46" s="33">
        <f t="shared" si="9"/>
        <v>10.286111111111111</v>
      </c>
      <c r="J46" s="32">
        <v>17</v>
      </c>
      <c r="K46" s="33">
        <f t="shared" si="10"/>
        <v>-1</v>
      </c>
      <c r="L46" s="32">
        <f>($AC$12*$AC$11)*SIN((TAN(K46/C46)))</f>
        <v>-312.35476779764673</v>
      </c>
      <c r="M46" s="33">
        <f t="shared" si="21"/>
        <v>128.31</v>
      </c>
      <c r="N46" s="32">
        <f>0.5*$AC$27*$AC$21*$AC$13*((I46)^2)</f>
        <v>172.27045776958113</v>
      </c>
      <c r="O46" s="34">
        <f t="shared" si="18"/>
        <v>-11.774310028065599</v>
      </c>
      <c r="P46" s="32">
        <f t="shared" si="19"/>
        <v>-121.11186120535254</v>
      </c>
      <c r="Q46" s="95">
        <f t="shared" si="20"/>
        <v>-0.12111186120535254</v>
      </c>
      <c r="R46" s="160">
        <f t="shared" si="11"/>
        <v>42</v>
      </c>
      <c r="S46" s="31">
        <v>0</v>
      </c>
      <c r="T46" s="22">
        <f>S46</f>
        <v>0</v>
      </c>
      <c r="U46" s="22">
        <f t="shared" si="12"/>
        <v>3.13</v>
      </c>
      <c r="V46" s="40">
        <f t="shared" si="3"/>
        <v>3.13</v>
      </c>
      <c r="W46" s="31">
        <f t="shared" si="15"/>
        <v>2.487904600484284</v>
      </c>
      <c r="X46" s="131">
        <f>(I46/1.57)*60*11.25</f>
        <v>4422.372611464968</v>
      </c>
      <c r="Y46" s="162">
        <f t="shared" si="4"/>
        <v>462.875</v>
      </c>
      <c r="AA46" s="4"/>
      <c r="AB46" s="15"/>
      <c r="AC46" s="15"/>
      <c r="AD46" s="4"/>
      <c r="AE46" s="4"/>
      <c r="AF46" s="15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3"/>
      <c r="AX46" s="3"/>
      <c r="AY46" s="3"/>
      <c r="AZ46" s="3"/>
      <c r="BA46" s="4"/>
      <c r="BB46" s="4"/>
      <c r="BC46" s="4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1"/>
      <c r="ED46" s="1"/>
      <c r="EE46" s="1"/>
      <c r="EF46" s="1"/>
      <c r="EG46" s="1"/>
      <c r="EH46" s="2"/>
      <c r="EI46" s="2"/>
      <c r="EJ46" s="5"/>
      <c r="EK46" s="5"/>
      <c r="EL46" s="5"/>
      <c r="EM46" s="5"/>
      <c r="EN46" s="5"/>
      <c r="EO46" s="5"/>
      <c r="EP46" s="5"/>
      <c r="EQ46" s="5"/>
      <c r="ER46" s="13"/>
      <c r="ES46" s="13"/>
      <c r="ET46" s="5"/>
      <c r="EU46" s="5"/>
      <c r="EV46" s="5"/>
      <c r="EW46" s="5"/>
      <c r="EX46" s="5"/>
      <c r="EY46" s="5"/>
      <c r="EZ46" s="1"/>
      <c r="FA46" s="1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</row>
    <row r="47" spans="1:180" x14ac:dyDescent="0.25">
      <c r="A47" s="31"/>
      <c r="B47" s="32">
        <f t="shared" si="13"/>
        <v>43</v>
      </c>
      <c r="C47" s="33">
        <f t="shared" si="5"/>
        <v>10.286111111111111</v>
      </c>
      <c r="D47" s="32">
        <f t="shared" si="6"/>
        <v>289.35277777777782</v>
      </c>
      <c r="E47" s="33">
        <f t="shared" si="7"/>
        <v>0</v>
      </c>
      <c r="F47" s="32">
        <f>($AC$12*E47)</f>
        <v>0</v>
      </c>
      <c r="G47" s="33">
        <v>23</v>
      </c>
      <c r="H47" s="32">
        <f t="shared" si="8"/>
        <v>37.03</v>
      </c>
      <c r="I47" s="33">
        <f t="shared" si="9"/>
        <v>10.286111111111111</v>
      </c>
      <c r="J47" s="32">
        <v>17</v>
      </c>
      <c r="K47" s="33">
        <f t="shared" si="10"/>
        <v>0</v>
      </c>
      <c r="L47" s="32">
        <f>($AC$12*$AC$11)*SIN((TAN(K47/C47)))</f>
        <v>0</v>
      </c>
      <c r="M47" s="33">
        <f t="shared" si="21"/>
        <v>128.31</v>
      </c>
      <c r="N47" s="32">
        <f>0.5*$AC$27*$AC$21*$AC$13*((I47)^2)</f>
        <v>172.27045776958113</v>
      </c>
      <c r="O47" s="34">
        <f t="shared" si="18"/>
        <v>300.58045776958113</v>
      </c>
      <c r="P47" s="32">
        <f t="shared" si="19"/>
        <v>3091.8039864465527</v>
      </c>
      <c r="Q47" s="95">
        <f t="shared" si="20"/>
        <v>3.091803986446553</v>
      </c>
      <c r="R47" s="160">
        <f t="shared" si="11"/>
        <v>43</v>
      </c>
      <c r="S47" s="31">
        <f>Q47</f>
        <v>3.091803986446553</v>
      </c>
      <c r="T47" s="22">
        <f>S47</f>
        <v>3.091803986446553</v>
      </c>
      <c r="U47" s="22">
        <f t="shared" si="12"/>
        <v>3.13</v>
      </c>
      <c r="V47" s="40">
        <f t="shared" si="3"/>
        <v>3.8196013553446928E-2</v>
      </c>
      <c r="W47" s="31">
        <f t="shared" si="15"/>
        <v>2.5261006140377309</v>
      </c>
      <c r="X47" s="131">
        <f>(I47/1.57)*60*11.25</f>
        <v>4422.372611464968</v>
      </c>
      <c r="Y47" s="162">
        <f t="shared" si="4"/>
        <v>462.875</v>
      </c>
      <c r="AA47" s="4"/>
      <c r="AB47" s="15"/>
      <c r="AC47" s="15"/>
      <c r="AD47" s="4"/>
      <c r="AE47" s="4"/>
      <c r="AF47" s="15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3"/>
      <c r="AX47" s="3"/>
      <c r="AY47" s="3"/>
      <c r="AZ47" s="3"/>
      <c r="BA47" s="4"/>
      <c r="BB47" s="4"/>
      <c r="BC47" s="4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1"/>
      <c r="ED47" s="1"/>
      <c r="EE47" s="1"/>
      <c r="EF47" s="1"/>
      <c r="EG47" s="1"/>
      <c r="EH47" s="2"/>
      <c r="EI47" s="2"/>
      <c r="EJ47" s="5"/>
      <c r="EK47" s="5"/>
      <c r="EL47" s="5"/>
      <c r="EM47" s="5"/>
      <c r="EN47" s="5"/>
      <c r="EO47" s="5"/>
      <c r="EP47" s="5"/>
      <c r="EQ47" s="5"/>
      <c r="ER47" s="13"/>
      <c r="ES47" s="13"/>
      <c r="ET47" s="5"/>
      <c r="EU47" s="5"/>
      <c r="EV47" s="5"/>
      <c r="EW47" s="5"/>
      <c r="EX47" s="5"/>
      <c r="EY47" s="5"/>
      <c r="EZ47" s="1"/>
      <c r="FA47" s="1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</row>
    <row r="48" spans="1:180" x14ac:dyDescent="0.25">
      <c r="A48" s="31"/>
      <c r="B48" s="32">
        <f t="shared" si="13"/>
        <v>44</v>
      </c>
      <c r="C48" s="33">
        <f t="shared" si="5"/>
        <v>10.286111111111111</v>
      </c>
      <c r="D48" s="32">
        <f t="shared" si="6"/>
        <v>299.63888888888891</v>
      </c>
      <c r="E48" s="33">
        <f t="shared" si="7"/>
        <v>0</v>
      </c>
      <c r="F48" s="32">
        <f>($AC$12*E48)</f>
        <v>0</v>
      </c>
      <c r="G48" s="33">
        <v>23</v>
      </c>
      <c r="H48" s="32">
        <f t="shared" si="8"/>
        <v>37.03</v>
      </c>
      <c r="I48" s="33">
        <f t="shared" si="9"/>
        <v>10.286111111111111</v>
      </c>
      <c r="J48" s="32">
        <v>18</v>
      </c>
      <c r="K48" s="33">
        <f t="shared" si="10"/>
        <v>1</v>
      </c>
      <c r="L48" s="32">
        <f>($AC$12*$AC$11)*SIN((TAN(K48/C48)))</f>
        <v>312.35476779764673</v>
      </c>
      <c r="M48" s="33">
        <f t="shared" si="21"/>
        <v>128.31</v>
      </c>
      <c r="N48" s="32">
        <f>0.5*$AC$27*$AC$21*$AC$13*((I48)^2)</f>
        <v>172.27045776958113</v>
      </c>
      <c r="O48" s="34">
        <f t="shared" si="18"/>
        <v>612.93522556722792</v>
      </c>
      <c r="P48" s="32">
        <f t="shared" si="19"/>
        <v>6304.7198340984587</v>
      </c>
      <c r="Q48" s="95">
        <f t="shared" si="20"/>
        <v>6.3047198340984592</v>
      </c>
      <c r="R48" s="160">
        <f t="shared" si="11"/>
        <v>44</v>
      </c>
      <c r="S48" s="31">
        <f>Q48</f>
        <v>6.3047198340984592</v>
      </c>
      <c r="T48" s="22">
        <f>S48</f>
        <v>6.3047198340984592</v>
      </c>
      <c r="U48" s="22">
        <f t="shared" si="12"/>
        <v>3.13</v>
      </c>
      <c r="V48" s="40">
        <f t="shared" si="3"/>
        <v>-3.1747198340984593</v>
      </c>
      <c r="W48" s="31">
        <f t="shared" si="15"/>
        <v>-0.64861922006072836</v>
      </c>
      <c r="X48" s="131">
        <f>(I48/1.57)*60*11.25</f>
        <v>4422.372611464968</v>
      </c>
      <c r="Y48" s="162">
        <f t="shared" si="4"/>
        <v>462.875</v>
      </c>
      <c r="AA48" s="4"/>
      <c r="AB48" s="15"/>
      <c r="AC48" s="15"/>
      <c r="AD48" s="4"/>
      <c r="AE48" s="4"/>
      <c r="AF48" s="15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3"/>
      <c r="AX48" s="3"/>
      <c r="AY48" s="3"/>
      <c r="AZ48" s="3"/>
      <c r="BA48" s="4"/>
      <c r="BB48" s="4"/>
      <c r="BC48" s="4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1"/>
      <c r="ED48" s="1"/>
      <c r="EE48" s="1"/>
      <c r="EF48" s="1"/>
      <c r="EG48" s="1"/>
      <c r="EH48" s="2"/>
      <c r="EI48" s="2"/>
      <c r="EJ48" s="5"/>
      <c r="EK48" s="5"/>
      <c r="EL48" s="5"/>
      <c r="EM48" s="5"/>
      <c r="EN48" s="5"/>
      <c r="EO48" s="5"/>
      <c r="EP48" s="5"/>
      <c r="EQ48" s="5"/>
      <c r="ER48" s="13"/>
      <c r="ES48" s="13"/>
      <c r="ET48" s="5"/>
      <c r="EU48" s="5"/>
      <c r="EV48" s="5"/>
      <c r="EW48" s="5"/>
      <c r="EX48" s="5"/>
      <c r="EY48" s="5"/>
      <c r="EZ48" s="1"/>
      <c r="FA48" s="1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</row>
    <row r="49" spans="1:180" x14ac:dyDescent="0.25">
      <c r="A49" s="31"/>
      <c r="B49" s="32">
        <f t="shared" si="13"/>
        <v>45</v>
      </c>
      <c r="C49" s="33">
        <f t="shared" si="5"/>
        <v>10.286111111111111</v>
      </c>
      <c r="D49" s="32">
        <f t="shared" si="6"/>
        <v>309.92500000000001</v>
      </c>
      <c r="E49" s="33">
        <f t="shared" si="7"/>
        <v>0</v>
      </c>
      <c r="F49" s="32">
        <f>($AC$12*E49)</f>
        <v>0</v>
      </c>
      <c r="G49" s="33">
        <v>23</v>
      </c>
      <c r="H49" s="32">
        <f t="shared" si="8"/>
        <v>37.03</v>
      </c>
      <c r="I49" s="33">
        <f t="shared" si="9"/>
        <v>10.286111111111111</v>
      </c>
      <c r="J49" s="42">
        <v>19</v>
      </c>
      <c r="K49" s="33">
        <f t="shared" si="10"/>
        <v>1</v>
      </c>
      <c r="L49" s="32">
        <f>($AC$12*$AC$11)*SIN((TAN(K49/C49)))</f>
        <v>312.35476779764673</v>
      </c>
      <c r="M49" s="33">
        <f t="shared" si="21"/>
        <v>128.31</v>
      </c>
      <c r="N49" s="32">
        <f>0.5*$AC$27*$AC$21*$AC$13*((I49)^2)</f>
        <v>172.27045776958113</v>
      </c>
      <c r="O49" s="34">
        <f t="shared" si="18"/>
        <v>612.93522556722792</v>
      </c>
      <c r="P49" s="32">
        <f t="shared" si="19"/>
        <v>6304.7198340984587</v>
      </c>
      <c r="Q49" s="95">
        <f t="shared" si="20"/>
        <v>6.3047198340984592</v>
      </c>
      <c r="R49" s="160">
        <f t="shared" si="11"/>
        <v>45</v>
      </c>
      <c r="S49" s="31">
        <f>Q49</f>
        <v>6.3047198340984592</v>
      </c>
      <c r="T49" s="22">
        <f>S49</f>
        <v>6.3047198340984592</v>
      </c>
      <c r="U49" s="22">
        <f t="shared" si="12"/>
        <v>3.13</v>
      </c>
      <c r="V49" s="40">
        <f t="shared" si="3"/>
        <v>-3.1747198340984593</v>
      </c>
      <c r="W49" s="31">
        <f t="shared" si="15"/>
        <v>-3.8233390541591876</v>
      </c>
      <c r="X49" s="131">
        <f>(I49/1.57)*60*11.25</f>
        <v>4422.372611464968</v>
      </c>
      <c r="Y49" s="162">
        <f t="shared" si="4"/>
        <v>462.875</v>
      </c>
      <c r="AA49" s="4"/>
      <c r="AB49" s="15"/>
      <c r="AC49" s="15"/>
      <c r="AD49" s="4"/>
      <c r="AE49" s="4"/>
      <c r="AF49" s="15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3"/>
      <c r="AX49" s="3"/>
      <c r="AY49" s="3"/>
      <c r="AZ49" s="3"/>
      <c r="BA49" s="4"/>
      <c r="BB49" s="4"/>
      <c r="BC49" s="4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1"/>
      <c r="ED49" s="1"/>
      <c r="EE49" s="1"/>
      <c r="EF49" s="1"/>
      <c r="EG49" s="1"/>
      <c r="EH49" s="2"/>
      <c r="EI49" s="2"/>
      <c r="EJ49" s="5"/>
      <c r="EK49" s="5"/>
      <c r="EL49" s="5"/>
      <c r="EM49" s="5"/>
      <c r="EN49" s="5"/>
      <c r="EO49" s="5"/>
      <c r="EP49" s="5"/>
      <c r="EQ49" s="5"/>
      <c r="ER49" s="13"/>
      <c r="ES49" s="13"/>
      <c r="ET49" s="5"/>
      <c r="EU49" s="5"/>
      <c r="EV49" s="5"/>
      <c r="EW49" s="5"/>
      <c r="EX49" s="5"/>
      <c r="EY49" s="5"/>
      <c r="EZ49" s="1"/>
      <c r="FA49" s="1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</row>
    <row r="50" spans="1:180" x14ac:dyDescent="0.25">
      <c r="A50" s="31"/>
      <c r="B50" s="32">
        <f t="shared" si="13"/>
        <v>46</v>
      </c>
      <c r="C50" s="33">
        <f t="shared" si="5"/>
        <v>9.8388888888888886</v>
      </c>
      <c r="D50" s="32">
        <f t="shared" si="6"/>
        <v>319.76388888888891</v>
      </c>
      <c r="E50" s="33">
        <f t="shared" si="7"/>
        <v>-0.44722222222222285</v>
      </c>
      <c r="F50" s="32">
        <f>($AC$12*E50)</f>
        <v>-146.24166666666687</v>
      </c>
      <c r="G50" s="33">
        <v>22</v>
      </c>
      <c r="H50" s="32">
        <f t="shared" si="8"/>
        <v>35.42</v>
      </c>
      <c r="I50" s="33">
        <f t="shared" si="9"/>
        <v>9.8388888888888886</v>
      </c>
      <c r="J50" s="42">
        <v>20</v>
      </c>
      <c r="K50" s="33">
        <f t="shared" si="10"/>
        <v>1</v>
      </c>
      <c r="L50" s="32">
        <f>($AC$12*$AC$11)*SIN((TAN(K50/C50)))</f>
        <v>326.60031665006994</v>
      </c>
      <c r="M50" s="33">
        <f t="shared" si="21"/>
        <v>128.31</v>
      </c>
      <c r="N50" s="32">
        <f>0.5*$AC$27*$AC$21*$AC$13*((I50)^2)</f>
        <v>157.61607100279252</v>
      </c>
      <c r="O50" s="34">
        <f t="shared" si="18"/>
        <v>466.28472098619557</v>
      </c>
      <c r="P50" s="32">
        <f t="shared" si="19"/>
        <v>4587.7235603697354</v>
      </c>
      <c r="Q50" s="95">
        <f t="shared" si="20"/>
        <v>4.5877235603697359</v>
      </c>
      <c r="R50" s="160">
        <f t="shared" si="11"/>
        <v>46</v>
      </c>
      <c r="S50" s="31">
        <f>Q50</f>
        <v>4.5877235603697359</v>
      </c>
      <c r="T50" s="22">
        <f>S50</f>
        <v>4.5877235603697359</v>
      </c>
      <c r="U50" s="22">
        <f t="shared" si="12"/>
        <v>3.13</v>
      </c>
      <c r="V50" s="40">
        <f t="shared" si="3"/>
        <v>-1.457723560369736</v>
      </c>
      <c r="W50" s="31">
        <f t="shared" si="15"/>
        <v>-5.2810626145289241</v>
      </c>
      <c r="X50" s="131">
        <f>(I50/1.57)*60*11.25</f>
        <v>4230.0955414012733</v>
      </c>
      <c r="Y50" s="162">
        <f t="shared" si="4"/>
        <v>442.74999999999994</v>
      </c>
      <c r="AA50" s="4"/>
      <c r="AB50" s="15"/>
      <c r="AC50" s="15"/>
      <c r="AD50" s="4"/>
      <c r="AE50" s="4"/>
      <c r="AF50" s="15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3"/>
      <c r="AX50" s="3"/>
      <c r="AY50" s="3"/>
      <c r="AZ50" s="3"/>
      <c r="BA50" s="4"/>
      <c r="BB50" s="4"/>
      <c r="BC50" s="4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1"/>
      <c r="ED50" s="1"/>
      <c r="EE50" s="1"/>
      <c r="EF50" s="1"/>
      <c r="EG50" s="1"/>
      <c r="EH50" s="2"/>
      <c r="EI50" s="2"/>
      <c r="EJ50" s="5"/>
      <c r="EK50" s="5"/>
      <c r="EL50" s="5"/>
      <c r="EM50" s="5"/>
      <c r="EN50" s="5"/>
      <c r="EO50" s="5"/>
      <c r="EP50" s="5"/>
      <c r="EQ50" s="5"/>
      <c r="ER50" s="13"/>
      <c r="ES50" s="13"/>
      <c r="ET50" s="5"/>
      <c r="EU50" s="5"/>
      <c r="EV50" s="5"/>
      <c r="EW50" s="5"/>
      <c r="EX50" s="5"/>
      <c r="EY50" s="5"/>
      <c r="EZ50" s="1"/>
      <c r="FA50" s="1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</row>
    <row r="51" spans="1:180" x14ac:dyDescent="0.25">
      <c r="A51" s="31"/>
      <c r="B51" s="32">
        <f t="shared" si="13"/>
        <v>47</v>
      </c>
      <c r="C51" s="33">
        <f t="shared" si="5"/>
        <v>10.286111111111111</v>
      </c>
      <c r="D51" s="32">
        <f t="shared" si="6"/>
        <v>330.05</v>
      </c>
      <c r="E51" s="33">
        <f t="shared" si="7"/>
        <v>0.44722222222222285</v>
      </c>
      <c r="F51" s="32">
        <f>($AC$12*E51)</f>
        <v>146.24166666666687</v>
      </c>
      <c r="G51" s="33">
        <v>23</v>
      </c>
      <c r="H51" s="32">
        <f t="shared" si="8"/>
        <v>37.03</v>
      </c>
      <c r="I51" s="33">
        <f t="shared" si="9"/>
        <v>10.286111111111111</v>
      </c>
      <c r="J51" s="42">
        <v>20</v>
      </c>
      <c r="K51" s="33">
        <f t="shared" si="10"/>
        <v>0</v>
      </c>
      <c r="L51" s="32">
        <f>($AC$12*$AC$11)*SIN((TAN(K51/C51)))</f>
        <v>0</v>
      </c>
      <c r="M51" s="33">
        <f t="shared" si="21"/>
        <v>128.31</v>
      </c>
      <c r="N51" s="32">
        <f>0.5*$AC$27*$AC$21*$AC$13*((I51)^2)</f>
        <v>172.27045776958113</v>
      </c>
      <c r="O51" s="34">
        <f t="shared" si="18"/>
        <v>446.82212443624798</v>
      </c>
      <c r="P51" s="32">
        <f t="shared" si="19"/>
        <v>4596.0620188539624</v>
      </c>
      <c r="Q51" s="95">
        <f t="shared" si="20"/>
        <v>4.5960620188539627</v>
      </c>
      <c r="R51" s="160">
        <f t="shared" si="11"/>
        <v>47</v>
      </c>
      <c r="S51" s="31">
        <f>Q51</f>
        <v>4.5960620188539627</v>
      </c>
      <c r="T51" s="22">
        <f>S51</f>
        <v>4.5960620188539627</v>
      </c>
      <c r="U51" s="22">
        <f t="shared" si="12"/>
        <v>3.13</v>
      </c>
      <c r="V51" s="40">
        <f t="shared" si="3"/>
        <v>-1.4660620188539628</v>
      </c>
      <c r="W51" s="31">
        <f t="shared" si="15"/>
        <v>-6.7471246333828869</v>
      </c>
      <c r="X51" s="131">
        <f>(I51/1.57)*60*11.25</f>
        <v>4422.372611464968</v>
      </c>
      <c r="Y51" s="162">
        <f t="shared" si="4"/>
        <v>462.875</v>
      </c>
      <c r="AA51" s="4"/>
      <c r="AB51" s="15"/>
      <c r="AC51" s="15"/>
      <c r="AD51" s="4"/>
      <c r="AE51" s="4"/>
      <c r="AF51" s="15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3"/>
      <c r="AX51" s="3"/>
      <c r="AY51" s="3"/>
      <c r="AZ51" s="3"/>
      <c r="BA51" s="4"/>
      <c r="BB51" s="4"/>
      <c r="BC51" s="4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1"/>
      <c r="ED51" s="1"/>
      <c r="EE51" s="1"/>
      <c r="EF51" s="1"/>
      <c r="EG51" s="1"/>
      <c r="EH51" s="2"/>
      <c r="EI51" s="2"/>
      <c r="EJ51" s="5"/>
      <c r="EK51" s="5"/>
      <c r="EL51" s="5"/>
      <c r="EM51" s="5"/>
      <c r="EN51" s="5"/>
      <c r="EO51" s="5"/>
      <c r="EP51" s="5"/>
      <c r="EQ51" s="5"/>
      <c r="ER51" s="13"/>
      <c r="ES51" s="13"/>
      <c r="ET51" s="5"/>
      <c r="EU51" s="5"/>
      <c r="EV51" s="5"/>
      <c r="EW51" s="5"/>
      <c r="EX51" s="5"/>
      <c r="EY51" s="5"/>
      <c r="EZ51" s="1"/>
      <c r="FA51" s="1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</row>
    <row r="52" spans="1:180" x14ac:dyDescent="0.25">
      <c r="A52" s="31"/>
      <c r="B52" s="32">
        <f t="shared" si="13"/>
        <v>48</v>
      </c>
      <c r="C52" s="33">
        <f t="shared" si="5"/>
        <v>10.733333333333333</v>
      </c>
      <c r="D52" s="32">
        <f t="shared" si="6"/>
        <v>340.78333333333336</v>
      </c>
      <c r="E52" s="33">
        <f t="shared" si="7"/>
        <v>0.44722222222222108</v>
      </c>
      <c r="F52" s="32">
        <f>($AC$12*E52)</f>
        <v>146.2416666666663</v>
      </c>
      <c r="G52" s="33">
        <v>24</v>
      </c>
      <c r="H52" s="32">
        <f t="shared" si="8"/>
        <v>38.64</v>
      </c>
      <c r="I52" s="33">
        <f t="shared" si="9"/>
        <v>10.733333333333333</v>
      </c>
      <c r="J52" s="42">
        <v>20</v>
      </c>
      <c r="K52" s="33">
        <f t="shared" si="10"/>
        <v>0</v>
      </c>
      <c r="L52" s="32">
        <f>($AC$12*$AC$11)*SIN((TAN(K52/C52)))</f>
        <v>0</v>
      </c>
      <c r="M52" s="33">
        <f t="shared" si="21"/>
        <v>128.31</v>
      </c>
      <c r="N52" s="32">
        <f>0.5*$AC$27*$AC$21*$AC$13*((I52)^2)</f>
        <v>187.57615061489358</v>
      </c>
      <c r="O52" s="34">
        <f t="shared" si="18"/>
        <v>462.12781728155983</v>
      </c>
      <c r="P52" s="32">
        <f t="shared" si="19"/>
        <v>4960.1719054887417</v>
      </c>
      <c r="Q52" s="95">
        <f t="shared" si="20"/>
        <v>4.9601719054887417</v>
      </c>
      <c r="R52" s="160">
        <f t="shared" si="11"/>
        <v>48</v>
      </c>
      <c r="S52" s="31">
        <f>Q52</f>
        <v>4.9601719054887417</v>
      </c>
      <c r="T52" s="22">
        <f>S52</f>
        <v>4.9601719054887417</v>
      </c>
      <c r="U52" s="22">
        <f t="shared" si="12"/>
        <v>3.13</v>
      </c>
      <c r="V52" s="40">
        <f t="shared" si="3"/>
        <v>-1.8301719054887418</v>
      </c>
      <c r="W52" s="31">
        <f t="shared" si="15"/>
        <v>-8.5772965388716287</v>
      </c>
      <c r="X52" s="131">
        <f>(I52/1.57)*60*11.25</f>
        <v>4614.6496815286619</v>
      </c>
      <c r="Y52" s="162">
        <f t="shared" si="4"/>
        <v>482.99999999999994</v>
      </c>
      <c r="AA52" s="4"/>
      <c r="AB52" s="15"/>
      <c r="AC52" s="15"/>
      <c r="AD52" s="4"/>
      <c r="AE52" s="4"/>
      <c r="AF52" s="15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3"/>
      <c r="AX52" s="3"/>
      <c r="AY52" s="3"/>
      <c r="AZ52" s="3"/>
      <c r="BA52" s="4"/>
      <c r="BB52" s="4"/>
      <c r="BC52" s="4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1"/>
      <c r="ED52" s="1"/>
      <c r="EE52" s="1"/>
      <c r="EF52" s="1"/>
      <c r="EG52" s="1"/>
      <c r="EH52" s="2"/>
      <c r="EI52" s="2"/>
      <c r="EJ52" s="5"/>
      <c r="EK52" s="5"/>
      <c r="EL52" s="5"/>
      <c r="EM52" s="5"/>
      <c r="EN52" s="5"/>
      <c r="EO52" s="5"/>
      <c r="EP52" s="5"/>
      <c r="EQ52" s="5"/>
      <c r="ER52" s="13"/>
      <c r="ES52" s="13"/>
      <c r="ET52" s="5"/>
      <c r="EU52" s="5"/>
      <c r="EV52" s="5"/>
      <c r="EW52" s="5"/>
      <c r="EX52" s="5"/>
      <c r="EY52" s="5"/>
      <c r="EZ52" s="1"/>
      <c r="FA52" s="1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</row>
    <row r="53" spans="1:180" x14ac:dyDescent="0.25">
      <c r="A53" s="31"/>
      <c r="B53" s="32">
        <f t="shared" si="13"/>
        <v>49</v>
      </c>
      <c r="C53" s="33">
        <f t="shared" si="5"/>
        <v>11.180555555555555</v>
      </c>
      <c r="D53" s="32">
        <f t="shared" si="6"/>
        <v>351.9638888888889</v>
      </c>
      <c r="E53" s="33">
        <f t="shared" si="7"/>
        <v>0.44722222222222285</v>
      </c>
      <c r="F53" s="32">
        <f>($AC$12*E53)</f>
        <v>146.24166666666687</v>
      </c>
      <c r="G53" s="33">
        <v>25</v>
      </c>
      <c r="H53" s="32">
        <f t="shared" si="8"/>
        <v>40.25</v>
      </c>
      <c r="I53" s="33">
        <f t="shared" si="9"/>
        <v>11.180555555555555</v>
      </c>
      <c r="J53" s="42">
        <v>20</v>
      </c>
      <c r="K53" s="33">
        <f t="shared" si="10"/>
        <v>0</v>
      </c>
      <c r="L53" s="32">
        <f>($AC$12*$AC$11)*SIN((TAN(K53/C53)))</f>
        <v>0</v>
      </c>
      <c r="M53" s="33">
        <f t="shared" si="21"/>
        <v>128.31</v>
      </c>
      <c r="N53" s="32">
        <f>0.5*$AC$27*$AC$21*$AC$13*((I53)^2)</f>
        <v>203.53314953873002</v>
      </c>
      <c r="O53" s="34">
        <f t="shared" si="18"/>
        <v>478.08481620539686</v>
      </c>
      <c r="P53" s="32">
        <f t="shared" si="19"/>
        <v>5345.2538478520064</v>
      </c>
      <c r="Q53" s="95">
        <f t="shared" si="20"/>
        <v>5.3452538478520069</v>
      </c>
      <c r="R53" s="160">
        <f t="shared" si="11"/>
        <v>49</v>
      </c>
      <c r="S53" s="31">
        <f>Q53</f>
        <v>5.3452538478520069</v>
      </c>
      <c r="T53" s="22">
        <f>S53</f>
        <v>5.3452538478520069</v>
      </c>
      <c r="U53" s="22">
        <f t="shared" si="12"/>
        <v>3.13</v>
      </c>
      <c r="V53" s="40">
        <f t="shared" si="3"/>
        <v>-2.215253847852007</v>
      </c>
      <c r="W53" s="31">
        <f t="shared" si="15"/>
        <v>-10.792550386723637</v>
      </c>
      <c r="X53" s="131">
        <f>(I53/1.57)*60*11.25</f>
        <v>4806.9267515923566</v>
      </c>
      <c r="Y53" s="162">
        <f t="shared" si="4"/>
        <v>503.125</v>
      </c>
      <c r="AA53" s="4"/>
      <c r="AB53" s="15"/>
      <c r="AC53" s="15"/>
      <c r="AD53" s="4"/>
      <c r="AE53" s="4"/>
      <c r="AF53" s="15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3"/>
      <c r="AX53" s="3"/>
      <c r="AY53" s="3"/>
      <c r="AZ53" s="3"/>
      <c r="BA53" s="4"/>
      <c r="BB53" s="4"/>
      <c r="BC53" s="4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1"/>
      <c r="ED53" s="1"/>
      <c r="EE53" s="1"/>
      <c r="EF53" s="1"/>
      <c r="EG53" s="1"/>
      <c r="EH53" s="2"/>
      <c r="EI53" s="2"/>
      <c r="EJ53" s="5"/>
      <c r="EK53" s="5"/>
      <c r="EL53" s="5"/>
      <c r="EM53" s="5"/>
      <c r="EN53" s="5"/>
      <c r="EO53" s="5"/>
      <c r="EP53" s="5"/>
      <c r="EQ53" s="5"/>
      <c r="ER53" s="13"/>
      <c r="ES53" s="13"/>
      <c r="ET53" s="5"/>
      <c r="EU53" s="5"/>
      <c r="EV53" s="5"/>
      <c r="EW53" s="5"/>
      <c r="EX53" s="5"/>
      <c r="EY53" s="5"/>
      <c r="EZ53" s="1"/>
      <c r="FA53" s="1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</row>
    <row r="54" spans="1:180" x14ac:dyDescent="0.25">
      <c r="A54" s="31"/>
      <c r="B54" s="32">
        <f t="shared" si="13"/>
        <v>50</v>
      </c>
      <c r="C54" s="33">
        <f t="shared" si="5"/>
        <v>11.627777777777778</v>
      </c>
      <c r="D54" s="32">
        <f t="shared" si="6"/>
        <v>363.5916666666667</v>
      </c>
      <c r="E54" s="33">
        <f t="shared" si="7"/>
        <v>0.44722222222222285</v>
      </c>
      <c r="F54" s="32">
        <f>($AC$12*E54)</f>
        <v>146.24166666666687</v>
      </c>
      <c r="G54" s="33">
        <v>26</v>
      </c>
      <c r="H54" s="32">
        <f t="shared" si="8"/>
        <v>41.86</v>
      </c>
      <c r="I54" s="33">
        <f t="shared" si="9"/>
        <v>11.627777777777778</v>
      </c>
      <c r="J54" s="42">
        <v>19</v>
      </c>
      <c r="K54" s="33">
        <f t="shared" si="10"/>
        <v>-1</v>
      </c>
      <c r="L54" s="32">
        <f>($AC$12*$AC$11)*SIN((TAN(K54/C54)))</f>
        <v>-276.21957741511159</v>
      </c>
      <c r="M54" s="33">
        <f t="shared" si="21"/>
        <v>128.31</v>
      </c>
      <c r="N54" s="32">
        <f>0.5*$AC$27*$AC$21*$AC$13*((I54)^2)</f>
        <v>220.14145454109044</v>
      </c>
      <c r="O54" s="34">
        <f t="shared" si="18"/>
        <v>218.47354379264573</v>
      </c>
      <c r="P54" s="32">
        <f t="shared" si="19"/>
        <v>2540.3618175444863</v>
      </c>
      <c r="Q54" s="95">
        <f t="shared" si="20"/>
        <v>2.5403618175444862</v>
      </c>
      <c r="R54" s="160">
        <f t="shared" si="11"/>
        <v>50</v>
      </c>
      <c r="S54" s="31">
        <f>Q54</f>
        <v>2.5403618175444862</v>
      </c>
      <c r="T54" s="22">
        <f>S54</f>
        <v>2.5403618175444862</v>
      </c>
      <c r="U54" s="22">
        <f t="shared" si="12"/>
        <v>3.13</v>
      </c>
      <c r="V54" s="40">
        <f t="shared" si="3"/>
        <v>0.58963818245551369</v>
      </c>
      <c r="W54" s="31">
        <f t="shared" si="15"/>
        <v>-10.202912204268124</v>
      </c>
      <c r="X54" s="131">
        <f>(I54/1.57)*60*11.25</f>
        <v>4999.2038216560504</v>
      </c>
      <c r="Y54" s="162">
        <f t="shared" si="4"/>
        <v>523.24999999999989</v>
      </c>
      <c r="AA54" s="4"/>
      <c r="AB54" s="15"/>
      <c r="AC54" s="15"/>
      <c r="AD54" s="4"/>
      <c r="AE54" s="4"/>
      <c r="AF54" s="15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3"/>
      <c r="AX54" s="3"/>
      <c r="AY54" s="3"/>
      <c r="AZ54" s="3"/>
      <c r="BA54" s="4"/>
      <c r="BB54" s="4"/>
      <c r="BC54" s="4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1"/>
      <c r="ED54" s="1"/>
      <c r="EE54" s="1"/>
      <c r="EF54" s="1"/>
      <c r="EG54" s="1"/>
      <c r="EH54" s="2"/>
      <c r="EI54" s="2"/>
      <c r="EJ54" s="5"/>
      <c r="EK54" s="5"/>
      <c r="EL54" s="5"/>
      <c r="EM54" s="5"/>
      <c r="EN54" s="5"/>
      <c r="EO54" s="5"/>
      <c r="EP54" s="5"/>
      <c r="EQ54" s="5"/>
      <c r="ER54" s="13"/>
      <c r="ES54" s="13"/>
      <c r="ET54" s="5"/>
      <c r="EU54" s="5"/>
      <c r="EV54" s="5"/>
      <c r="EW54" s="5"/>
      <c r="EX54" s="5"/>
      <c r="EY54" s="5"/>
      <c r="EZ54" s="1"/>
      <c r="FA54" s="1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</row>
    <row r="55" spans="1:180" x14ac:dyDescent="0.25">
      <c r="A55" s="31"/>
      <c r="B55" s="32">
        <f t="shared" si="13"/>
        <v>51</v>
      </c>
      <c r="C55" s="33">
        <f t="shared" si="5"/>
        <v>12.075000000000003</v>
      </c>
      <c r="D55" s="32">
        <f t="shared" si="6"/>
        <v>375.66666666666669</v>
      </c>
      <c r="E55" s="33">
        <f t="shared" si="7"/>
        <v>0.44722222222222463</v>
      </c>
      <c r="F55" s="32">
        <f>($AC$12*E55)</f>
        <v>146.24166666666744</v>
      </c>
      <c r="G55" s="33">
        <v>27</v>
      </c>
      <c r="H55" s="32">
        <f t="shared" si="8"/>
        <v>43.470000000000006</v>
      </c>
      <c r="I55" s="33">
        <f t="shared" si="9"/>
        <v>12.075000000000003</v>
      </c>
      <c r="J55" s="42">
        <f>J54-2</f>
        <v>17</v>
      </c>
      <c r="K55" s="33">
        <f t="shared" si="10"/>
        <v>-2</v>
      </c>
      <c r="L55" s="32">
        <f>($AC$12*$AC$11)*SIN((TAN(K55/C55)))</f>
        <v>-533.74298765714661</v>
      </c>
      <c r="M55" s="33">
        <f t="shared" si="21"/>
        <v>128.31</v>
      </c>
      <c r="N55" s="32">
        <f>0.5*$AC$27*$AC$21*$AC$13*((I55)^2)</f>
        <v>237.40106562197485</v>
      </c>
      <c r="O55" s="34">
        <f t="shared" si="18"/>
        <v>-21.79025536850429</v>
      </c>
      <c r="P55" s="32">
        <f t="shared" si="19"/>
        <v>-263.11733357468938</v>
      </c>
      <c r="Q55" s="95">
        <f t="shared" si="20"/>
        <v>-0.26311733357468936</v>
      </c>
      <c r="R55" s="160">
        <f t="shared" si="11"/>
        <v>51</v>
      </c>
      <c r="S55" s="31">
        <v>0</v>
      </c>
      <c r="T55" s="22">
        <f>S55</f>
        <v>0</v>
      </c>
      <c r="U55" s="22">
        <f t="shared" si="12"/>
        <v>3.13</v>
      </c>
      <c r="V55" s="40">
        <f t="shared" si="3"/>
        <v>3.13</v>
      </c>
      <c r="W55" s="31">
        <f t="shared" si="15"/>
        <v>-7.0729122042681238</v>
      </c>
      <c r="X55" s="131">
        <f>(I55/1.57)*60*11.25</f>
        <v>5191.4808917197461</v>
      </c>
      <c r="Y55" s="162">
        <f t="shared" si="4"/>
        <v>543.37500000000011</v>
      </c>
      <c r="AA55" s="4"/>
      <c r="AB55" s="15"/>
      <c r="AC55" s="15"/>
      <c r="AD55" s="4"/>
      <c r="AE55" s="4"/>
      <c r="AF55" s="15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3"/>
      <c r="AX55" s="3"/>
      <c r="AY55" s="3"/>
      <c r="AZ55" s="3"/>
      <c r="BA55" s="4"/>
      <c r="BB55" s="4"/>
      <c r="BC55" s="4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1"/>
      <c r="ED55" s="1"/>
      <c r="EE55" s="1"/>
      <c r="EF55" s="1"/>
      <c r="EG55" s="1"/>
      <c r="EH55" s="2"/>
      <c r="EI55" s="2"/>
      <c r="EJ55" s="5"/>
      <c r="EK55" s="5"/>
      <c r="EL55" s="5"/>
      <c r="EM55" s="5"/>
      <c r="EN55" s="5"/>
      <c r="EO55" s="5"/>
      <c r="EP55" s="5"/>
      <c r="EQ55" s="5"/>
      <c r="ER55" s="13"/>
      <c r="ES55" s="13"/>
      <c r="ET55" s="5"/>
      <c r="EU55" s="5"/>
      <c r="EV55" s="5"/>
      <c r="EW55" s="5"/>
      <c r="EX55" s="5"/>
      <c r="EY55" s="5"/>
      <c r="EZ55" s="1"/>
      <c r="FA55" s="1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</row>
    <row r="56" spans="1:180" x14ac:dyDescent="0.25">
      <c r="A56" s="31"/>
      <c r="B56" s="32">
        <f t="shared" si="13"/>
        <v>52</v>
      </c>
      <c r="C56" s="33">
        <f t="shared" si="5"/>
        <v>12.522222222222224</v>
      </c>
      <c r="D56" s="32">
        <f t="shared" si="6"/>
        <v>388.18888888888893</v>
      </c>
      <c r="E56" s="33">
        <f t="shared" si="7"/>
        <v>0.44722222222222108</v>
      </c>
      <c r="F56" s="32">
        <f>($AC$12*E56)</f>
        <v>146.2416666666663</v>
      </c>
      <c r="G56" s="33">
        <v>28</v>
      </c>
      <c r="H56" s="32">
        <f t="shared" si="8"/>
        <v>45.080000000000005</v>
      </c>
      <c r="I56" s="33">
        <f t="shared" si="9"/>
        <v>12.522222222222224</v>
      </c>
      <c r="J56" s="42">
        <f>J55-2</f>
        <v>15</v>
      </c>
      <c r="K56" s="33">
        <f t="shared" si="10"/>
        <v>-2</v>
      </c>
      <c r="L56" s="32">
        <f>($AC$12*$AC$11)*SIN((TAN(K56/C56)))</f>
        <v>-514.51781825645787</v>
      </c>
      <c r="M56" s="33">
        <f t="shared" si="21"/>
        <v>128.31</v>
      </c>
      <c r="N56" s="32">
        <f>0.5*$AC$27*$AC$21*$AC$13*((I56)^2)</f>
        <v>255.31198278138302</v>
      </c>
      <c r="O56" s="34">
        <f t="shared" si="18"/>
        <v>15.345831191591486</v>
      </c>
      <c r="P56" s="32">
        <f t="shared" si="19"/>
        <v>192.16390836581786</v>
      </c>
      <c r="Q56" s="95">
        <f t="shared" si="20"/>
        <v>0.19216390836581787</v>
      </c>
      <c r="R56" s="160">
        <f t="shared" si="11"/>
        <v>52</v>
      </c>
      <c r="S56" s="31">
        <f>Q56</f>
        <v>0.19216390836581787</v>
      </c>
      <c r="T56" s="22">
        <f>S56</f>
        <v>0.19216390836581787</v>
      </c>
      <c r="U56" s="22">
        <f t="shared" si="12"/>
        <v>3.13</v>
      </c>
      <c r="V56" s="40">
        <f t="shared" si="3"/>
        <v>2.9378360916341819</v>
      </c>
      <c r="W56" s="31">
        <f t="shared" si="15"/>
        <v>-4.1350761126339419</v>
      </c>
      <c r="X56" s="131">
        <f>(I56/1.57)*60*11.25</f>
        <v>5383.7579617834408</v>
      </c>
      <c r="Y56" s="162">
        <f t="shared" si="4"/>
        <v>563.50000000000011</v>
      </c>
      <c r="AA56" s="4"/>
      <c r="AB56" s="15"/>
      <c r="AC56" s="15"/>
      <c r="AD56" s="4"/>
      <c r="AE56" s="4"/>
      <c r="AF56" s="15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3"/>
      <c r="AX56" s="3"/>
      <c r="AY56" s="3"/>
      <c r="AZ56" s="3"/>
      <c r="BA56" s="4"/>
      <c r="BB56" s="4"/>
      <c r="BC56" s="4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1"/>
      <c r="ED56" s="1"/>
      <c r="EE56" s="1"/>
      <c r="EF56" s="1"/>
      <c r="EG56" s="1"/>
      <c r="EH56" s="2"/>
      <c r="EI56" s="2"/>
      <c r="EJ56" s="5"/>
      <c r="EK56" s="5"/>
      <c r="EL56" s="5"/>
      <c r="EM56" s="5"/>
      <c r="EN56" s="5"/>
      <c r="EO56" s="5"/>
      <c r="EP56" s="5"/>
      <c r="EQ56" s="5"/>
      <c r="ER56" s="13"/>
      <c r="ES56" s="13"/>
      <c r="ET56" s="5"/>
      <c r="EU56" s="5"/>
      <c r="EV56" s="5"/>
      <c r="EW56" s="5"/>
      <c r="EX56" s="5"/>
      <c r="EY56" s="5"/>
      <c r="EZ56" s="1"/>
      <c r="FA56" s="1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</row>
    <row r="57" spans="1:180" x14ac:dyDescent="0.25">
      <c r="A57" s="31"/>
      <c r="B57" s="32">
        <f t="shared" si="13"/>
        <v>53</v>
      </c>
      <c r="C57" s="33">
        <f t="shared" si="5"/>
        <v>12.522222222222224</v>
      </c>
      <c r="D57" s="32">
        <f t="shared" si="6"/>
        <v>400.71111111111117</v>
      </c>
      <c r="E57" s="33">
        <f t="shared" si="7"/>
        <v>0</v>
      </c>
      <c r="F57" s="32">
        <f>($AC$12*E57)</f>
        <v>0</v>
      </c>
      <c r="G57" s="33">
        <v>28</v>
      </c>
      <c r="H57" s="32">
        <f t="shared" si="8"/>
        <v>45.080000000000005</v>
      </c>
      <c r="I57" s="33">
        <f t="shared" si="9"/>
        <v>12.522222222222224</v>
      </c>
      <c r="J57" s="42">
        <v>14</v>
      </c>
      <c r="K57" s="33">
        <f t="shared" si="10"/>
        <v>-1</v>
      </c>
      <c r="L57" s="32">
        <f>($AC$12*$AC$11)*SIN((TAN(K57/C57)))</f>
        <v>-256.44619860702227</v>
      </c>
      <c r="M57" s="33">
        <f t="shared" si="21"/>
        <v>128.31</v>
      </c>
      <c r="N57" s="32">
        <f>0.5*$AC$27*$AC$21*$AC$13*((I57)^2)</f>
        <v>255.31198278138302</v>
      </c>
      <c r="O57" s="34">
        <f t="shared" si="18"/>
        <v>127.17578417436076</v>
      </c>
      <c r="P57" s="32">
        <f t="shared" si="19"/>
        <v>1592.5234307167177</v>
      </c>
      <c r="Q57" s="95">
        <f t="shared" si="20"/>
        <v>1.5925234307167178</v>
      </c>
      <c r="R57" s="160">
        <f t="shared" si="11"/>
        <v>53</v>
      </c>
      <c r="S57" s="31">
        <f>Q57</f>
        <v>1.5925234307167178</v>
      </c>
      <c r="T57" s="22">
        <f>S57</f>
        <v>1.5925234307167178</v>
      </c>
      <c r="U57" s="22">
        <f t="shared" si="12"/>
        <v>3.13</v>
      </c>
      <c r="V57" s="40">
        <f t="shared" si="3"/>
        <v>1.5374765692832821</v>
      </c>
      <c r="W57" s="31">
        <f t="shared" si="15"/>
        <v>-2.5975995433506598</v>
      </c>
      <c r="X57" s="131">
        <f>(I57/1.57)*60*11.25</f>
        <v>5383.7579617834408</v>
      </c>
      <c r="Y57" s="162">
        <f t="shared" si="4"/>
        <v>563.50000000000011</v>
      </c>
      <c r="AA57" s="4"/>
      <c r="AB57" s="15"/>
      <c r="AC57" s="15"/>
      <c r="AD57" s="4"/>
      <c r="AE57" s="4"/>
      <c r="AF57" s="15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3"/>
      <c r="AX57" s="3"/>
      <c r="AY57" s="3"/>
      <c r="AZ57" s="3"/>
      <c r="BA57" s="4"/>
      <c r="BB57" s="4"/>
      <c r="BC57" s="4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1"/>
      <c r="ED57" s="1"/>
      <c r="EE57" s="1"/>
      <c r="EF57" s="1"/>
      <c r="EG57" s="1"/>
      <c r="EH57" s="2"/>
      <c r="EI57" s="2"/>
      <c r="EJ57" s="5"/>
      <c r="EK57" s="5"/>
      <c r="EL57" s="5"/>
      <c r="EM57" s="5"/>
      <c r="EN57" s="5"/>
      <c r="EO57" s="5"/>
      <c r="EP57" s="5"/>
      <c r="EQ57" s="5"/>
      <c r="ER57" s="13"/>
      <c r="ES57" s="13"/>
      <c r="ET57" s="5"/>
      <c r="EU57" s="5"/>
      <c r="EV57" s="5"/>
      <c r="EW57" s="5"/>
      <c r="EX57" s="5"/>
      <c r="EY57" s="5"/>
      <c r="EZ57" s="1"/>
      <c r="FA57" s="1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</row>
    <row r="58" spans="1:180" x14ac:dyDescent="0.25">
      <c r="A58" s="31"/>
      <c r="B58" s="32">
        <f t="shared" si="13"/>
        <v>54</v>
      </c>
      <c r="C58" s="33">
        <f t="shared" si="5"/>
        <v>12.522222222222224</v>
      </c>
      <c r="D58" s="32">
        <f t="shared" si="6"/>
        <v>413.23333333333341</v>
      </c>
      <c r="E58" s="33">
        <f t="shared" si="7"/>
        <v>0</v>
      </c>
      <c r="F58" s="32">
        <f>($AC$12*E58)</f>
        <v>0</v>
      </c>
      <c r="G58" s="33">
        <v>28</v>
      </c>
      <c r="H58" s="32">
        <f t="shared" si="8"/>
        <v>45.080000000000005</v>
      </c>
      <c r="I58" s="33">
        <f t="shared" si="9"/>
        <v>12.522222222222224</v>
      </c>
      <c r="J58" s="42">
        <v>13</v>
      </c>
      <c r="K58" s="33">
        <f t="shared" si="10"/>
        <v>-1</v>
      </c>
      <c r="L58" s="32">
        <f>($AC$12*$AC$11)*SIN((TAN(K58/C58)))</f>
        <v>-256.44619860702227</v>
      </c>
      <c r="M58" s="33">
        <f t="shared" si="21"/>
        <v>128.31</v>
      </c>
      <c r="N58" s="32">
        <f>0.5*$AC$27*$AC$21*$AC$13*((I58)^2)</f>
        <v>255.31198278138302</v>
      </c>
      <c r="O58" s="34">
        <f t="shared" si="18"/>
        <v>127.17578417436076</v>
      </c>
      <c r="P58" s="32">
        <f t="shared" si="19"/>
        <v>1592.5234307167177</v>
      </c>
      <c r="Q58" s="95">
        <f t="shared" si="20"/>
        <v>1.5925234307167178</v>
      </c>
      <c r="R58" s="160">
        <f t="shared" si="11"/>
        <v>54</v>
      </c>
      <c r="S58" s="31">
        <f>Q58</f>
        <v>1.5925234307167178</v>
      </c>
      <c r="T58" s="22">
        <f>S58</f>
        <v>1.5925234307167178</v>
      </c>
      <c r="U58" s="22">
        <f t="shared" si="12"/>
        <v>3.13</v>
      </c>
      <c r="V58" s="40">
        <f t="shared" si="3"/>
        <v>1.5374765692832821</v>
      </c>
      <c r="W58" s="31">
        <f t="shared" si="15"/>
        <v>-1.0601229740673777</v>
      </c>
      <c r="X58" s="131">
        <f>(I58/1.57)*60*11.25</f>
        <v>5383.7579617834408</v>
      </c>
      <c r="Y58" s="162">
        <f t="shared" si="4"/>
        <v>563.50000000000011</v>
      </c>
      <c r="AA58" s="4"/>
      <c r="AB58" s="15"/>
      <c r="AC58" s="15"/>
      <c r="AD58" s="4"/>
      <c r="AE58" s="4"/>
      <c r="AF58" s="15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3"/>
      <c r="AX58" s="3"/>
      <c r="AY58" s="3"/>
      <c r="AZ58" s="3"/>
      <c r="BA58" s="4"/>
      <c r="BB58" s="4"/>
      <c r="BC58" s="4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1"/>
      <c r="ED58" s="1"/>
      <c r="EE58" s="1"/>
      <c r="EF58" s="1"/>
      <c r="EG58" s="1"/>
      <c r="EH58" s="2"/>
      <c r="EI58" s="2"/>
      <c r="EJ58" s="5"/>
      <c r="EK58" s="5"/>
      <c r="EL58" s="5"/>
      <c r="EM58" s="5"/>
      <c r="EN58" s="5"/>
      <c r="EO58" s="5"/>
      <c r="EP58" s="5"/>
      <c r="EQ58" s="5"/>
      <c r="ER58" s="13"/>
      <c r="ES58" s="13"/>
      <c r="ET58" s="5"/>
      <c r="EU58" s="5"/>
      <c r="EV58" s="5"/>
      <c r="EW58" s="5"/>
      <c r="EX58" s="5"/>
      <c r="EY58" s="5"/>
      <c r="EZ58" s="1"/>
      <c r="FA58" s="1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</row>
    <row r="59" spans="1:180" x14ac:dyDescent="0.25">
      <c r="A59" s="31"/>
      <c r="B59" s="32">
        <f t="shared" si="13"/>
        <v>55</v>
      </c>
      <c r="C59" s="33">
        <f t="shared" si="5"/>
        <v>12.522222222222224</v>
      </c>
      <c r="D59" s="32">
        <f t="shared" si="6"/>
        <v>425.75555555555565</v>
      </c>
      <c r="E59" s="33">
        <f t="shared" si="7"/>
        <v>0</v>
      </c>
      <c r="F59" s="32">
        <f>($AC$12*E59)</f>
        <v>0</v>
      </c>
      <c r="G59" s="33">
        <v>28</v>
      </c>
      <c r="H59" s="32">
        <f t="shared" si="8"/>
        <v>45.080000000000005</v>
      </c>
      <c r="I59" s="33">
        <f t="shared" si="9"/>
        <v>12.522222222222224</v>
      </c>
      <c r="J59" s="42">
        <v>12</v>
      </c>
      <c r="K59" s="33">
        <f t="shared" si="10"/>
        <v>-1</v>
      </c>
      <c r="L59" s="32">
        <f>($AC$12*$AC$11)*SIN((TAN(K59/C59)))</f>
        <v>-256.44619860702227</v>
      </c>
      <c r="M59" s="33">
        <f t="shared" si="21"/>
        <v>128.31</v>
      </c>
      <c r="N59" s="32">
        <f>0.5*$AC$27*$AC$21*$AC$13*((I59)^2)</f>
        <v>255.31198278138302</v>
      </c>
      <c r="O59" s="34">
        <f t="shared" si="18"/>
        <v>127.17578417436076</v>
      </c>
      <c r="P59" s="32">
        <f t="shared" si="19"/>
        <v>1592.5234307167177</v>
      </c>
      <c r="Q59" s="95">
        <f t="shared" si="20"/>
        <v>1.5925234307167178</v>
      </c>
      <c r="R59" s="160">
        <f t="shared" si="11"/>
        <v>55</v>
      </c>
      <c r="S59" s="31">
        <f>Q59</f>
        <v>1.5925234307167178</v>
      </c>
      <c r="T59" s="22">
        <f>S59</f>
        <v>1.5925234307167178</v>
      </c>
      <c r="U59" s="22">
        <f t="shared" si="12"/>
        <v>3.13</v>
      </c>
      <c r="V59" s="40">
        <f t="shared" si="3"/>
        <v>1.5374765692832821</v>
      </c>
      <c r="W59" s="31">
        <f t="shared" si="15"/>
        <v>0.47735359521590448</v>
      </c>
      <c r="X59" s="131">
        <f>(I59/1.57)*60*11.25</f>
        <v>5383.7579617834408</v>
      </c>
      <c r="Y59" s="162">
        <f t="shared" si="4"/>
        <v>563.50000000000011</v>
      </c>
      <c r="AA59" s="4"/>
      <c r="AB59" s="15"/>
      <c r="AC59" s="15"/>
      <c r="AD59" s="4"/>
      <c r="AE59" s="4"/>
      <c r="AF59" s="15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3"/>
      <c r="AX59" s="3"/>
      <c r="AY59" s="3"/>
      <c r="AZ59" s="3"/>
      <c r="BA59" s="4"/>
      <c r="BB59" s="4"/>
      <c r="BC59" s="4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1"/>
      <c r="ED59" s="1"/>
      <c r="EE59" s="1"/>
      <c r="EF59" s="1"/>
      <c r="EG59" s="1"/>
      <c r="EH59" s="2"/>
      <c r="EI59" s="2"/>
      <c r="EJ59" s="5"/>
      <c r="EK59" s="5"/>
      <c r="EL59" s="5"/>
      <c r="EM59" s="5"/>
      <c r="EN59" s="5"/>
      <c r="EO59" s="5"/>
      <c r="EP59" s="5"/>
      <c r="EQ59" s="5"/>
      <c r="ER59" s="13"/>
      <c r="ES59" s="13"/>
      <c r="ET59" s="5"/>
      <c r="EU59" s="5"/>
      <c r="EV59" s="5"/>
      <c r="EW59" s="5"/>
      <c r="EX59" s="5"/>
      <c r="EY59" s="5"/>
      <c r="EZ59" s="1"/>
      <c r="FA59" s="1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</row>
    <row r="60" spans="1:180" x14ac:dyDescent="0.25">
      <c r="A60" s="31"/>
      <c r="B60" s="32">
        <f t="shared" si="13"/>
        <v>56</v>
      </c>
      <c r="C60" s="33">
        <f t="shared" si="5"/>
        <v>12.522222222222224</v>
      </c>
      <c r="D60" s="32">
        <f t="shared" si="6"/>
        <v>438.27777777777789</v>
      </c>
      <c r="E60" s="33">
        <f t="shared" si="7"/>
        <v>0</v>
      </c>
      <c r="F60" s="32">
        <f>($AC$12*E60)</f>
        <v>0</v>
      </c>
      <c r="G60" s="33">
        <v>28</v>
      </c>
      <c r="H60" s="32">
        <f t="shared" si="8"/>
        <v>45.080000000000005</v>
      </c>
      <c r="I60" s="33">
        <f t="shared" si="9"/>
        <v>12.522222222222224</v>
      </c>
      <c r="J60" s="42">
        <v>11</v>
      </c>
      <c r="K60" s="33">
        <f t="shared" si="10"/>
        <v>-1</v>
      </c>
      <c r="L60" s="32">
        <f>($AC$12*$AC$11)*SIN((TAN(K60/C60)))</f>
        <v>-256.44619860702227</v>
      </c>
      <c r="M60" s="33">
        <f t="shared" si="21"/>
        <v>128.31</v>
      </c>
      <c r="N60" s="32">
        <f>0.5*$AC$27*$AC$21*$AC$13*((I60)^2)</f>
        <v>255.31198278138302</v>
      </c>
      <c r="O60" s="34">
        <f t="shared" si="18"/>
        <v>127.17578417436076</v>
      </c>
      <c r="P60" s="32">
        <f t="shared" si="19"/>
        <v>1592.5234307167177</v>
      </c>
      <c r="Q60" s="95">
        <f t="shared" si="20"/>
        <v>1.5925234307167178</v>
      </c>
      <c r="R60" s="160">
        <f t="shared" si="11"/>
        <v>56</v>
      </c>
      <c r="S60" s="31">
        <f>Q60</f>
        <v>1.5925234307167178</v>
      </c>
      <c r="T60" s="22">
        <f>S60</f>
        <v>1.5925234307167178</v>
      </c>
      <c r="U60" s="22">
        <f t="shared" si="12"/>
        <v>3.13</v>
      </c>
      <c r="V60" s="40">
        <f t="shared" si="3"/>
        <v>1.5374765692832821</v>
      </c>
      <c r="W60" s="31">
        <f t="shared" si="15"/>
        <v>2.0148301644991866</v>
      </c>
      <c r="X60" s="131">
        <f>(I60/1.57)*60*11.25</f>
        <v>5383.7579617834408</v>
      </c>
      <c r="Y60" s="162">
        <f t="shared" si="4"/>
        <v>563.50000000000011</v>
      </c>
      <c r="AA60" s="4"/>
      <c r="AB60" s="15"/>
      <c r="AC60" s="15"/>
      <c r="AD60" s="4"/>
      <c r="AE60" s="4"/>
      <c r="AF60" s="15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3"/>
      <c r="AX60" s="3"/>
      <c r="AY60" s="3"/>
      <c r="AZ60" s="3"/>
      <c r="BA60" s="4"/>
      <c r="BB60" s="4"/>
      <c r="BC60" s="4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1"/>
      <c r="ED60" s="1"/>
      <c r="EE60" s="1"/>
      <c r="EF60" s="1"/>
      <c r="EG60" s="1"/>
      <c r="EH60" s="2"/>
      <c r="EI60" s="2"/>
      <c r="EJ60" s="5"/>
      <c r="EK60" s="5"/>
      <c r="EL60" s="5"/>
      <c r="EM60" s="5"/>
      <c r="EN60" s="5"/>
      <c r="EO60" s="5"/>
      <c r="EP60" s="5"/>
      <c r="EQ60" s="5"/>
      <c r="ER60" s="13"/>
      <c r="ES60" s="13"/>
      <c r="ET60" s="5"/>
      <c r="EU60" s="5"/>
      <c r="EV60" s="5"/>
      <c r="EW60" s="5"/>
      <c r="EX60" s="5"/>
      <c r="EY60" s="5"/>
      <c r="EZ60" s="1"/>
      <c r="FA60" s="1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</row>
    <row r="61" spans="1:180" x14ac:dyDescent="0.25">
      <c r="A61" s="31"/>
      <c r="B61" s="32">
        <f t="shared" si="13"/>
        <v>57</v>
      </c>
      <c r="C61" s="33">
        <f t="shared" si="5"/>
        <v>12.522222222222224</v>
      </c>
      <c r="D61" s="32">
        <f t="shared" si="6"/>
        <v>450.80000000000013</v>
      </c>
      <c r="E61" s="33">
        <f t="shared" si="7"/>
        <v>0</v>
      </c>
      <c r="F61" s="32">
        <f>($AC$12*E61)</f>
        <v>0</v>
      </c>
      <c r="G61" s="33">
        <v>28</v>
      </c>
      <c r="H61" s="32">
        <f t="shared" si="8"/>
        <v>45.080000000000005</v>
      </c>
      <c r="I61" s="33">
        <f t="shared" si="9"/>
        <v>12.522222222222224</v>
      </c>
      <c r="J61" s="42">
        <v>10</v>
      </c>
      <c r="K61" s="33">
        <f t="shared" si="10"/>
        <v>-1</v>
      </c>
      <c r="L61" s="32">
        <f>($AC$12*$AC$11)*SIN((TAN(K61/C61)))</f>
        <v>-256.44619860702227</v>
      </c>
      <c r="M61" s="33">
        <f t="shared" si="21"/>
        <v>128.31</v>
      </c>
      <c r="N61" s="32">
        <f>0.5*$AC$27*$AC$21*$AC$13*((I61)^2)</f>
        <v>255.31198278138302</v>
      </c>
      <c r="O61" s="34">
        <f t="shared" si="18"/>
        <v>127.17578417436076</v>
      </c>
      <c r="P61" s="32">
        <f t="shared" si="19"/>
        <v>1592.5234307167177</v>
      </c>
      <c r="Q61" s="95">
        <f t="shared" si="20"/>
        <v>1.5925234307167178</v>
      </c>
      <c r="R61" s="160">
        <f t="shared" si="11"/>
        <v>57</v>
      </c>
      <c r="S61" s="31">
        <f>Q61</f>
        <v>1.5925234307167178</v>
      </c>
      <c r="T61" s="22">
        <f>S61</f>
        <v>1.5925234307167178</v>
      </c>
      <c r="U61" s="22">
        <f t="shared" si="12"/>
        <v>3.13</v>
      </c>
      <c r="V61" s="40">
        <f t="shared" si="3"/>
        <v>1.5374765692832821</v>
      </c>
      <c r="W61" s="31">
        <f t="shared" si="15"/>
        <v>3.5523067337824688</v>
      </c>
      <c r="X61" s="131">
        <f>(I61/1.57)*60*11.25</f>
        <v>5383.7579617834408</v>
      </c>
      <c r="Y61" s="162">
        <f t="shared" si="4"/>
        <v>563.50000000000011</v>
      </c>
      <c r="AA61" s="4"/>
      <c r="AB61" s="15"/>
      <c r="AC61" s="15"/>
      <c r="AD61" s="4"/>
      <c r="AE61" s="4"/>
      <c r="AF61" s="15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3"/>
      <c r="AX61" s="3"/>
      <c r="AY61" s="3"/>
      <c r="AZ61" s="3"/>
      <c r="BA61" s="4"/>
      <c r="BB61" s="4"/>
      <c r="BC61" s="4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1"/>
      <c r="ED61" s="1"/>
      <c r="EE61" s="1"/>
      <c r="EF61" s="1"/>
      <c r="EG61" s="1"/>
      <c r="EH61" s="2"/>
      <c r="EI61" s="2"/>
      <c r="EJ61" s="5"/>
      <c r="EK61" s="5"/>
      <c r="EL61" s="5"/>
      <c r="EM61" s="5"/>
      <c r="EN61" s="5"/>
      <c r="EO61" s="5"/>
      <c r="EP61" s="5"/>
      <c r="EQ61" s="5"/>
      <c r="ER61" s="13"/>
      <c r="ES61" s="13"/>
      <c r="ET61" s="5"/>
      <c r="EU61" s="5"/>
      <c r="EV61" s="5"/>
      <c r="EW61" s="5"/>
      <c r="EX61" s="5"/>
      <c r="EY61" s="5"/>
      <c r="EZ61" s="1"/>
      <c r="FA61" s="1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</row>
    <row r="62" spans="1:180" x14ac:dyDescent="0.25">
      <c r="A62" s="31"/>
      <c r="B62" s="32">
        <f t="shared" si="13"/>
        <v>58</v>
      </c>
      <c r="C62" s="33">
        <f t="shared" si="5"/>
        <v>12.522222222222224</v>
      </c>
      <c r="D62" s="32">
        <f t="shared" si="6"/>
        <v>463.32222222222236</v>
      </c>
      <c r="E62" s="33">
        <f t="shared" si="7"/>
        <v>0</v>
      </c>
      <c r="F62" s="32">
        <f>($AC$12*E62)</f>
        <v>0</v>
      </c>
      <c r="G62" s="33">
        <v>28</v>
      </c>
      <c r="H62" s="32">
        <f t="shared" si="8"/>
        <v>45.080000000000005</v>
      </c>
      <c r="I62" s="33">
        <f t="shared" si="9"/>
        <v>12.522222222222224</v>
      </c>
      <c r="J62" s="42">
        <v>9</v>
      </c>
      <c r="K62" s="33">
        <f t="shared" si="10"/>
        <v>-1</v>
      </c>
      <c r="L62" s="32">
        <f>($AC$12*$AC$11)*SIN((TAN(K62/C62)))</f>
        <v>-256.44619860702227</v>
      </c>
      <c r="M62" s="33">
        <f t="shared" si="21"/>
        <v>128.31</v>
      </c>
      <c r="N62" s="32">
        <f>0.5*$AC$27*$AC$21*$AC$13*((I62)^2)</f>
        <v>255.31198278138302</v>
      </c>
      <c r="O62" s="34">
        <f t="shared" si="18"/>
        <v>127.17578417436076</v>
      </c>
      <c r="P62" s="32">
        <f t="shared" si="19"/>
        <v>1592.5234307167177</v>
      </c>
      <c r="Q62" s="95">
        <f t="shared" si="20"/>
        <v>1.5925234307167178</v>
      </c>
      <c r="R62" s="160">
        <f t="shared" si="11"/>
        <v>58</v>
      </c>
      <c r="S62" s="31">
        <f>Q62</f>
        <v>1.5925234307167178</v>
      </c>
      <c r="T62" s="22">
        <f>S62</f>
        <v>1.5925234307167178</v>
      </c>
      <c r="U62" s="22">
        <f t="shared" si="12"/>
        <v>3.13</v>
      </c>
      <c r="V62" s="40">
        <f t="shared" si="3"/>
        <v>1.5374765692832821</v>
      </c>
      <c r="W62" s="31">
        <f t="shared" si="15"/>
        <v>5.0897833030657509</v>
      </c>
      <c r="X62" s="131">
        <f>(I62/1.57)*60*11.25</f>
        <v>5383.7579617834408</v>
      </c>
      <c r="Y62" s="162">
        <f t="shared" si="4"/>
        <v>563.50000000000011</v>
      </c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3"/>
      <c r="AX62" s="3"/>
      <c r="AY62" s="3"/>
      <c r="AZ62" s="3"/>
      <c r="BA62" s="4"/>
      <c r="BB62" s="4"/>
      <c r="BC62" s="4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1"/>
      <c r="ED62" s="1"/>
      <c r="EE62" s="1"/>
      <c r="EF62" s="1"/>
      <c r="EG62" s="1"/>
      <c r="EH62" s="2"/>
      <c r="EI62" s="2"/>
      <c r="EJ62" s="5"/>
      <c r="EK62" s="5"/>
      <c r="EL62" s="5"/>
      <c r="EM62" s="5"/>
      <c r="EN62" s="5"/>
      <c r="EO62" s="5"/>
      <c r="EP62" s="5"/>
      <c r="EQ62" s="5"/>
      <c r="ER62" s="13"/>
      <c r="ES62" s="13"/>
      <c r="ET62" s="5"/>
      <c r="EU62" s="5"/>
      <c r="EV62" s="5"/>
      <c r="EW62" s="5"/>
      <c r="EX62" s="5"/>
      <c r="EY62" s="5"/>
      <c r="EZ62" s="1"/>
      <c r="FA62" s="1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</row>
    <row r="63" spans="1:180" x14ac:dyDescent="0.25">
      <c r="A63" s="31"/>
      <c r="B63" s="32">
        <f t="shared" si="13"/>
        <v>59</v>
      </c>
      <c r="C63" s="33">
        <f t="shared" si="5"/>
        <v>12.522222222222224</v>
      </c>
      <c r="D63" s="32">
        <f t="shared" si="6"/>
        <v>475.8444444444446</v>
      </c>
      <c r="E63" s="33">
        <f t="shared" si="7"/>
        <v>0</v>
      </c>
      <c r="F63" s="32">
        <f>($AC$12*E63)</f>
        <v>0</v>
      </c>
      <c r="G63" s="33">
        <v>28</v>
      </c>
      <c r="H63" s="32">
        <f t="shared" si="8"/>
        <v>45.080000000000005</v>
      </c>
      <c r="I63" s="33">
        <f t="shared" si="9"/>
        <v>12.522222222222224</v>
      </c>
      <c r="J63" s="42">
        <v>8</v>
      </c>
      <c r="K63" s="33">
        <f t="shared" si="10"/>
        <v>-1</v>
      </c>
      <c r="L63" s="32">
        <f>($AC$12*$AC$11)*SIN((TAN(K63/C63)))</f>
        <v>-256.44619860702227</v>
      </c>
      <c r="M63" s="33">
        <f t="shared" si="21"/>
        <v>128.31</v>
      </c>
      <c r="N63" s="32">
        <f>0.5*$AC$27*$AC$21*$AC$13*((I63)^2)</f>
        <v>255.31198278138302</v>
      </c>
      <c r="O63" s="34">
        <f t="shared" si="18"/>
        <v>127.17578417436076</v>
      </c>
      <c r="P63" s="32">
        <f t="shared" si="19"/>
        <v>1592.5234307167177</v>
      </c>
      <c r="Q63" s="95">
        <f t="shared" si="20"/>
        <v>1.5925234307167178</v>
      </c>
      <c r="R63" s="160">
        <f t="shared" si="11"/>
        <v>59</v>
      </c>
      <c r="S63" s="31">
        <f>Q63</f>
        <v>1.5925234307167178</v>
      </c>
      <c r="T63" s="22">
        <f>S63</f>
        <v>1.5925234307167178</v>
      </c>
      <c r="U63" s="22">
        <f t="shared" si="12"/>
        <v>3.13</v>
      </c>
      <c r="V63" s="40">
        <f t="shared" si="3"/>
        <v>1.5374765692832821</v>
      </c>
      <c r="W63" s="31">
        <f t="shared" si="15"/>
        <v>6.6272598723490326</v>
      </c>
      <c r="X63" s="131">
        <f>(I63/1.57)*60*11.25</f>
        <v>5383.7579617834408</v>
      </c>
      <c r="Y63" s="162">
        <f t="shared" si="4"/>
        <v>563.50000000000011</v>
      </c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3"/>
      <c r="AX63" s="3"/>
      <c r="AY63" s="3"/>
      <c r="AZ63" s="3"/>
      <c r="BA63" s="4"/>
      <c r="BB63" s="4"/>
      <c r="BC63" s="4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1"/>
      <c r="ED63" s="1"/>
      <c r="EE63" s="1"/>
      <c r="EF63" s="1"/>
      <c r="EG63" s="1"/>
      <c r="EH63" s="2"/>
      <c r="EI63" s="2"/>
      <c r="EJ63" s="5"/>
      <c r="EK63" s="5"/>
      <c r="EL63" s="5"/>
      <c r="EM63" s="5"/>
      <c r="EN63" s="5"/>
      <c r="EO63" s="5"/>
      <c r="EP63" s="5"/>
      <c r="EQ63" s="5"/>
      <c r="ER63" s="13"/>
      <c r="ES63" s="13"/>
      <c r="ET63" s="5"/>
      <c r="EU63" s="5"/>
      <c r="EV63" s="5"/>
      <c r="EW63" s="5"/>
      <c r="EX63" s="5"/>
      <c r="EY63" s="5"/>
      <c r="EZ63" s="1"/>
      <c r="FA63" s="1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</row>
    <row r="64" spans="1:180" x14ac:dyDescent="0.25">
      <c r="A64" s="35"/>
      <c r="B64" s="36">
        <f t="shared" si="13"/>
        <v>60</v>
      </c>
      <c r="C64" s="37">
        <f t="shared" si="5"/>
        <v>12.522222222222224</v>
      </c>
      <c r="D64" s="36">
        <f t="shared" si="6"/>
        <v>488.36666666666684</v>
      </c>
      <c r="E64" s="33">
        <f t="shared" si="7"/>
        <v>0</v>
      </c>
      <c r="F64" s="36">
        <f>($AC$12*E64)</f>
        <v>0</v>
      </c>
      <c r="G64" s="38">
        <v>28</v>
      </c>
      <c r="H64" s="36">
        <f t="shared" si="8"/>
        <v>45.080000000000005</v>
      </c>
      <c r="I64" s="38">
        <f t="shared" si="9"/>
        <v>12.522222222222224</v>
      </c>
      <c r="J64" s="44">
        <v>7</v>
      </c>
      <c r="K64" s="37">
        <f t="shared" si="10"/>
        <v>-1</v>
      </c>
      <c r="L64" s="36">
        <f>($AC$12*$AC$11)*SIN((TAN(K64/C64)))</f>
        <v>-256.44619860702227</v>
      </c>
      <c r="M64" s="38">
        <f t="shared" si="21"/>
        <v>128.31</v>
      </c>
      <c r="N64" s="36">
        <f>0.5*$AC$27*$AC$21*$AC$13*((I64)^2)</f>
        <v>255.31198278138302</v>
      </c>
      <c r="O64" s="39">
        <f t="shared" si="18"/>
        <v>127.17578417436076</v>
      </c>
      <c r="P64" s="36">
        <f t="shared" si="19"/>
        <v>1592.5234307167177</v>
      </c>
      <c r="Q64" s="37">
        <f t="shared" si="20"/>
        <v>1.5925234307167178</v>
      </c>
      <c r="R64" s="161">
        <f t="shared" si="11"/>
        <v>60</v>
      </c>
      <c r="S64" s="35">
        <f>Q64</f>
        <v>1.5925234307167178</v>
      </c>
      <c r="T64" s="101">
        <f>S64</f>
        <v>1.5925234307167178</v>
      </c>
      <c r="U64" s="101">
        <f t="shared" si="12"/>
        <v>3.13</v>
      </c>
      <c r="V64" s="43">
        <f t="shared" si="3"/>
        <v>1.5374765692832821</v>
      </c>
      <c r="W64" s="35">
        <f t="shared" si="15"/>
        <v>8.1647364416323143</v>
      </c>
      <c r="X64" s="171">
        <f>(I64/1.57)*60*11.25</f>
        <v>5383.7579617834408</v>
      </c>
      <c r="Y64" s="172">
        <f t="shared" si="4"/>
        <v>563.50000000000011</v>
      </c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3"/>
      <c r="AX64" s="3"/>
      <c r="AY64" s="3"/>
      <c r="AZ64" s="3"/>
      <c r="BA64" s="4"/>
      <c r="BB64" s="4"/>
      <c r="BC64" s="4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1"/>
      <c r="ED64" s="1"/>
      <c r="EE64" s="1"/>
      <c r="EF64" s="1"/>
      <c r="EG64" s="1"/>
      <c r="EH64" s="1"/>
      <c r="EI64" s="1"/>
      <c r="EJ64" s="8"/>
      <c r="EK64" s="8"/>
      <c r="EL64" s="8"/>
      <c r="EM64" s="8"/>
      <c r="EN64" s="8"/>
      <c r="EO64" s="8"/>
      <c r="EP64" s="8"/>
      <c r="EQ64" s="8"/>
      <c r="ER64" s="13"/>
      <c r="ES64" s="12"/>
      <c r="ET64" s="8"/>
      <c r="EU64" s="8"/>
      <c r="EV64" s="8"/>
      <c r="EW64" s="8"/>
      <c r="EX64" s="8"/>
      <c r="EY64" s="8"/>
      <c r="EZ64" s="1"/>
      <c r="FA64" s="1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</row>
    <row r="65" spans="1:180" x14ac:dyDescent="0.25">
      <c r="A65" s="31"/>
      <c r="B65" s="32">
        <f t="shared" si="13"/>
        <v>61</v>
      </c>
      <c r="C65" s="33">
        <f t="shared" si="5"/>
        <v>11.627777777777778</v>
      </c>
      <c r="D65" s="32">
        <f t="shared" si="6"/>
        <v>499.99444444444464</v>
      </c>
      <c r="E65" s="41">
        <f t="shared" si="7"/>
        <v>-0.89444444444444571</v>
      </c>
      <c r="F65" s="32">
        <f>($AC$12*E65)</f>
        <v>-292.48333333333375</v>
      </c>
      <c r="G65" s="33">
        <v>26</v>
      </c>
      <c r="H65" s="32">
        <f t="shared" si="8"/>
        <v>41.86</v>
      </c>
      <c r="I65" s="33">
        <f t="shared" si="9"/>
        <v>11.627777777777778</v>
      </c>
      <c r="J65" s="32">
        <v>6</v>
      </c>
      <c r="K65" s="33">
        <f t="shared" si="10"/>
        <v>-1</v>
      </c>
      <c r="L65" s="32">
        <f>($AC$12*$AC$11)*SIN((TAN(K65/C65)))</f>
        <v>-276.21957741511159</v>
      </c>
      <c r="M65" s="21">
        <v>256.63</v>
      </c>
      <c r="N65" s="32">
        <f>0.5*$AC$27*$AC$21*$AC$13*((I65)^2)</f>
        <v>220.14145454109044</v>
      </c>
      <c r="O65" s="34">
        <f t="shared" si="18"/>
        <v>-91.931456207354898</v>
      </c>
      <c r="P65" s="32">
        <f t="shared" si="19"/>
        <v>-1068.9585435666322</v>
      </c>
      <c r="Q65" s="95">
        <f t="shared" si="20"/>
        <v>-1.0689585435666322</v>
      </c>
      <c r="R65" s="160">
        <f t="shared" si="11"/>
        <v>61</v>
      </c>
      <c r="S65" s="31">
        <v>0</v>
      </c>
      <c r="T65" s="22">
        <f>S65</f>
        <v>0</v>
      </c>
      <c r="U65" s="22">
        <f t="shared" si="12"/>
        <v>3.13</v>
      </c>
      <c r="V65" s="40">
        <f t="shared" si="3"/>
        <v>3.13</v>
      </c>
      <c r="W65" s="31">
        <f t="shared" si="15"/>
        <v>11.294736441632313</v>
      </c>
      <c r="X65" s="131">
        <f>(I65/1.57)*60*11.25</f>
        <v>4999.2038216560504</v>
      </c>
      <c r="Y65" s="162">
        <f t="shared" si="4"/>
        <v>523.24999999999989</v>
      </c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3"/>
      <c r="AX65" s="3"/>
      <c r="AY65" s="3"/>
      <c r="AZ65" s="3"/>
      <c r="BA65" s="4"/>
      <c r="BB65" s="4"/>
      <c r="BC65" s="4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</row>
    <row r="66" spans="1:180" x14ac:dyDescent="0.25">
      <c r="A66" s="31"/>
      <c r="B66" s="32">
        <f t="shared" si="13"/>
        <v>62</v>
      </c>
      <c r="C66" s="33">
        <f t="shared" si="5"/>
        <v>10.733333333333333</v>
      </c>
      <c r="D66" s="32">
        <f t="shared" si="6"/>
        <v>510.72777777777799</v>
      </c>
      <c r="E66" s="33">
        <f t="shared" si="7"/>
        <v>-0.89444444444444571</v>
      </c>
      <c r="F66" s="32">
        <f>($AC$12*E66)</f>
        <v>-292.48333333333375</v>
      </c>
      <c r="G66" s="33">
        <v>24</v>
      </c>
      <c r="H66" s="32">
        <f t="shared" si="8"/>
        <v>38.64</v>
      </c>
      <c r="I66" s="33">
        <f t="shared" si="9"/>
        <v>10.733333333333333</v>
      </c>
      <c r="J66" s="32">
        <v>5</v>
      </c>
      <c r="K66" s="33">
        <f t="shared" si="10"/>
        <v>-1</v>
      </c>
      <c r="L66" s="32">
        <f>($AC$12*$AC$11)*SIN((TAN(K66/C66)))</f>
        <v>-299.30167815139799</v>
      </c>
      <c r="M66" s="33">
        <f>M65</f>
        <v>256.63</v>
      </c>
      <c r="N66" s="32">
        <f>0.5*$AC$27*$AC$21*$AC$13*((I66)^2)</f>
        <v>187.57615061489358</v>
      </c>
      <c r="O66" s="34">
        <f t="shared" si="18"/>
        <v>-147.57886086983817</v>
      </c>
      <c r="P66" s="32">
        <f t="shared" si="19"/>
        <v>-1584.0131066695963</v>
      </c>
      <c r="Q66" s="95">
        <f t="shared" si="20"/>
        <v>-1.5840131066695964</v>
      </c>
      <c r="R66" s="160">
        <f t="shared" si="11"/>
        <v>62</v>
      </c>
      <c r="S66" s="31">
        <v>0</v>
      </c>
      <c r="T66" s="22">
        <f>S66</f>
        <v>0</v>
      </c>
      <c r="U66" s="22">
        <f t="shared" si="12"/>
        <v>3.13</v>
      </c>
      <c r="V66" s="40">
        <f t="shared" si="3"/>
        <v>3.13</v>
      </c>
      <c r="W66" s="31">
        <f t="shared" si="15"/>
        <v>14.424736441632312</v>
      </c>
      <c r="X66" s="131">
        <f>(I66/1.57)*60*11.25</f>
        <v>4614.6496815286619</v>
      </c>
      <c r="Y66" s="162">
        <f t="shared" si="4"/>
        <v>482.99999999999994</v>
      </c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3"/>
      <c r="AX66" s="3"/>
      <c r="AY66" s="3"/>
      <c r="AZ66" s="3"/>
      <c r="BA66" s="4"/>
      <c r="BB66" s="4"/>
      <c r="BC66" s="4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</row>
    <row r="67" spans="1:180" x14ac:dyDescent="0.25">
      <c r="A67" s="31"/>
      <c r="B67" s="32">
        <f t="shared" si="13"/>
        <v>63</v>
      </c>
      <c r="C67" s="33">
        <f t="shared" si="5"/>
        <v>8.9444444444444446</v>
      </c>
      <c r="D67" s="32">
        <f t="shared" si="6"/>
        <v>519.67222222222244</v>
      </c>
      <c r="E67" s="33">
        <f t="shared" si="7"/>
        <v>-1.7888888888888879</v>
      </c>
      <c r="F67" s="32">
        <f>($AC$12*E67)</f>
        <v>-584.96666666666636</v>
      </c>
      <c r="G67" s="33">
        <v>20</v>
      </c>
      <c r="H67" s="32">
        <f t="shared" si="8"/>
        <v>32.200000000000003</v>
      </c>
      <c r="I67" s="33">
        <f t="shared" si="9"/>
        <v>8.9444444444444446</v>
      </c>
      <c r="J67" s="32">
        <v>4</v>
      </c>
      <c r="K67" s="33">
        <f t="shared" si="10"/>
        <v>-1</v>
      </c>
      <c r="L67" s="32">
        <f>($AC$12*$AC$11)*SIN((TAN(K67/C67)))</f>
        <v>-359.38955737067414</v>
      </c>
      <c r="M67" s="33">
        <f t="shared" ref="M67:M94" si="22">M66</f>
        <v>256.63</v>
      </c>
      <c r="N67" s="32">
        <f>0.5*$AC$27*$AC$21*$AC$13*((I67)^2)</f>
        <v>130.26121570478722</v>
      </c>
      <c r="O67" s="34">
        <f t="shared" si="18"/>
        <v>-557.46500833255334</v>
      </c>
      <c r="P67" s="32">
        <f t="shared" si="19"/>
        <v>-4986.2147967522824</v>
      </c>
      <c r="Q67" s="95">
        <f t="shared" si="20"/>
        <v>-4.9862147967522823</v>
      </c>
      <c r="R67" s="160">
        <f t="shared" si="11"/>
        <v>63</v>
      </c>
      <c r="S67" s="31">
        <v>0</v>
      </c>
      <c r="T67" s="22">
        <f>S67</f>
        <v>0</v>
      </c>
      <c r="U67" s="22">
        <f t="shared" si="12"/>
        <v>3.13</v>
      </c>
      <c r="V67" s="40">
        <f t="shared" si="3"/>
        <v>3.13</v>
      </c>
      <c r="W67" s="31">
        <f t="shared" si="15"/>
        <v>17.554736441632311</v>
      </c>
      <c r="X67" s="131">
        <f>(I67/1.57)*60*11.25</f>
        <v>3845.5414012738847</v>
      </c>
      <c r="Y67" s="162">
        <f t="shared" si="4"/>
        <v>402.49999999999994</v>
      </c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3"/>
      <c r="AX67" s="3"/>
      <c r="AY67" s="3"/>
      <c r="AZ67" s="3"/>
      <c r="BA67" s="4"/>
      <c r="BB67" s="4"/>
      <c r="BC67" s="4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</row>
    <row r="68" spans="1:180" x14ac:dyDescent="0.25">
      <c r="A68" s="31"/>
      <c r="B68" s="32">
        <f t="shared" si="13"/>
        <v>64</v>
      </c>
      <c r="C68" s="33">
        <f t="shared" si="5"/>
        <v>8.0500000000000007</v>
      </c>
      <c r="D68" s="32">
        <f t="shared" si="6"/>
        <v>527.7222222222224</v>
      </c>
      <c r="E68" s="33">
        <f t="shared" si="7"/>
        <v>-0.89444444444444393</v>
      </c>
      <c r="F68" s="32">
        <f>($AC$12*E68)</f>
        <v>-292.48333333333318</v>
      </c>
      <c r="G68" s="33">
        <v>18</v>
      </c>
      <c r="H68" s="32">
        <f t="shared" si="8"/>
        <v>28.98</v>
      </c>
      <c r="I68" s="33">
        <f t="shared" si="9"/>
        <v>8.0500000000000007</v>
      </c>
      <c r="J68" s="32">
        <v>3</v>
      </c>
      <c r="K68" s="33">
        <f t="shared" si="10"/>
        <v>-1</v>
      </c>
      <c r="L68" s="32">
        <f>($AC$12*$AC$11)*SIN((TAN(K68/C68)))</f>
        <v>-399.51560596209379</v>
      </c>
      <c r="M68" s="33">
        <f t="shared" si="22"/>
        <v>256.63</v>
      </c>
      <c r="N68" s="32">
        <f>0.5*$AC$27*$AC$21*$AC$13*((I68)^2)</f>
        <v>105.51158472087766</v>
      </c>
      <c r="O68" s="34">
        <f t="shared" ref="O68:O99" si="23">F68+L68+M68+N68</f>
        <v>-329.85735457454928</v>
      </c>
      <c r="P68" s="32">
        <f t="shared" ref="P68:P99" si="24">O68*I68</f>
        <v>-2655.3517043251218</v>
      </c>
      <c r="Q68" s="95">
        <f t="shared" ref="Q68:Q99" si="25">P68*10^-3</f>
        <v>-2.6553517043251218</v>
      </c>
      <c r="R68" s="160">
        <f t="shared" si="11"/>
        <v>64</v>
      </c>
      <c r="S68" s="31">
        <v>0</v>
      </c>
      <c r="T68" s="22">
        <f>S68</f>
        <v>0</v>
      </c>
      <c r="U68" s="22">
        <f t="shared" si="12"/>
        <v>3.13</v>
      </c>
      <c r="V68" s="40">
        <f t="shared" si="3"/>
        <v>3.13</v>
      </c>
      <c r="W68" s="31">
        <f t="shared" si="15"/>
        <v>20.68473644163231</v>
      </c>
      <c r="X68" s="131">
        <f>(I68/1.57)*60*11.25</f>
        <v>3460.9872611464971</v>
      </c>
      <c r="Y68" s="162">
        <f t="shared" si="4"/>
        <v>362.25000000000006</v>
      </c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3"/>
      <c r="AX68" s="3"/>
      <c r="AY68" s="3"/>
      <c r="AZ68" s="3"/>
      <c r="BA68" s="4"/>
      <c r="BB68" s="4"/>
      <c r="BC68" s="4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</row>
    <row r="69" spans="1:180" x14ac:dyDescent="0.25">
      <c r="A69" s="31"/>
      <c r="B69" s="32">
        <f t="shared" si="13"/>
        <v>65</v>
      </c>
      <c r="C69" s="33">
        <f t="shared" si="5"/>
        <v>8.9444444444444446</v>
      </c>
      <c r="D69" s="32">
        <f t="shared" si="6"/>
        <v>536.66666666666686</v>
      </c>
      <c r="E69" s="33">
        <f t="shared" si="7"/>
        <v>0.89444444444444393</v>
      </c>
      <c r="F69" s="32">
        <f>($AC$12*E69)</f>
        <v>292.48333333333318</v>
      </c>
      <c r="G69" s="33">
        <v>20</v>
      </c>
      <c r="H69" s="32">
        <f t="shared" si="8"/>
        <v>32.200000000000003</v>
      </c>
      <c r="I69" s="33">
        <f t="shared" si="9"/>
        <v>8.9444444444444446</v>
      </c>
      <c r="J69" s="32">
        <v>2</v>
      </c>
      <c r="K69" s="33">
        <f t="shared" si="10"/>
        <v>-1</v>
      </c>
      <c r="L69" s="32">
        <f>($AC$12*$AC$11)*SIN((TAN(K69/C69)))</f>
        <v>-359.38955737067414</v>
      </c>
      <c r="M69" s="33">
        <f t="shared" si="22"/>
        <v>256.63</v>
      </c>
      <c r="N69" s="32">
        <f>0.5*$AC$27*$AC$21*$AC$13*((I69)^2)</f>
        <v>130.26121570478722</v>
      </c>
      <c r="O69" s="34">
        <f t="shared" si="23"/>
        <v>319.98499166744625</v>
      </c>
      <c r="P69" s="32">
        <f t="shared" si="24"/>
        <v>2862.0879810254914</v>
      </c>
      <c r="Q69" s="95">
        <f t="shared" si="25"/>
        <v>2.8620879810254913</v>
      </c>
      <c r="R69" s="160">
        <f t="shared" si="11"/>
        <v>65</v>
      </c>
      <c r="S69" s="31">
        <f>Q69</f>
        <v>2.8620879810254913</v>
      </c>
      <c r="T69" s="22">
        <f>S69</f>
        <v>2.8620879810254913</v>
      </c>
      <c r="U69" s="22">
        <f t="shared" si="12"/>
        <v>3.13</v>
      </c>
      <c r="V69" s="40">
        <f t="shared" ref="V69:V124" si="26">U69-T69</f>
        <v>0.26791201897450856</v>
      </c>
      <c r="W69" s="31">
        <f t="shared" si="15"/>
        <v>20.95264846060682</v>
      </c>
      <c r="X69" s="131">
        <f>(I69/1.57)*60*11.25</f>
        <v>3845.5414012738847</v>
      </c>
      <c r="Y69" s="162">
        <f t="shared" ref="Y69:Y124" si="27">(X69*(2*3.14))/60</f>
        <v>402.49999999999994</v>
      </c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3"/>
      <c r="AX69" s="3"/>
      <c r="AY69" s="3"/>
      <c r="AZ69" s="3"/>
      <c r="BA69" s="4"/>
      <c r="BB69" s="4"/>
      <c r="BC69" s="4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</row>
    <row r="70" spans="1:180" x14ac:dyDescent="0.25">
      <c r="A70" s="31"/>
      <c r="B70" s="32">
        <f t="shared" si="13"/>
        <v>66</v>
      </c>
      <c r="C70" s="33">
        <f t="shared" ref="C70:C124" si="28">I70*1</f>
        <v>9.8388888888888886</v>
      </c>
      <c r="D70" s="32">
        <f t="shared" ref="D70:D124" si="29">C70+D69</f>
        <v>546.5055555555557</v>
      </c>
      <c r="E70" s="33">
        <f t="shared" ref="E70:E123" si="30">(I70-I69)/1</f>
        <v>0.89444444444444393</v>
      </c>
      <c r="F70" s="32">
        <f>($AC$12*E70)</f>
        <v>292.48333333333318</v>
      </c>
      <c r="G70" s="33">
        <v>22</v>
      </c>
      <c r="H70" s="32">
        <f t="shared" si="8"/>
        <v>35.42</v>
      </c>
      <c r="I70" s="33">
        <f t="shared" si="9"/>
        <v>9.8388888888888886</v>
      </c>
      <c r="J70" s="32">
        <v>1</v>
      </c>
      <c r="K70" s="33">
        <f t="shared" ref="K70:K124" si="31">J70-J69</f>
        <v>-1</v>
      </c>
      <c r="L70" s="32">
        <f>($AC$12*$AC$11)*SIN((TAN(K70/C70)))</f>
        <v>-326.60031665006994</v>
      </c>
      <c r="M70" s="33">
        <f t="shared" si="22"/>
        <v>256.63</v>
      </c>
      <c r="N70" s="32">
        <f>0.5*$AC$27*$AC$21*$AC$13*((I70)^2)</f>
        <v>157.61607100279252</v>
      </c>
      <c r="O70" s="34">
        <f t="shared" si="23"/>
        <v>380.12908768605575</v>
      </c>
      <c r="P70" s="32">
        <f t="shared" si="24"/>
        <v>3740.047857177804</v>
      </c>
      <c r="Q70" s="95">
        <f t="shared" si="25"/>
        <v>3.740047857177804</v>
      </c>
      <c r="R70" s="160">
        <f t="shared" ref="R70:R124" si="32">R69+1</f>
        <v>66</v>
      </c>
      <c r="S70" s="31">
        <f>Q70</f>
        <v>3.740047857177804</v>
      </c>
      <c r="T70" s="22">
        <f>S70</f>
        <v>3.740047857177804</v>
      </c>
      <c r="U70" s="22">
        <f t="shared" ref="U70:U124" si="33">U69</f>
        <v>3.13</v>
      </c>
      <c r="V70" s="40">
        <f t="shared" si="26"/>
        <v>-0.61004785717780408</v>
      </c>
      <c r="W70" s="31">
        <f t="shared" si="15"/>
        <v>20.342600603429016</v>
      </c>
      <c r="X70" s="131">
        <f>(I70/1.57)*60*11.25</f>
        <v>4230.0955414012733</v>
      </c>
      <c r="Y70" s="162">
        <f t="shared" si="27"/>
        <v>442.74999999999994</v>
      </c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3"/>
      <c r="AX70" s="3"/>
      <c r="AY70" s="3"/>
      <c r="AZ70" s="3"/>
      <c r="BA70" s="4"/>
      <c r="BB70" s="4"/>
      <c r="BC70" s="4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</row>
    <row r="71" spans="1:180" x14ac:dyDescent="0.25">
      <c r="A71" s="31"/>
      <c r="B71" s="32">
        <f t="shared" ref="B71:B102" si="34">B70+1</f>
        <v>67</v>
      </c>
      <c r="C71" s="33">
        <f t="shared" si="28"/>
        <v>9.8388888888888886</v>
      </c>
      <c r="D71" s="32">
        <f t="shared" si="29"/>
        <v>556.34444444444455</v>
      </c>
      <c r="E71" s="33">
        <f t="shared" si="30"/>
        <v>0</v>
      </c>
      <c r="F71" s="32">
        <f>($AC$12*E71)</f>
        <v>0</v>
      </c>
      <c r="G71" s="33">
        <v>22</v>
      </c>
      <c r="H71" s="32">
        <f t="shared" si="8"/>
        <v>35.42</v>
      </c>
      <c r="I71" s="33">
        <f t="shared" si="9"/>
        <v>9.8388888888888886</v>
      </c>
      <c r="J71" s="32">
        <v>1</v>
      </c>
      <c r="K71" s="33">
        <f t="shared" si="31"/>
        <v>0</v>
      </c>
      <c r="L71" s="32">
        <f>($AC$12*$AC$11)*SIN((TAN(K71/C71)))</f>
        <v>0</v>
      </c>
      <c r="M71" s="33">
        <f t="shared" si="22"/>
        <v>256.63</v>
      </c>
      <c r="N71" s="32">
        <f>0.5*$AC$27*$AC$21*$AC$13*((I71)^2)</f>
        <v>157.61607100279252</v>
      </c>
      <c r="O71" s="34">
        <f t="shared" si="23"/>
        <v>414.24607100279252</v>
      </c>
      <c r="P71" s="32">
        <f t="shared" si="24"/>
        <v>4075.7210652552531</v>
      </c>
      <c r="Q71" s="95">
        <f t="shared" si="25"/>
        <v>4.0757210652552534</v>
      </c>
      <c r="R71" s="160">
        <f t="shared" si="32"/>
        <v>67</v>
      </c>
      <c r="S71" s="31">
        <f>Q71</f>
        <v>4.0757210652552534</v>
      </c>
      <c r="T71" s="22">
        <f>S71</f>
        <v>4.0757210652552534</v>
      </c>
      <c r="U71" s="22">
        <f t="shared" si="33"/>
        <v>3.13</v>
      </c>
      <c r="V71" s="40">
        <f t="shared" si="26"/>
        <v>-0.94572106525525346</v>
      </c>
      <c r="W71" s="31">
        <f t="shared" ref="W71:W124" si="35">V71+W70</f>
        <v>19.396879538173764</v>
      </c>
      <c r="X71" s="131">
        <f>(I71/1.57)*60*11.25</f>
        <v>4230.0955414012733</v>
      </c>
      <c r="Y71" s="162">
        <f t="shared" si="27"/>
        <v>442.74999999999994</v>
      </c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3"/>
      <c r="AX71" s="3"/>
      <c r="AY71" s="3"/>
      <c r="AZ71" s="3"/>
      <c r="BA71" s="4"/>
      <c r="BB71" s="4"/>
      <c r="BC71" s="4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</row>
    <row r="72" spans="1:180" x14ac:dyDescent="0.25">
      <c r="A72" s="31"/>
      <c r="B72" s="32">
        <f t="shared" si="34"/>
        <v>68</v>
      </c>
      <c r="C72" s="33">
        <f t="shared" si="28"/>
        <v>9.8388888888888886</v>
      </c>
      <c r="D72" s="32">
        <f t="shared" si="29"/>
        <v>566.18333333333339</v>
      </c>
      <c r="E72" s="33">
        <f t="shared" si="30"/>
        <v>0</v>
      </c>
      <c r="F72" s="32">
        <f>($AC$12*E72)</f>
        <v>0</v>
      </c>
      <c r="G72" s="33">
        <v>22</v>
      </c>
      <c r="H72" s="32">
        <f t="shared" si="8"/>
        <v>35.42</v>
      </c>
      <c r="I72" s="33">
        <f t="shared" si="9"/>
        <v>9.8388888888888886</v>
      </c>
      <c r="J72" s="32">
        <v>1</v>
      </c>
      <c r="K72" s="33">
        <f t="shared" si="31"/>
        <v>0</v>
      </c>
      <c r="L72" s="32">
        <f>($AC$12*$AC$11)*SIN((TAN(K72/C72)))</f>
        <v>0</v>
      </c>
      <c r="M72" s="33">
        <f t="shared" si="22"/>
        <v>256.63</v>
      </c>
      <c r="N72" s="32">
        <f>0.5*$AC$27*$AC$21*$AC$13*((I72)^2)</f>
        <v>157.61607100279252</v>
      </c>
      <c r="O72" s="34">
        <f t="shared" si="23"/>
        <v>414.24607100279252</v>
      </c>
      <c r="P72" s="32">
        <f t="shared" si="24"/>
        <v>4075.7210652552531</v>
      </c>
      <c r="Q72" s="95">
        <f t="shared" si="25"/>
        <v>4.0757210652552534</v>
      </c>
      <c r="R72" s="160">
        <f t="shared" si="32"/>
        <v>68</v>
      </c>
      <c r="S72" s="31">
        <f>Q72</f>
        <v>4.0757210652552534</v>
      </c>
      <c r="T72" s="22">
        <f>S72</f>
        <v>4.0757210652552534</v>
      </c>
      <c r="U72" s="22">
        <f t="shared" si="33"/>
        <v>3.13</v>
      </c>
      <c r="V72" s="40">
        <f t="shared" si="26"/>
        <v>-0.94572106525525346</v>
      </c>
      <c r="W72" s="31">
        <f t="shared" si="35"/>
        <v>18.451158472918511</v>
      </c>
      <c r="X72" s="131">
        <f>(I72/1.57)*60*11.25</f>
        <v>4230.0955414012733</v>
      </c>
      <c r="Y72" s="162">
        <f t="shared" si="27"/>
        <v>442.74999999999994</v>
      </c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3"/>
      <c r="AX72" s="3"/>
      <c r="AY72" s="3"/>
      <c r="AZ72" s="3"/>
      <c r="BA72" s="4"/>
      <c r="BB72" s="4"/>
      <c r="BC72" s="4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</row>
    <row r="73" spans="1:180" x14ac:dyDescent="0.25">
      <c r="A73" s="31"/>
      <c r="B73" s="32">
        <f t="shared" si="34"/>
        <v>69</v>
      </c>
      <c r="C73" s="33">
        <f t="shared" si="28"/>
        <v>9.8388888888888886</v>
      </c>
      <c r="D73" s="32">
        <f t="shared" si="29"/>
        <v>576.02222222222224</v>
      </c>
      <c r="E73" s="33">
        <f t="shared" si="30"/>
        <v>0</v>
      </c>
      <c r="F73" s="32">
        <f>($AC$12*E73)</f>
        <v>0</v>
      </c>
      <c r="G73" s="33">
        <v>22</v>
      </c>
      <c r="H73" s="32">
        <f t="shared" si="8"/>
        <v>35.42</v>
      </c>
      <c r="I73" s="33">
        <f t="shared" si="9"/>
        <v>9.8388888888888886</v>
      </c>
      <c r="J73" s="32">
        <v>0</v>
      </c>
      <c r="K73" s="33">
        <f t="shared" si="31"/>
        <v>-1</v>
      </c>
      <c r="L73" s="32">
        <f>($AC$12*$AC$11)*SIN((TAN(K73/C73)))</f>
        <v>-326.60031665006994</v>
      </c>
      <c r="M73" s="33">
        <f t="shared" si="22"/>
        <v>256.63</v>
      </c>
      <c r="N73" s="32">
        <f>0.5*$AC$27*$AC$21*$AC$13*((I73)^2)</f>
        <v>157.61607100279252</v>
      </c>
      <c r="O73" s="34">
        <f t="shared" si="23"/>
        <v>87.645754352722577</v>
      </c>
      <c r="P73" s="32">
        <f t="shared" si="24"/>
        <v>862.33683865928708</v>
      </c>
      <c r="Q73" s="95">
        <f t="shared" si="25"/>
        <v>0.86233683865928712</v>
      </c>
      <c r="R73" s="160">
        <f t="shared" si="32"/>
        <v>69</v>
      </c>
      <c r="S73" s="31">
        <f>Q73</f>
        <v>0.86233683865928712</v>
      </c>
      <c r="T73" s="22">
        <f>S73</f>
        <v>0.86233683865928712</v>
      </c>
      <c r="U73" s="22">
        <f t="shared" si="33"/>
        <v>3.13</v>
      </c>
      <c r="V73" s="40">
        <f t="shared" si="26"/>
        <v>2.267663161340713</v>
      </c>
      <c r="W73" s="31">
        <f t="shared" si="35"/>
        <v>20.718821634259225</v>
      </c>
      <c r="X73" s="131">
        <f>(I73/1.57)*60*11.25</f>
        <v>4230.0955414012733</v>
      </c>
      <c r="Y73" s="162">
        <f t="shared" si="27"/>
        <v>442.74999999999994</v>
      </c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3"/>
      <c r="AX73" s="3"/>
      <c r="AY73" s="3"/>
      <c r="AZ73" s="3"/>
      <c r="BA73" s="4"/>
      <c r="BB73" s="4"/>
      <c r="BC73" s="4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</row>
    <row r="74" spans="1:180" x14ac:dyDescent="0.25">
      <c r="A74" s="31"/>
      <c r="B74" s="32">
        <f t="shared" si="34"/>
        <v>70</v>
      </c>
      <c r="C74" s="33">
        <f t="shared" si="28"/>
        <v>9.8388888888888886</v>
      </c>
      <c r="D74" s="32">
        <f t="shared" si="29"/>
        <v>585.86111111111109</v>
      </c>
      <c r="E74" s="33">
        <f t="shared" si="30"/>
        <v>0</v>
      </c>
      <c r="F74" s="32">
        <f>($AC$12*E74)</f>
        <v>0</v>
      </c>
      <c r="G74" s="33">
        <v>22</v>
      </c>
      <c r="H74" s="32">
        <f t="shared" si="8"/>
        <v>35.42</v>
      </c>
      <c r="I74" s="33">
        <f t="shared" si="9"/>
        <v>9.8388888888888886</v>
      </c>
      <c r="J74" s="32">
        <v>0</v>
      </c>
      <c r="K74" s="33">
        <f t="shared" si="31"/>
        <v>0</v>
      </c>
      <c r="L74" s="32">
        <f>($AC$12*$AC$11)*SIN((TAN(K74/C74)))</f>
        <v>0</v>
      </c>
      <c r="M74" s="33">
        <f t="shared" si="22"/>
        <v>256.63</v>
      </c>
      <c r="N74" s="32">
        <f>0.5*$AC$27*$AC$21*$AC$13*((I74)^2)</f>
        <v>157.61607100279252</v>
      </c>
      <c r="O74" s="34">
        <f t="shared" si="23"/>
        <v>414.24607100279252</v>
      </c>
      <c r="P74" s="32">
        <f t="shared" si="24"/>
        <v>4075.7210652552531</v>
      </c>
      <c r="Q74" s="95">
        <f t="shared" si="25"/>
        <v>4.0757210652552534</v>
      </c>
      <c r="R74" s="160">
        <f t="shared" si="32"/>
        <v>70</v>
      </c>
      <c r="S74" s="31">
        <f>Q74</f>
        <v>4.0757210652552534</v>
      </c>
      <c r="T74" s="22">
        <f>S74</f>
        <v>4.0757210652552534</v>
      </c>
      <c r="U74" s="22">
        <f t="shared" si="33"/>
        <v>3.13</v>
      </c>
      <c r="V74" s="40">
        <f t="shared" si="26"/>
        <v>-0.94572106525525346</v>
      </c>
      <c r="W74" s="31">
        <f t="shared" si="35"/>
        <v>19.773100569003972</v>
      </c>
      <c r="X74" s="131">
        <f>(I74/1.57)*60*11.25</f>
        <v>4230.0955414012733</v>
      </c>
      <c r="Y74" s="162">
        <f t="shared" si="27"/>
        <v>442.74999999999994</v>
      </c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3"/>
      <c r="AX74" s="3"/>
      <c r="AY74" s="3"/>
      <c r="AZ74" s="3"/>
      <c r="BA74" s="4"/>
      <c r="BB74" s="4"/>
      <c r="BC74" s="4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</row>
    <row r="75" spans="1:180" x14ac:dyDescent="0.25">
      <c r="A75" s="31"/>
      <c r="B75" s="32">
        <f t="shared" si="34"/>
        <v>71</v>
      </c>
      <c r="C75" s="33">
        <f t="shared" si="28"/>
        <v>9.8388888888888886</v>
      </c>
      <c r="D75" s="32">
        <f t="shared" si="29"/>
        <v>595.69999999999993</v>
      </c>
      <c r="E75" s="33">
        <f t="shared" si="30"/>
        <v>0</v>
      </c>
      <c r="F75" s="32">
        <f>($AC$12*E75)</f>
        <v>0</v>
      </c>
      <c r="G75" s="33">
        <v>22</v>
      </c>
      <c r="H75" s="32">
        <f t="shared" si="8"/>
        <v>35.42</v>
      </c>
      <c r="I75" s="33">
        <f t="shared" si="9"/>
        <v>9.8388888888888886</v>
      </c>
      <c r="J75" s="32">
        <v>0</v>
      </c>
      <c r="K75" s="33">
        <f t="shared" si="31"/>
        <v>0</v>
      </c>
      <c r="L75" s="32">
        <f>($AC$12*$AC$11)*SIN((TAN(K75/C75)))</f>
        <v>0</v>
      </c>
      <c r="M75" s="33">
        <f t="shared" si="22"/>
        <v>256.63</v>
      </c>
      <c r="N75" s="32">
        <f>0.5*$AC$27*$AC$21*$AC$13*((I75)^2)</f>
        <v>157.61607100279252</v>
      </c>
      <c r="O75" s="34">
        <f t="shared" si="23"/>
        <v>414.24607100279252</v>
      </c>
      <c r="P75" s="32">
        <f t="shared" si="24"/>
        <v>4075.7210652552531</v>
      </c>
      <c r="Q75" s="95">
        <f t="shared" si="25"/>
        <v>4.0757210652552534</v>
      </c>
      <c r="R75" s="160">
        <f t="shared" si="32"/>
        <v>71</v>
      </c>
      <c r="S75" s="31">
        <f>Q75</f>
        <v>4.0757210652552534</v>
      </c>
      <c r="T75" s="22">
        <f>S75</f>
        <v>4.0757210652552534</v>
      </c>
      <c r="U75" s="22">
        <f t="shared" si="33"/>
        <v>3.13</v>
      </c>
      <c r="V75" s="40">
        <f t="shared" si="26"/>
        <v>-0.94572106525525346</v>
      </c>
      <c r="W75" s="31">
        <f t="shared" si="35"/>
        <v>18.82737950374872</v>
      </c>
      <c r="X75" s="131">
        <f>(I75/1.57)*60*11.25</f>
        <v>4230.0955414012733</v>
      </c>
      <c r="Y75" s="162">
        <f t="shared" si="27"/>
        <v>442.74999999999994</v>
      </c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3"/>
      <c r="AX75" s="3"/>
      <c r="AY75" s="3"/>
      <c r="AZ75" s="3"/>
      <c r="BA75" s="4"/>
      <c r="BB75" s="4"/>
      <c r="BC75" s="4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</row>
    <row r="76" spans="1:180" x14ac:dyDescent="0.25">
      <c r="A76" s="31"/>
      <c r="B76" s="32">
        <f t="shared" si="34"/>
        <v>72</v>
      </c>
      <c r="C76" s="33">
        <f t="shared" si="28"/>
        <v>9.8388888888888886</v>
      </c>
      <c r="D76" s="32">
        <f t="shared" si="29"/>
        <v>605.53888888888878</v>
      </c>
      <c r="E76" s="33">
        <f t="shared" si="30"/>
        <v>0</v>
      </c>
      <c r="F76" s="32">
        <f>($AC$12*E76)</f>
        <v>0</v>
      </c>
      <c r="G76" s="33">
        <v>22</v>
      </c>
      <c r="H76" s="32">
        <f t="shared" si="8"/>
        <v>35.42</v>
      </c>
      <c r="I76" s="33">
        <f t="shared" si="9"/>
        <v>9.8388888888888886</v>
      </c>
      <c r="J76" s="32">
        <v>0</v>
      </c>
      <c r="K76" s="33">
        <f t="shared" si="31"/>
        <v>0</v>
      </c>
      <c r="L76" s="32">
        <f>($AC$12*$AC$11)*SIN((TAN(K76/C76)))</f>
        <v>0</v>
      </c>
      <c r="M76" s="33">
        <f t="shared" si="22"/>
        <v>256.63</v>
      </c>
      <c r="N76" s="32">
        <f>0.5*$AC$27*$AC$21*$AC$13*((I76)^2)</f>
        <v>157.61607100279252</v>
      </c>
      <c r="O76" s="34">
        <f t="shared" si="23"/>
        <v>414.24607100279252</v>
      </c>
      <c r="P76" s="32">
        <f t="shared" si="24"/>
        <v>4075.7210652552531</v>
      </c>
      <c r="Q76" s="95">
        <f t="shared" si="25"/>
        <v>4.0757210652552534</v>
      </c>
      <c r="R76" s="160">
        <f t="shared" si="32"/>
        <v>72</v>
      </c>
      <c r="S76" s="31">
        <f>Q76</f>
        <v>4.0757210652552534</v>
      </c>
      <c r="T76" s="22">
        <f>S76</f>
        <v>4.0757210652552534</v>
      </c>
      <c r="U76" s="22">
        <f t="shared" si="33"/>
        <v>3.13</v>
      </c>
      <c r="V76" s="40">
        <f t="shared" si="26"/>
        <v>-0.94572106525525346</v>
      </c>
      <c r="W76" s="31">
        <f t="shared" si="35"/>
        <v>17.881658438493467</v>
      </c>
      <c r="X76" s="131">
        <f>(I76/1.57)*60*11.25</f>
        <v>4230.0955414012733</v>
      </c>
      <c r="Y76" s="162">
        <f t="shared" si="27"/>
        <v>442.74999999999994</v>
      </c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3"/>
      <c r="AX76" s="3"/>
      <c r="AY76" s="3"/>
      <c r="AZ76" s="3"/>
      <c r="BA76" s="4"/>
      <c r="BB76" s="4"/>
      <c r="BC76" s="4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</row>
    <row r="77" spans="1:180" x14ac:dyDescent="0.25">
      <c r="A77" s="31"/>
      <c r="B77" s="32">
        <f t="shared" si="34"/>
        <v>73</v>
      </c>
      <c r="C77" s="33">
        <f t="shared" si="28"/>
        <v>9.8388888888888886</v>
      </c>
      <c r="D77" s="32">
        <f t="shared" si="29"/>
        <v>615.37777777777762</v>
      </c>
      <c r="E77" s="33">
        <f t="shared" si="30"/>
        <v>0</v>
      </c>
      <c r="F77" s="32">
        <f>($AC$12*E77)</f>
        <v>0</v>
      </c>
      <c r="G77" s="33">
        <v>22</v>
      </c>
      <c r="H77" s="32">
        <f t="shared" si="8"/>
        <v>35.42</v>
      </c>
      <c r="I77" s="33">
        <f t="shared" si="9"/>
        <v>9.8388888888888886</v>
      </c>
      <c r="J77" s="32">
        <v>0</v>
      </c>
      <c r="K77" s="33">
        <f t="shared" si="31"/>
        <v>0</v>
      </c>
      <c r="L77" s="32">
        <f>($AC$12*$AC$11)*SIN((TAN(K77/C77)))</f>
        <v>0</v>
      </c>
      <c r="M77" s="33">
        <f t="shared" si="22"/>
        <v>256.63</v>
      </c>
      <c r="N77" s="32">
        <f>0.5*$AC$27*$AC$21*$AC$13*((I77)^2)</f>
        <v>157.61607100279252</v>
      </c>
      <c r="O77" s="34">
        <f t="shared" si="23"/>
        <v>414.24607100279252</v>
      </c>
      <c r="P77" s="32">
        <f t="shared" si="24"/>
        <v>4075.7210652552531</v>
      </c>
      <c r="Q77" s="95">
        <f t="shared" si="25"/>
        <v>4.0757210652552534</v>
      </c>
      <c r="R77" s="160">
        <f t="shared" si="32"/>
        <v>73</v>
      </c>
      <c r="S77" s="31">
        <f>Q77</f>
        <v>4.0757210652552534</v>
      </c>
      <c r="T77" s="22">
        <f>S77</f>
        <v>4.0757210652552534</v>
      </c>
      <c r="U77" s="22">
        <f t="shared" si="33"/>
        <v>3.13</v>
      </c>
      <c r="V77" s="40">
        <f t="shared" si="26"/>
        <v>-0.94572106525525346</v>
      </c>
      <c r="W77" s="31">
        <f t="shared" si="35"/>
        <v>16.935937373238215</v>
      </c>
      <c r="X77" s="131">
        <f>(I77/1.57)*60*11.25</f>
        <v>4230.0955414012733</v>
      </c>
      <c r="Y77" s="162">
        <f t="shared" si="27"/>
        <v>442.74999999999994</v>
      </c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3"/>
      <c r="AX77" s="3"/>
      <c r="AY77" s="3"/>
      <c r="AZ77" s="3"/>
      <c r="BA77" s="4"/>
      <c r="BB77" s="4"/>
      <c r="BC77" s="4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</row>
    <row r="78" spans="1:180" x14ac:dyDescent="0.25">
      <c r="A78" s="31"/>
      <c r="B78" s="32">
        <f t="shared" si="34"/>
        <v>74</v>
      </c>
      <c r="C78" s="33">
        <f t="shared" si="28"/>
        <v>9.8388888888888886</v>
      </c>
      <c r="D78" s="32">
        <f t="shared" si="29"/>
        <v>625.21666666666647</v>
      </c>
      <c r="E78" s="33">
        <f t="shared" si="30"/>
        <v>0</v>
      </c>
      <c r="F78" s="32">
        <f>($AC$12*E78)</f>
        <v>0</v>
      </c>
      <c r="G78" s="33">
        <v>22</v>
      </c>
      <c r="H78" s="32">
        <f t="shared" si="8"/>
        <v>35.42</v>
      </c>
      <c r="I78" s="33">
        <f t="shared" si="9"/>
        <v>9.8388888888888886</v>
      </c>
      <c r="J78" s="32">
        <v>0</v>
      </c>
      <c r="K78" s="33">
        <f t="shared" si="31"/>
        <v>0</v>
      </c>
      <c r="L78" s="32">
        <f>($AC$12*$AC$11)*SIN((TAN(K78/C78)))</f>
        <v>0</v>
      </c>
      <c r="M78" s="33">
        <f t="shared" si="22"/>
        <v>256.63</v>
      </c>
      <c r="N78" s="32">
        <f>0.5*$AC$27*$AC$21*$AC$13*((I78)^2)</f>
        <v>157.61607100279252</v>
      </c>
      <c r="O78" s="34">
        <f t="shared" si="23"/>
        <v>414.24607100279252</v>
      </c>
      <c r="P78" s="32">
        <f t="shared" si="24"/>
        <v>4075.7210652552531</v>
      </c>
      <c r="Q78" s="95">
        <f t="shared" si="25"/>
        <v>4.0757210652552534</v>
      </c>
      <c r="R78" s="160">
        <f t="shared" si="32"/>
        <v>74</v>
      </c>
      <c r="S78" s="31">
        <f>Q78</f>
        <v>4.0757210652552534</v>
      </c>
      <c r="T78" s="22">
        <f>S78</f>
        <v>4.0757210652552534</v>
      </c>
      <c r="U78" s="22">
        <f t="shared" si="33"/>
        <v>3.13</v>
      </c>
      <c r="V78" s="40">
        <f t="shared" si="26"/>
        <v>-0.94572106525525346</v>
      </c>
      <c r="W78" s="31">
        <f t="shared" si="35"/>
        <v>15.990216307982962</v>
      </c>
      <c r="X78" s="131">
        <f>(I78/1.57)*60*11.25</f>
        <v>4230.0955414012733</v>
      </c>
      <c r="Y78" s="162">
        <f t="shared" si="27"/>
        <v>442.74999999999994</v>
      </c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3"/>
      <c r="AX78" s="3"/>
      <c r="AY78" s="3"/>
      <c r="AZ78" s="3"/>
      <c r="BA78" s="4"/>
      <c r="BB78" s="4"/>
      <c r="BC78" s="4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</row>
    <row r="79" spans="1:180" x14ac:dyDescent="0.25">
      <c r="A79" s="31"/>
      <c r="B79" s="32">
        <f t="shared" si="34"/>
        <v>75</v>
      </c>
      <c r="C79" s="33">
        <f t="shared" si="28"/>
        <v>9.8388888888888886</v>
      </c>
      <c r="D79" s="32">
        <f t="shared" si="29"/>
        <v>635.05555555555532</v>
      </c>
      <c r="E79" s="33">
        <f t="shared" si="30"/>
        <v>0</v>
      </c>
      <c r="F79" s="32">
        <f>($AC$12*E79)</f>
        <v>0</v>
      </c>
      <c r="G79" s="33">
        <v>22</v>
      </c>
      <c r="H79" s="32">
        <f t="shared" si="8"/>
        <v>35.42</v>
      </c>
      <c r="I79" s="33">
        <f t="shared" si="9"/>
        <v>9.8388888888888886</v>
      </c>
      <c r="J79" s="32">
        <v>0</v>
      </c>
      <c r="K79" s="33">
        <f t="shared" si="31"/>
        <v>0</v>
      </c>
      <c r="L79" s="32">
        <f>($AC$12*$AC$11)*SIN((TAN(K79/C79)))</f>
        <v>0</v>
      </c>
      <c r="M79" s="33">
        <f t="shared" si="22"/>
        <v>256.63</v>
      </c>
      <c r="N79" s="32">
        <f>0.5*$AC$27*$AC$21*$AC$13*((I79)^2)</f>
        <v>157.61607100279252</v>
      </c>
      <c r="O79" s="34">
        <f t="shared" si="23"/>
        <v>414.24607100279252</v>
      </c>
      <c r="P79" s="32">
        <f t="shared" si="24"/>
        <v>4075.7210652552531</v>
      </c>
      <c r="Q79" s="95">
        <f t="shared" si="25"/>
        <v>4.0757210652552534</v>
      </c>
      <c r="R79" s="160">
        <f t="shared" si="32"/>
        <v>75</v>
      </c>
      <c r="S79" s="31">
        <f>Q79</f>
        <v>4.0757210652552534</v>
      </c>
      <c r="T79" s="22">
        <f>S79</f>
        <v>4.0757210652552534</v>
      </c>
      <c r="U79" s="22">
        <f t="shared" si="33"/>
        <v>3.13</v>
      </c>
      <c r="V79" s="40">
        <f t="shared" si="26"/>
        <v>-0.94572106525525346</v>
      </c>
      <c r="W79" s="31">
        <f t="shared" si="35"/>
        <v>15.044495242727709</v>
      </c>
      <c r="X79" s="131">
        <f>(I79/1.57)*60*11.25</f>
        <v>4230.0955414012733</v>
      </c>
      <c r="Y79" s="162">
        <f t="shared" si="27"/>
        <v>442.74999999999994</v>
      </c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3"/>
      <c r="AX79" s="3"/>
      <c r="AY79" s="3"/>
      <c r="AZ79" s="3"/>
      <c r="BA79" s="4"/>
      <c r="BB79" s="4"/>
      <c r="BC79" s="4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</row>
    <row r="80" spans="1:180" x14ac:dyDescent="0.25">
      <c r="A80" s="31"/>
      <c r="B80" s="32">
        <f t="shared" si="34"/>
        <v>76</v>
      </c>
      <c r="C80" s="33">
        <f t="shared" si="28"/>
        <v>9.8388888888888886</v>
      </c>
      <c r="D80" s="32">
        <f t="shared" si="29"/>
        <v>644.89444444444416</v>
      </c>
      <c r="E80" s="33">
        <f t="shared" si="30"/>
        <v>0</v>
      </c>
      <c r="F80" s="32">
        <f>($AC$12*E80)</f>
        <v>0</v>
      </c>
      <c r="G80" s="33">
        <v>22</v>
      </c>
      <c r="H80" s="32">
        <f t="shared" si="8"/>
        <v>35.42</v>
      </c>
      <c r="I80" s="33">
        <f t="shared" si="9"/>
        <v>9.8388888888888886</v>
      </c>
      <c r="J80" s="32">
        <v>0</v>
      </c>
      <c r="K80" s="33">
        <f t="shared" si="31"/>
        <v>0</v>
      </c>
      <c r="L80" s="32">
        <f>($AC$12*$AC$11)*SIN((TAN(K80/C80)))</f>
        <v>0</v>
      </c>
      <c r="M80" s="33">
        <f t="shared" si="22"/>
        <v>256.63</v>
      </c>
      <c r="N80" s="32">
        <f>0.5*$AC$27*$AC$21*$AC$13*((I80)^2)</f>
        <v>157.61607100279252</v>
      </c>
      <c r="O80" s="34">
        <f t="shared" si="23"/>
        <v>414.24607100279252</v>
      </c>
      <c r="P80" s="32">
        <f t="shared" si="24"/>
        <v>4075.7210652552531</v>
      </c>
      <c r="Q80" s="95">
        <f t="shared" si="25"/>
        <v>4.0757210652552534</v>
      </c>
      <c r="R80" s="160">
        <f t="shared" si="32"/>
        <v>76</v>
      </c>
      <c r="S80" s="31">
        <f>Q80</f>
        <v>4.0757210652552534</v>
      </c>
      <c r="T80" s="22">
        <f>S80</f>
        <v>4.0757210652552534</v>
      </c>
      <c r="U80" s="22">
        <f t="shared" si="33"/>
        <v>3.13</v>
      </c>
      <c r="V80" s="40">
        <f t="shared" si="26"/>
        <v>-0.94572106525525346</v>
      </c>
      <c r="W80" s="31">
        <f t="shared" si="35"/>
        <v>14.098774177472457</v>
      </c>
      <c r="X80" s="131">
        <f>(I80/1.57)*60*11.25</f>
        <v>4230.0955414012733</v>
      </c>
      <c r="Y80" s="162">
        <f t="shared" si="27"/>
        <v>442.74999999999994</v>
      </c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3"/>
      <c r="AX80" s="3"/>
      <c r="AY80" s="3"/>
      <c r="AZ80" s="3"/>
      <c r="BA80" s="4"/>
      <c r="BB80" s="4"/>
      <c r="BC80" s="4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</row>
    <row r="81" spans="1:180" x14ac:dyDescent="0.25">
      <c r="A81" s="31"/>
      <c r="B81" s="32">
        <f t="shared" si="34"/>
        <v>77</v>
      </c>
      <c r="C81" s="33">
        <f t="shared" si="28"/>
        <v>9.8388888888888886</v>
      </c>
      <c r="D81" s="32">
        <f t="shared" si="29"/>
        <v>654.73333333333301</v>
      </c>
      <c r="E81" s="33">
        <f t="shared" si="30"/>
        <v>0</v>
      </c>
      <c r="F81" s="32">
        <f>($AC$12*E81)</f>
        <v>0</v>
      </c>
      <c r="G81" s="33">
        <v>22</v>
      </c>
      <c r="H81" s="32">
        <f t="shared" si="8"/>
        <v>35.42</v>
      </c>
      <c r="I81" s="33">
        <f t="shared" si="9"/>
        <v>9.8388888888888886</v>
      </c>
      <c r="J81" s="32">
        <v>0</v>
      </c>
      <c r="K81" s="33">
        <f t="shared" si="31"/>
        <v>0</v>
      </c>
      <c r="L81" s="32">
        <f>($AC$12*$AC$11)*SIN((TAN(K81/C81)))</f>
        <v>0</v>
      </c>
      <c r="M81" s="33">
        <f t="shared" si="22"/>
        <v>256.63</v>
      </c>
      <c r="N81" s="32">
        <f>0.5*$AC$27*$AC$21*$AC$13*((I81)^2)</f>
        <v>157.61607100279252</v>
      </c>
      <c r="O81" s="34">
        <f t="shared" si="23"/>
        <v>414.24607100279252</v>
      </c>
      <c r="P81" s="32">
        <f t="shared" si="24"/>
        <v>4075.7210652552531</v>
      </c>
      <c r="Q81" s="95">
        <f t="shared" si="25"/>
        <v>4.0757210652552534</v>
      </c>
      <c r="R81" s="160">
        <f t="shared" si="32"/>
        <v>77</v>
      </c>
      <c r="S81" s="31">
        <f>Q81</f>
        <v>4.0757210652552534</v>
      </c>
      <c r="T81" s="22">
        <f>S81</f>
        <v>4.0757210652552534</v>
      </c>
      <c r="U81" s="22">
        <f t="shared" si="33"/>
        <v>3.13</v>
      </c>
      <c r="V81" s="40">
        <f t="shared" si="26"/>
        <v>-0.94572106525525346</v>
      </c>
      <c r="W81" s="31">
        <f t="shared" si="35"/>
        <v>13.153053112217204</v>
      </c>
      <c r="X81" s="131">
        <f>(I81/1.57)*60*11.25</f>
        <v>4230.0955414012733</v>
      </c>
      <c r="Y81" s="162">
        <f t="shared" si="27"/>
        <v>442.74999999999994</v>
      </c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3"/>
      <c r="AX81" s="3"/>
      <c r="AY81" s="3"/>
      <c r="AZ81" s="3"/>
      <c r="BA81" s="4"/>
      <c r="BB81" s="4"/>
      <c r="BC81" s="4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</row>
    <row r="82" spans="1:180" x14ac:dyDescent="0.25">
      <c r="A82" s="31"/>
      <c r="B82" s="32">
        <f t="shared" si="34"/>
        <v>78</v>
      </c>
      <c r="C82" s="33">
        <f t="shared" si="28"/>
        <v>9.8388888888888886</v>
      </c>
      <c r="D82" s="32">
        <f t="shared" si="29"/>
        <v>664.57222222222185</v>
      </c>
      <c r="E82" s="33">
        <f t="shared" si="30"/>
        <v>0</v>
      </c>
      <c r="F82" s="32">
        <f>($AC$12*E82)</f>
        <v>0</v>
      </c>
      <c r="G82" s="33">
        <v>22</v>
      </c>
      <c r="H82" s="32">
        <f t="shared" si="8"/>
        <v>35.42</v>
      </c>
      <c r="I82" s="33">
        <f t="shared" si="9"/>
        <v>9.8388888888888886</v>
      </c>
      <c r="J82" s="32">
        <v>0</v>
      </c>
      <c r="K82" s="33">
        <f t="shared" si="31"/>
        <v>0</v>
      </c>
      <c r="L82" s="32">
        <f>($AC$12*$AC$11)*SIN((TAN(K82/C82)))</f>
        <v>0</v>
      </c>
      <c r="M82" s="33">
        <f t="shared" si="22"/>
        <v>256.63</v>
      </c>
      <c r="N82" s="32">
        <f>0.5*$AC$27*$AC$21*$AC$13*((I82)^2)</f>
        <v>157.61607100279252</v>
      </c>
      <c r="O82" s="34">
        <f t="shared" si="23"/>
        <v>414.24607100279252</v>
      </c>
      <c r="P82" s="32">
        <f t="shared" si="24"/>
        <v>4075.7210652552531</v>
      </c>
      <c r="Q82" s="95">
        <f t="shared" si="25"/>
        <v>4.0757210652552534</v>
      </c>
      <c r="R82" s="160">
        <f t="shared" si="32"/>
        <v>78</v>
      </c>
      <c r="S82" s="31">
        <f>Q82</f>
        <v>4.0757210652552534</v>
      </c>
      <c r="T82" s="22">
        <f>S82</f>
        <v>4.0757210652552534</v>
      </c>
      <c r="U82" s="22">
        <f t="shared" si="33"/>
        <v>3.13</v>
      </c>
      <c r="V82" s="40">
        <f t="shared" si="26"/>
        <v>-0.94572106525525346</v>
      </c>
      <c r="W82" s="31">
        <f t="shared" si="35"/>
        <v>12.207332046961952</v>
      </c>
      <c r="X82" s="131">
        <f>(I82/1.57)*60*11.25</f>
        <v>4230.0955414012733</v>
      </c>
      <c r="Y82" s="162">
        <f t="shared" si="27"/>
        <v>442.74999999999994</v>
      </c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3"/>
      <c r="AX82" s="3"/>
      <c r="AY82" s="3"/>
      <c r="AZ82" s="3"/>
      <c r="BA82" s="4"/>
      <c r="BB82" s="4"/>
      <c r="BC82" s="4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</row>
    <row r="83" spans="1:180" x14ac:dyDescent="0.25">
      <c r="A83" s="31"/>
      <c r="B83" s="32">
        <f t="shared" si="34"/>
        <v>79</v>
      </c>
      <c r="C83" s="33">
        <f t="shared" si="28"/>
        <v>8.9444444444444446</v>
      </c>
      <c r="D83" s="32">
        <f t="shared" si="29"/>
        <v>673.51666666666631</v>
      </c>
      <c r="E83" s="33">
        <f t="shared" si="30"/>
        <v>-0.89444444444444393</v>
      </c>
      <c r="F83" s="32">
        <f>($AC$12*E83)</f>
        <v>-292.48333333333318</v>
      </c>
      <c r="G83" s="33">
        <v>20</v>
      </c>
      <c r="H83" s="32">
        <f t="shared" si="8"/>
        <v>32.200000000000003</v>
      </c>
      <c r="I83" s="33">
        <f t="shared" si="9"/>
        <v>8.9444444444444446</v>
      </c>
      <c r="J83" s="32">
        <v>0</v>
      </c>
      <c r="K83" s="33">
        <f t="shared" si="31"/>
        <v>0</v>
      </c>
      <c r="L83" s="32">
        <f>($AC$12*$AC$11)*SIN((TAN(K83/C83)))</f>
        <v>0</v>
      </c>
      <c r="M83" s="33">
        <f t="shared" si="22"/>
        <v>256.63</v>
      </c>
      <c r="N83" s="32">
        <f>0.5*$AC$27*$AC$21*$AC$13*((I83)^2)</f>
        <v>130.26121570478722</v>
      </c>
      <c r="O83" s="34">
        <f t="shared" si="23"/>
        <v>94.407882371454036</v>
      </c>
      <c r="P83" s="32">
        <f t="shared" si="24"/>
        <v>844.42605898911665</v>
      </c>
      <c r="Q83" s="95">
        <f t="shared" si="25"/>
        <v>0.84442605898911671</v>
      </c>
      <c r="R83" s="160">
        <f t="shared" si="32"/>
        <v>79</v>
      </c>
      <c r="S83" s="31">
        <f>Q83</f>
        <v>0.84442605898911671</v>
      </c>
      <c r="T83" s="22">
        <f>S83</f>
        <v>0.84442605898911671</v>
      </c>
      <c r="U83" s="22">
        <f t="shared" si="33"/>
        <v>3.13</v>
      </c>
      <c r="V83" s="40">
        <f t="shared" si="26"/>
        <v>2.2855739410108833</v>
      </c>
      <c r="W83" s="31">
        <f t="shared" si="35"/>
        <v>14.492905987972835</v>
      </c>
      <c r="X83" s="131">
        <f>(I83/1.57)*60*11.25</f>
        <v>3845.5414012738847</v>
      </c>
      <c r="Y83" s="162">
        <f t="shared" si="27"/>
        <v>402.49999999999994</v>
      </c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3"/>
      <c r="AX83" s="3"/>
      <c r="AY83" s="3"/>
      <c r="AZ83" s="3"/>
      <c r="BA83" s="4"/>
      <c r="BB83" s="4"/>
      <c r="BC83" s="4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</row>
    <row r="84" spans="1:180" x14ac:dyDescent="0.25">
      <c r="A84" s="31"/>
      <c r="B84" s="32">
        <f t="shared" si="34"/>
        <v>80</v>
      </c>
      <c r="C84" s="33">
        <f t="shared" si="28"/>
        <v>8.0500000000000007</v>
      </c>
      <c r="D84" s="32">
        <f t="shared" si="29"/>
        <v>681.56666666666626</v>
      </c>
      <c r="E84" s="33">
        <f t="shared" si="30"/>
        <v>-0.89444444444444393</v>
      </c>
      <c r="F84" s="32">
        <f>($AC$12*E84)</f>
        <v>-292.48333333333318</v>
      </c>
      <c r="G84" s="33">
        <v>18</v>
      </c>
      <c r="H84" s="32">
        <f t="shared" si="8"/>
        <v>28.98</v>
      </c>
      <c r="I84" s="33">
        <f t="shared" si="9"/>
        <v>8.0500000000000007</v>
      </c>
      <c r="J84" s="32">
        <v>0</v>
      </c>
      <c r="K84" s="33">
        <f t="shared" si="31"/>
        <v>0</v>
      </c>
      <c r="L84" s="32">
        <f>($AC$12*$AC$11)*SIN((TAN(K84/C84)))</f>
        <v>0</v>
      </c>
      <c r="M84" s="33">
        <f t="shared" si="22"/>
        <v>256.63</v>
      </c>
      <c r="N84" s="32">
        <f>0.5*$AC$27*$AC$21*$AC$13*((I84)^2)</f>
        <v>105.51158472087766</v>
      </c>
      <c r="O84" s="34">
        <f t="shared" si="23"/>
        <v>69.658251387544482</v>
      </c>
      <c r="P84" s="32">
        <f t="shared" si="24"/>
        <v>560.74892366973313</v>
      </c>
      <c r="Q84" s="95">
        <f t="shared" si="25"/>
        <v>0.56074892366973317</v>
      </c>
      <c r="R84" s="160">
        <f t="shared" si="32"/>
        <v>80</v>
      </c>
      <c r="S84" s="31">
        <f>Q84</f>
        <v>0.56074892366973317</v>
      </c>
      <c r="T84" s="22">
        <f>S84</f>
        <v>0.56074892366973317</v>
      </c>
      <c r="U84" s="22">
        <f t="shared" si="33"/>
        <v>3.13</v>
      </c>
      <c r="V84" s="40">
        <f t="shared" si="26"/>
        <v>2.5692510763302669</v>
      </c>
      <c r="W84" s="31">
        <f t="shared" si="35"/>
        <v>17.062157064303101</v>
      </c>
      <c r="X84" s="131">
        <f>(I84/1.57)*60*11.25</f>
        <v>3460.9872611464971</v>
      </c>
      <c r="Y84" s="162">
        <f t="shared" si="27"/>
        <v>362.25000000000006</v>
      </c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3"/>
      <c r="AX84" s="3"/>
      <c r="AY84" s="3"/>
      <c r="AZ84" s="3"/>
      <c r="BA84" s="3"/>
      <c r="BB84" s="3"/>
      <c r="B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</row>
    <row r="85" spans="1:180" x14ac:dyDescent="0.25">
      <c r="A85" s="31"/>
      <c r="B85" s="32">
        <f t="shared" si="34"/>
        <v>81</v>
      </c>
      <c r="C85" s="33">
        <f t="shared" si="28"/>
        <v>7.6027777777777779</v>
      </c>
      <c r="D85" s="32">
        <f t="shared" si="29"/>
        <v>689.16944444444403</v>
      </c>
      <c r="E85" s="33">
        <f t="shared" si="30"/>
        <v>-0.44722222222222285</v>
      </c>
      <c r="F85" s="32">
        <f>($AC$12*E85)</f>
        <v>-146.24166666666687</v>
      </c>
      <c r="G85" s="33">
        <v>17</v>
      </c>
      <c r="H85" s="32">
        <f t="shared" si="8"/>
        <v>27.37</v>
      </c>
      <c r="I85" s="33">
        <f t="shared" si="9"/>
        <v>7.6027777777777779</v>
      </c>
      <c r="J85" s="32">
        <v>1</v>
      </c>
      <c r="K85" s="33">
        <f t="shared" si="31"/>
        <v>1</v>
      </c>
      <c r="L85" s="32">
        <f>($AC$12*$AC$11)*SIN((TAN(K85/C85)))</f>
        <v>423.14726659439992</v>
      </c>
      <c r="M85" s="33">
        <f t="shared" si="22"/>
        <v>256.63</v>
      </c>
      <c r="N85" s="32">
        <f>0.5*$AC$27*$AC$21*$AC$13*((I85)^2)</f>
        <v>94.113728346708783</v>
      </c>
      <c r="O85" s="34">
        <f t="shared" si="23"/>
        <v>627.64932827444181</v>
      </c>
      <c r="P85" s="32">
        <f t="shared" si="24"/>
        <v>4771.8783652420761</v>
      </c>
      <c r="Q85" s="95">
        <f t="shared" si="25"/>
        <v>4.7718783652420766</v>
      </c>
      <c r="R85" s="160">
        <f t="shared" si="32"/>
        <v>81</v>
      </c>
      <c r="S85" s="31">
        <f>Q85</f>
        <v>4.7718783652420766</v>
      </c>
      <c r="T85" s="22">
        <f>S85</f>
        <v>4.7718783652420766</v>
      </c>
      <c r="U85" s="22">
        <f t="shared" si="33"/>
        <v>3.13</v>
      </c>
      <c r="V85" s="40">
        <f t="shared" si="26"/>
        <v>-1.6418783652420768</v>
      </c>
      <c r="W85" s="31">
        <f t="shared" si="35"/>
        <v>15.420278699061024</v>
      </c>
      <c r="X85" s="131">
        <f>(I85/1.57)*60*11.25</f>
        <v>3268.7101910828028</v>
      </c>
      <c r="Y85" s="162">
        <f t="shared" si="27"/>
        <v>342.12500000000006</v>
      </c>
      <c r="AA85" s="4"/>
      <c r="AB85" s="4"/>
      <c r="AC85" s="4"/>
      <c r="AD85" s="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3"/>
      <c r="AX85" s="3"/>
      <c r="AY85" s="3"/>
      <c r="AZ85" s="3"/>
      <c r="BA85" s="3"/>
      <c r="BB85" s="3"/>
      <c r="B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</row>
    <row r="86" spans="1:180" x14ac:dyDescent="0.25">
      <c r="A86" s="31"/>
      <c r="B86" s="32">
        <f t="shared" si="34"/>
        <v>82</v>
      </c>
      <c r="C86" s="33">
        <f t="shared" si="28"/>
        <v>7.1555555555555559</v>
      </c>
      <c r="D86" s="32">
        <f t="shared" si="29"/>
        <v>696.32499999999959</v>
      </c>
      <c r="E86" s="33">
        <f t="shared" si="30"/>
        <v>-0.44722222222222197</v>
      </c>
      <c r="F86" s="32">
        <f>($AC$12*E86)</f>
        <v>-146.24166666666659</v>
      </c>
      <c r="G86" s="33">
        <v>16</v>
      </c>
      <c r="H86" s="32">
        <f t="shared" si="8"/>
        <v>25.76</v>
      </c>
      <c r="I86" s="33">
        <f t="shared" si="9"/>
        <v>7.1555555555555559</v>
      </c>
      <c r="J86" s="32">
        <v>2</v>
      </c>
      <c r="K86" s="33">
        <f t="shared" si="31"/>
        <v>1</v>
      </c>
      <c r="L86" s="32">
        <f>($AC$12*$AC$11)*SIN((TAN(K86/C86)))</f>
        <v>449.75962293469661</v>
      </c>
      <c r="M86" s="33">
        <f t="shared" si="22"/>
        <v>256.63</v>
      </c>
      <c r="N86" s="32">
        <f>0.5*$AC$27*$AC$21*$AC$13*((I86)^2)</f>
        <v>83.367178051063831</v>
      </c>
      <c r="O86" s="34">
        <f t="shared" si="23"/>
        <v>643.51513431909393</v>
      </c>
      <c r="P86" s="32">
        <f t="shared" si="24"/>
        <v>4604.708294461072</v>
      </c>
      <c r="Q86" s="95">
        <f t="shared" si="25"/>
        <v>4.604708294461072</v>
      </c>
      <c r="R86" s="160">
        <f t="shared" si="32"/>
        <v>82</v>
      </c>
      <c r="S86" s="31">
        <f>Q86</f>
        <v>4.604708294461072</v>
      </c>
      <c r="T86" s="22">
        <f>S86</f>
        <v>4.604708294461072</v>
      </c>
      <c r="U86" s="22">
        <f t="shared" si="33"/>
        <v>3.13</v>
      </c>
      <c r="V86" s="40">
        <f t="shared" si="26"/>
        <v>-1.4747082944610721</v>
      </c>
      <c r="W86" s="31">
        <f t="shared" si="35"/>
        <v>13.945570404599952</v>
      </c>
      <c r="X86" s="131">
        <f>(I86/1.57)*60*11.25</f>
        <v>3076.433121019109</v>
      </c>
      <c r="Y86" s="162">
        <f t="shared" si="27"/>
        <v>322.00000000000006</v>
      </c>
      <c r="AA86" s="4"/>
      <c r="AB86" s="4"/>
      <c r="AC86" s="4"/>
      <c r="AD86" s="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3"/>
      <c r="AX86" s="3"/>
      <c r="AY86" s="3"/>
      <c r="AZ86" s="3"/>
      <c r="BA86" s="3"/>
      <c r="BB86" s="3"/>
      <c r="B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</row>
    <row r="87" spans="1:180" x14ac:dyDescent="0.25">
      <c r="A87" s="31"/>
      <c r="B87" s="32">
        <f t="shared" si="34"/>
        <v>83</v>
      </c>
      <c r="C87" s="33">
        <f t="shared" si="28"/>
        <v>7.1555555555555559</v>
      </c>
      <c r="D87" s="32">
        <f t="shared" si="29"/>
        <v>703.48055555555516</v>
      </c>
      <c r="E87" s="33">
        <f t="shared" si="30"/>
        <v>0</v>
      </c>
      <c r="F87" s="32">
        <f>($AC$12*E87)</f>
        <v>0</v>
      </c>
      <c r="G87" s="33">
        <v>16</v>
      </c>
      <c r="H87" s="32">
        <f t="shared" si="8"/>
        <v>25.76</v>
      </c>
      <c r="I87" s="33">
        <f t="shared" si="9"/>
        <v>7.1555555555555559</v>
      </c>
      <c r="J87" s="32">
        <v>3</v>
      </c>
      <c r="K87" s="33">
        <f t="shared" si="31"/>
        <v>1</v>
      </c>
      <c r="L87" s="32">
        <f>($AC$12*$AC$11)*SIN((TAN(K87/C87)))</f>
        <v>449.75962293469661</v>
      </c>
      <c r="M87" s="33">
        <f t="shared" si="22"/>
        <v>256.63</v>
      </c>
      <c r="N87" s="32">
        <f>0.5*$AC$27*$AC$21*$AC$13*((I87)^2)</f>
        <v>83.367178051063831</v>
      </c>
      <c r="O87" s="34">
        <f t="shared" si="23"/>
        <v>789.75680098576049</v>
      </c>
      <c r="P87" s="32">
        <f t="shared" si="24"/>
        <v>5651.1486648314421</v>
      </c>
      <c r="Q87" s="95">
        <f t="shared" si="25"/>
        <v>5.6511486648314424</v>
      </c>
      <c r="R87" s="160">
        <f t="shared" si="32"/>
        <v>83</v>
      </c>
      <c r="S87" s="31">
        <f>Q87</f>
        <v>5.6511486648314424</v>
      </c>
      <c r="T87" s="22">
        <f>S87</f>
        <v>5.6511486648314424</v>
      </c>
      <c r="U87" s="22">
        <f t="shared" si="33"/>
        <v>3.13</v>
      </c>
      <c r="V87" s="40">
        <f t="shared" si="26"/>
        <v>-2.5211486648314425</v>
      </c>
      <c r="W87" s="31">
        <f t="shared" si="35"/>
        <v>11.424421739768508</v>
      </c>
      <c r="X87" s="131">
        <f>(I87/1.57)*60*11.25</f>
        <v>3076.433121019109</v>
      </c>
      <c r="Y87" s="162">
        <f t="shared" si="27"/>
        <v>322.00000000000006</v>
      </c>
      <c r="AA87" s="3"/>
      <c r="AB87" s="4"/>
      <c r="AC87" s="4"/>
      <c r="AD87" s="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3"/>
      <c r="AX87" s="3"/>
      <c r="AY87" s="3"/>
      <c r="AZ87" s="3"/>
      <c r="BA87" s="3"/>
      <c r="BB87" s="3"/>
      <c r="B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</row>
    <row r="88" spans="1:180" x14ac:dyDescent="0.25">
      <c r="A88" s="31"/>
      <c r="B88" s="32">
        <f t="shared" si="34"/>
        <v>84</v>
      </c>
      <c r="C88" s="33">
        <f t="shared" si="28"/>
        <v>7.1555555555555559</v>
      </c>
      <c r="D88" s="32">
        <f t="shared" si="29"/>
        <v>710.63611111111072</v>
      </c>
      <c r="E88" s="33">
        <f t="shared" si="30"/>
        <v>0</v>
      </c>
      <c r="F88" s="32">
        <f>($AC$12*E88)</f>
        <v>0</v>
      </c>
      <c r="G88" s="33">
        <v>16</v>
      </c>
      <c r="H88" s="32">
        <f t="shared" si="8"/>
        <v>25.76</v>
      </c>
      <c r="I88" s="33">
        <f t="shared" si="9"/>
        <v>7.1555555555555559</v>
      </c>
      <c r="J88" s="32">
        <v>4</v>
      </c>
      <c r="K88" s="33">
        <f t="shared" si="31"/>
        <v>1</v>
      </c>
      <c r="L88" s="32">
        <f>($AC$12*$AC$11)*SIN((TAN(K88/C88)))</f>
        <v>449.75962293469661</v>
      </c>
      <c r="M88" s="33">
        <f t="shared" si="22"/>
        <v>256.63</v>
      </c>
      <c r="N88" s="32">
        <f>0.5*$AC$27*$AC$21*$AC$13*((I88)^2)</f>
        <v>83.367178051063831</v>
      </c>
      <c r="O88" s="34">
        <f t="shared" si="23"/>
        <v>789.75680098576049</v>
      </c>
      <c r="P88" s="32">
        <f t="shared" si="24"/>
        <v>5651.1486648314421</v>
      </c>
      <c r="Q88" s="95">
        <f t="shared" si="25"/>
        <v>5.6511486648314424</v>
      </c>
      <c r="R88" s="160">
        <f t="shared" si="32"/>
        <v>84</v>
      </c>
      <c r="S88" s="31">
        <f>Q88</f>
        <v>5.6511486648314424</v>
      </c>
      <c r="T88" s="22">
        <f>S88</f>
        <v>5.6511486648314424</v>
      </c>
      <c r="U88" s="22">
        <f t="shared" si="33"/>
        <v>3.13</v>
      </c>
      <c r="V88" s="40">
        <f t="shared" si="26"/>
        <v>-2.5211486648314425</v>
      </c>
      <c r="W88" s="31">
        <f t="shared" si="35"/>
        <v>8.903273074937065</v>
      </c>
      <c r="X88" s="131">
        <f>(I88/1.57)*60*11.25</f>
        <v>3076.433121019109</v>
      </c>
      <c r="Y88" s="162">
        <f t="shared" si="27"/>
        <v>322.00000000000006</v>
      </c>
      <c r="AA88" s="3"/>
      <c r="AB88" s="4"/>
      <c r="AC88" s="4"/>
      <c r="AD88" s="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3"/>
      <c r="AX88" s="3"/>
      <c r="AY88" s="3"/>
      <c r="AZ88" s="3"/>
      <c r="BA88" s="3"/>
      <c r="BB88" s="3"/>
      <c r="B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</row>
    <row r="89" spans="1:180" x14ac:dyDescent="0.25">
      <c r="A89" s="31"/>
      <c r="B89" s="32">
        <f t="shared" si="34"/>
        <v>85</v>
      </c>
      <c r="C89" s="33">
        <f t="shared" si="28"/>
        <v>7.1555555555555559</v>
      </c>
      <c r="D89" s="32">
        <f t="shared" si="29"/>
        <v>717.79166666666629</v>
      </c>
      <c r="E89" s="33">
        <f t="shared" si="30"/>
        <v>0</v>
      </c>
      <c r="F89" s="32">
        <f>($AC$12*E89)</f>
        <v>0</v>
      </c>
      <c r="G89" s="33">
        <v>16</v>
      </c>
      <c r="H89" s="32">
        <f t="shared" si="8"/>
        <v>25.76</v>
      </c>
      <c r="I89" s="33">
        <f t="shared" si="9"/>
        <v>7.1555555555555559</v>
      </c>
      <c r="J89" s="32">
        <v>5</v>
      </c>
      <c r="K89" s="33">
        <f t="shared" si="31"/>
        <v>1</v>
      </c>
      <c r="L89" s="32">
        <f>($AC$12*$AC$11)*SIN((TAN(K89/C89)))</f>
        <v>449.75962293469661</v>
      </c>
      <c r="M89" s="33">
        <f t="shared" si="22"/>
        <v>256.63</v>
      </c>
      <c r="N89" s="32">
        <f>0.5*$AC$27*$AC$21*$AC$13*((I89)^2)</f>
        <v>83.367178051063831</v>
      </c>
      <c r="O89" s="34">
        <f t="shared" si="23"/>
        <v>789.75680098576049</v>
      </c>
      <c r="P89" s="32">
        <f t="shared" si="24"/>
        <v>5651.1486648314421</v>
      </c>
      <c r="Q89" s="95">
        <f t="shared" si="25"/>
        <v>5.6511486648314424</v>
      </c>
      <c r="R89" s="160">
        <f t="shared" si="32"/>
        <v>85</v>
      </c>
      <c r="S89" s="31">
        <f>Q89</f>
        <v>5.6511486648314424</v>
      </c>
      <c r="T89" s="22">
        <f>S89</f>
        <v>5.6511486648314424</v>
      </c>
      <c r="U89" s="22">
        <f t="shared" si="33"/>
        <v>3.13</v>
      </c>
      <c r="V89" s="40">
        <f t="shared" si="26"/>
        <v>-2.5211486648314425</v>
      </c>
      <c r="W89" s="31">
        <f t="shared" si="35"/>
        <v>6.3821244101056225</v>
      </c>
      <c r="X89" s="131">
        <f>(I89/1.57)*60*11.25</f>
        <v>3076.433121019109</v>
      </c>
      <c r="Y89" s="162">
        <f t="shared" si="27"/>
        <v>322.00000000000006</v>
      </c>
      <c r="AA89" s="3"/>
      <c r="AB89" s="4"/>
      <c r="AC89" s="4"/>
      <c r="AD89" s="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3"/>
      <c r="AX89" s="3"/>
      <c r="AY89" s="3"/>
      <c r="AZ89" s="3"/>
      <c r="BA89" s="3"/>
      <c r="BB89" s="3"/>
      <c r="B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</row>
    <row r="90" spans="1:180" x14ac:dyDescent="0.25">
      <c r="A90" s="31"/>
      <c r="B90" s="32">
        <f t="shared" si="34"/>
        <v>86</v>
      </c>
      <c r="C90" s="33">
        <f t="shared" si="28"/>
        <v>7.1555555555555559</v>
      </c>
      <c r="D90" s="32">
        <f t="shared" si="29"/>
        <v>724.94722222222185</v>
      </c>
      <c r="E90" s="33">
        <f t="shared" si="30"/>
        <v>0</v>
      </c>
      <c r="F90" s="32">
        <f>($AC$12*E90)</f>
        <v>0</v>
      </c>
      <c r="G90" s="33">
        <v>16</v>
      </c>
      <c r="H90" s="32">
        <f t="shared" si="8"/>
        <v>25.76</v>
      </c>
      <c r="I90" s="33">
        <f t="shared" si="9"/>
        <v>7.1555555555555559</v>
      </c>
      <c r="J90" s="32">
        <v>6</v>
      </c>
      <c r="K90" s="33">
        <f t="shared" si="31"/>
        <v>1</v>
      </c>
      <c r="L90" s="32">
        <f>($AC$12*$AC$11)*SIN((TAN(K90/C90)))</f>
        <v>449.75962293469661</v>
      </c>
      <c r="M90" s="33">
        <f t="shared" si="22"/>
        <v>256.63</v>
      </c>
      <c r="N90" s="32">
        <f>0.5*$AC$27*$AC$21*$AC$13*((I90)^2)</f>
        <v>83.367178051063831</v>
      </c>
      <c r="O90" s="34">
        <f t="shared" si="23"/>
        <v>789.75680098576049</v>
      </c>
      <c r="P90" s="32">
        <f t="shared" si="24"/>
        <v>5651.1486648314421</v>
      </c>
      <c r="Q90" s="95">
        <f t="shared" si="25"/>
        <v>5.6511486648314424</v>
      </c>
      <c r="R90" s="160">
        <f t="shared" si="32"/>
        <v>86</v>
      </c>
      <c r="S90" s="31">
        <f>Q90</f>
        <v>5.6511486648314424</v>
      </c>
      <c r="T90" s="22">
        <f>S90</f>
        <v>5.6511486648314424</v>
      </c>
      <c r="U90" s="22">
        <f t="shared" si="33"/>
        <v>3.13</v>
      </c>
      <c r="V90" s="40">
        <f t="shared" si="26"/>
        <v>-2.5211486648314425</v>
      </c>
      <c r="W90" s="31">
        <f t="shared" si="35"/>
        <v>3.86097574527418</v>
      </c>
      <c r="X90" s="131">
        <f>(I90/1.57)*60*11.25</f>
        <v>3076.433121019109</v>
      </c>
      <c r="Y90" s="162">
        <f t="shared" si="27"/>
        <v>322.00000000000006</v>
      </c>
      <c r="AA90" s="3"/>
      <c r="AB90" s="4"/>
      <c r="AC90" s="4"/>
      <c r="AD90" s="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3"/>
      <c r="AX90" s="3"/>
      <c r="AY90" s="3"/>
      <c r="AZ90" s="3"/>
      <c r="BA90" s="3"/>
      <c r="BB90" s="3"/>
      <c r="B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</row>
    <row r="91" spans="1:180" x14ac:dyDescent="0.25">
      <c r="A91" s="31"/>
      <c r="B91" s="32">
        <f t="shared" si="34"/>
        <v>87</v>
      </c>
      <c r="C91" s="33">
        <f t="shared" si="28"/>
        <v>7.1555555555555559</v>
      </c>
      <c r="D91" s="32">
        <f t="shared" si="29"/>
        <v>732.10277777777742</v>
      </c>
      <c r="E91" s="33">
        <f t="shared" si="30"/>
        <v>0</v>
      </c>
      <c r="F91" s="32">
        <f>($AC$12*E91)</f>
        <v>0</v>
      </c>
      <c r="G91" s="33">
        <v>16</v>
      </c>
      <c r="H91" s="32">
        <f t="shared" si="8"/>
        <v>25.76</v>
      </c>
      <c r="I91" s="33">
        <f t="shared" si="9"/>
        <v>7.1555555555555559</v>
      </c>
      <c r="J91" s="32">
        <v>7</v>
      </c>
      <c r="K91" s="33">
        <f t="shared" si="31"/>
        <v>1</v>
      </c>
      <c r="L91" s="32">
        <f>($AC$12*$AC$11)*SIN((TAN(K91/C91)))</f>
        <v>449.75962293469661</v>
      </c>
      <c r="M91" s="33">
        <f t="shared" si="22"/>
        <v>256.63</v>
      </c>
      <c r="N91" s="32">
        <f>0.5*$AC$27*$AC$21*$AC$13*((I91)^2)</f>
        <v>83.367178051063831</v>
      </c>
      <c r="O91" s="34">
        <f t="shared" si="23"/>
        <v>789.75680098576049</v>
      </c>
      <c r="P91" s="32">
        <f t="shared" si="24"/>
        <v>5651.1486648314421</v>
      </c>
      <c r="Q91" s="95">
        <f t="shared" si="25"/>
        <v>5.6511486648314424</v>
      </c>
      <c r="R91" s="160">
        <f t="shared" si="32"/>
        <v>87</v>
      </c>
      <c r="S91" s="31">
        <f>Q91</f>
        <v>5.6511486648314424</v>
      </c>
      <c r="T91" s="22">
        <f>S91</f>
        <v>5.6511486648314424</v>
      </c>
      <c r="U91" s="22">
        <f t="shared" si="33"/>
        <v>3.13</v>
      </c>
      <c r="V91" s="40">
        <f t="shared" si="26"/>
        <v>-2.5211486648314425</v>
      </c>
      <c r="W91" s="31">
        <f t="shared" si="35"/>
        <v>1.3398270804427375</v>
      </c>
      <c r="X91" s="131">
        <f>(I91/1.57)*60*11.25</f>
        <v>3076.433121019109</v>
      </c>
      <c r="Y91" s="162">
        <f t="shared" si="27"/>
        <v>322.00000000000006</v>
      </c>
      <c r="AA91" s="3"/>
      <c r="AB91" s="4"/>
      <c r="AC91" s="4"/>
      <c r="AD91" s="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3"/>
      <c r="AX91" s="3"/>
      <c r="AY91" s="3"/>
      <c r="AZ91" s="3"/>
      <c r="BA91" s="3"/>
      <c r="BB91" s="3"/>
      <c r="B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</row>
    <row r="92" spans="1:180" x14ac:dyDescent="0.25">
      <c r="A92" s="31"/>
      <c r="B92" s="32">
        <f t="shared" si="34"/>
        <v>88</v>
      </c>
      <c r="C92" s="33">
        <f t="shared" si="28"/>
        <v>7.1555555555555559</v>
      </c>
      <c r="D92" s="32">
        <f t="shared" si="29"/>
        <v>739.25833333333298</v>
      </c>
      <c r="E92" s="33">
        <f t="shared" si="30"/>
        <v>0</v>
      </c>
      <c r="F92" s="32">
        <f>($AC$12*E92)</f>
        <v>0</v>
      </c>
      <c r="G92" s="33">
        <v>16</v>
      </c>
      <c r="H92" s="32">
        <f t="shared" si="8"/>
        <v>25.76</v>
      </c>
      <c r="I92" s="33">
        <f t="shared" si="9"/>
        <v>7.1555555555555559</v>
      </c>
      <c r="J92" s="32">
        <v>8</v>
      </c>
      <c r="K92" s="33">
        <f t="shared" si="31"/>
        <v>1</v>
      </c>
      <c r="L92" s="32">
        <f>($AC$12*$AC$11)*SIN((TAN(K92/C92)))</f>
        <v>449.75962293469661</v>
      </c>
      <c r="M92" s="33">
        <f t="shared" si="22"/>
        <v>256.63</v>
      </c>
      <c r="N92" s="32">
        <f>0.5*$AC$27*$AC$21*$AC$13*((I92)^2)</f>
        <v>83.367178051063831</v>
      </c>
      <c r="O92" s="34">
        <f t="shared" si="23"/>
        <v>789.75680098576049</v>
      </c>
      <c r="P92" s="32">
        <f t="shared" si="24"/>
        <v>5651.1486648314421</v>
      </c>
      <c r="Q92" s="95">
        <f t="shared" si="25"/>
        <v>5.6511486648314424</v>
      </c>
      <c r="R92" s="160">
        <f t="shared" si="32"/>
        <v>88</v>
      </c>
      <c r="S92" s="31">
        <f>Q92</f>
        <v>5.6511486648314424</v>
      </c>
      <c r="T92" s="22">
        <f>S92</f>
        <v>5.6511486648314424</v>
      </c>
      <c r="U92" s="22">
        <f t="shared" si="33"/>
        <v>3.13</v>
      </c>
      <c r="V92" s="40">
        <f t="shared" si="26"/>
        <v>-2.5211486648314425</v>
      </c>
      <c r="W92" s="31">
        <f t="shared" si="35"/>
        <v>-1.181321584388705</v>
      </c>
      <c r="X92" s="131">
        <f>(I92/1.57)*60*11.25</f>
        <v>3076.433121019109</v>
      </c>
      <c r="Y92" s="162">
        <f t="shared" si="27"/>
        <v>322.00000000000006</v>
      </c>
      <c r="AA92" s="3"/>
      <c r="AB92" s="4"/>
      <c r="AC92" s="4"/>
      <c r="AD92" s="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3"/>
      <c r="AX92" s="3"/>
      <c r="AY92" s="3"/>
      <c r="AZ92" s="3"/>
      <c r="BA92" s="3"/>
      <c r="BB92" s="3"/>
      <c r="B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</row>
    <row r="93" spans="1:180" x14ac:dyDescent="0.25">
      <c r="A93" s="31"/>
      <c r="B93" s="32">
        <f t="shared" si="34"/>
        <v>89</v>
      </c>
      <c r="C93" s="33">
        <f t="shared" si="28"/>
        <v>6.7083333333333339</v>
      </c>
      <c r="D93" s="32">
        <f t="shared" si="29"/>
        <v>745.96666666666636</v>
      </c>
      <c r="E93" s="33">
        <f t="shared" si="30"/>
        <v>-0.44722222222222197</v>
      </c>
      <c r="F93" s="32">
        <f>($AC$12*E93)</f>
        <v>-146.24166666666659</v>
      </c>
      <c r="G93" s="33">
        <v>15</v>
      </c>
      <c r="H93" s="32">
        <f t="shared" si="8"/>
        <v>24.150000000000002</v>
      </c>
      <c r="I93" s="33">
        <f t="shared" si="9"/>
        <v>6.7083333333333339</v>
      </c>
      <c r="J93" s="32">
        <v>9</v>
      </c>
      <c r="K93" s="33">
        <f t="shared" si="31"/>
        <v>1</v>
      </c>
      <c r="L93" s="32">
        <f>($AC$12*$AC$11)*SIN((TAN(K93/C93)))</f>
        <v>479.95661932969995</v>
      </c>
      <c r="M93" s="33">
        <f t="shared" si="22"/>
        <v>256.63</v>
      </c>
      <c r="N93" s="32">
        <f>0.5*$AC$27*$AC$21*$AC$13*((I93)^2)</f>
        <v>73.271933833942825</v>
      </c>
      <c r="O93" s="34">
        <f t="shared" si="23"/>
        <v>663.61688649697624</v>
      </c>
      <c r="P93" s="32">
        <f t="shared" si="24"/>
        <v>4451.7632802505495</v>
      </c>
      <c r="Q93" s="95">
        <f t="shared" si="25"/>
        <v>4.4517632802505496</v>
      </c>
      <c r="R93" s="160">
        <f t="shared" si="32"/>
        <v>89</v>
      </c>
      <c r="S93" s="31">
        <f>Q93</f>
        <v>4.4517632802505496</v>
      </c>
      <c r="T93" s="22">
        <f>S93</f>
        <v>4.4517632802505496</v>
      </c>
      <c r="U93" s="22">
        <f t="shared" si="33"/>
        <v>3.13</v>
      </c>
      <c r="V93" s="40">
        <f t="shared" si="26"/>
        <v>-1.3217632802505497</v>
      </c>
      <c r="W93" s="31">
        <f t="shared" si="35"/>
        <v>-2.5030848646392547</v>
      </c>
      <c r="X93" s="131">
        <f>(I93/1.57)*60*11.25</f>
        <v>2884.1560509554142</v>
      </c>
      <c r="Y93" s="162">
        <f t="shared" si="27"/>
        <v>301.87500000000006</v>
      </c>
      <c r="AA93" s="3"/>
      <c r="AB93" s="4"/>
      <c r="AC93" s="4"/>
      <c r="AD93" s="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3"/>
      <c r="AX93" s="3"/>
      <c r="AY93" s="3"/>
      <c r="AZ93" s="3"/>
      <c r="BA93" s="3"/>
      <c r="BB93" s="3"/>
      <c r="B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</row>
    <row r="94" spans="1:180" x14ac:dyDescent="0.25">
      <c r="A94" s="35"/>
      <c r="B94" s="36">
        <f t="shared" si="34"/>
        <v>90</v>
      </c>
      <c r="C94" s="38">
        <f t="shared" si="28"/>
        <v>6.261111111111112</v>
      </c>
      <c r="D94" s="36">
        <f t="shared" si="29"/>
        <v>752.22777777777742</v>
      </c>
      <c r="E94" s="33">
        <f t="shared" si="30"/>
        <v>-0.44722222222222197</v>
      </c>
      <c r="F94" s="36">
        <f>($AC$12*E94)</f>
        <v>-146.24166666666659</v>
      </c>
      <c r="G94" s="38">
        <v>14</v>
      </c>
      <c r="H94" s="36">
        <f t="shared" si="8"/>
        <v>22.540000000000003</v>
      </c>
      <c r="I94" s="38">
        <f t="shared" si="9"/>
        <v>6.261111111111112</v>
      </c>
      <c r="J94" s="36">
        <v>10</v>
      </c>
      <c r="K94" s="37">
        <f t="shared" si="31"/>
        <v>1</v>
      </c>
      <c r="L94" s="36">
        <f>($AC$12*$AC$11)*SIN((TAN(K94/C94)))</f>
        <v>514.51781825645787</v>
      </c>
      <c r="M94" s="38">
        <f t="shared" si="22"/>
        <v>256.63</v>
      </c>
      <c r="N94" s="36">
        <f>0.5*$AC$27*$AC$21*$AC$13*((I94)^2)</f>
        <v>63.827995695345756</v>
      </c>
      <c r="O94" s="39">
        <f t="shared" si="23"/>
        <v>688.73414728513706</v>
      </c>
      <c r="P94" s="36">
        <f t="shared" si="24"/>
        <v>4312.2410221686087</v>
      </c>
      <c r="Q94" s="37">
        <f t="shared" si="25"/>
        <v>4.3122410221686085</v>
      </c>
      <c r="R94" s="161">
        <f t="shared" si="32"/>
        <v>90</v>
      </c>
      <c r="S94" s="35">
        <f>Q94</f>
        <v>4.3122410221686085</v>
      </c>
      <c r="T94" s="101">
        <f>S94</f>
        <v>4.3122410221686085</v>
      </c>
      <c r="U94" s="101">
        <f t="shared" si="33"/>
        <v>3.13</v>
      </c>
      <c r="V94" s="43">
        <f t="shared" si="26"/>
        <v>-1.1822410221686086</v>
      </c>
      <c r="W94" s="35">
        <f t="shared" si="35"/>
        <v>-3.6853258868078633</v>
      </c>
      <c r="X94" s="171">
        <f>(I94/1.57)*60*11.25</f>
        <v>2691.8789808917204</v>
      </c>
      <c r="Y94" s="172">
        <f t="shared" si="27"/>
        <v>281.75000000000006</v>
      </c>
      <c r="AA94" s="3"/>
      <c r="AB94" s="4"/>
      <c r="AC94" s="4"/>
      <c r="AD94" s="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3"/>
      <c r="AX94" s="3"/>
      <c r="AY94" s="3"/>
      <c r="AZ94" s="3"/>
      <c r="BA94" s="3"/>
      <c r="BB94" s="3"/>
      <c r="B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</row>
    <row r="95" spans="1:180" x14ac:dyDescent="0.25">
      <c r="A95" s="31"/>
      <c r="B95" s="32">
        <f t="shared" si="34"/>
        <v>91</v>
      </c>
      <c r="C95" s="33">
        <f t="shared" si="28"/>
        <v>6.261111111111112</v>
      </c>
      <c r="D95" s="32">
        <f t="shared" si="29"/>
        <v>758.48888888888848</v>
      </c>
      <c r="E95" s="41">
        <f t="shared" si="30"/>
        <v>0</v>
      </c>
      <c r="F95" s="32">
        <f>($AC$12*E95)</f>
        <v>0</v>
      </c>
      <c r="G95" s="33">
        <v>14</v>
      </c>
      <c r="H95" s="32">
        <f t="shared" si="8"/>
        <v>22.540000000000003</v>
      </c>
      <c r="I95" s="33">
        <f t="shared" si="9"/>
        <v>6.261111111111112</v>
      </c>
      <c r="J95" s="32">
        <v>10</v>
      </c>
      <c r="K95" s="33">
        <f t="shared" si="31"/>
        <v>0</v>
      </c>
      <c r="L95" s="32">
        <f>($AC$12*$AC$11)*SIN((TAN(K95/C95)))</f>
        <v>0</v>
      </c>
      <c r="M95" s="21">
        <f>AC20*AC11*AF14</f>
        <v>48.118050000000004</v>
      </c>
      <c r="N95" s="32">
        <f>0.5*$AC$27*$AC$21*$AC$13*((I95)^2)</f>
        <v>63.827995695345756</v>
      </c>
      <c r="O95" s="34">
        <f t="shared" si="23"/>
        <v>111.94604569534576</v>
      </c>
      <c r="P95" s="32">
        <f t="shared" si="24"/>
        <v>700.90663054808158</v>
      </c>
      <c r="Q95" s="95">
        <f t="shared" si="25"/>
        <v>0.70090663054808156</v>
      </c>
      <c r="R95" s="160">
        <f t="shared" si="32"/>
        <v>91</v>
      </c>
      <c r="S95" s="31">
        <f>Q95</f>
        <v>0.70090663054808156</v>
      </c>
      <c r="T95" s="22">
        <f>S95</f>
        <v>0.70090663054808156</v>
      </c>
      <c r="U95" s="22">
        <f t="shared" si="33"/>
        <v>3.13</v>
      </c>
      <c r="V95" s="40">
        <f t="shared" si="26"/>
        <v>2.4290933694519183</v>
      </c>
      <c r="W95" s="31">
        <f t="shared" si="35"/>
        <v>-1.256232517355945</v>
      </c>
      <c r="X95" s="131">
        <f>(I95/1.57)*60*11.25</f>
        <v>2691.8789808917204</v>
      </c>
      <c r="Y95" s="162">
        <f t="shared" si="27"/>
        <v>281.75000000000006</v>
      </c>
      <c r="AA95" s="3"/>
      <c r="AB95" s="4"/>
      <c r="AC95" s="4"/>
      <c r="AD95" s="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3"/>
      <c r="AX95" s="3"/>
      <c r="AY95" s="3"/>
      <c r="AZ95" s="3"/>
      <c r="BA95" s="3"/>
      <c r="BB95" s="3"/>
      <c r="B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</row>
    <row r="96" spans="1:180" x14ac:dyDescent="0.25">
      <c r="A96" s="31"/>
      <c r="B96" s="32">
        <f t="shared" si="34"/>
        <v>92</v>
      </c>
      <c r="C96" s="33">
        <f t="shared" si="28"/>
        <v>6.261111111111112</v>
      </c>
      <c r="D96" s="32">
        <f t="shared" si="29"/>
        <v>764.74999999999955</v>
      </c>
      <c r="E96" s="33">
        <f t="shared" si="30"/>
        <v>0</v>
      </c>
      <c r="F96" s="32">
        <f>($AC$12*E96)</f>
        <v>0</v>
      </c>
      <c r="G96" s="33">
        <v>14</v>
      </c>
      <c r="H96" s="32">
        <f t="shared" si="8"/>
        <v>22.540000000000003</v>
      </c>
      <c r="I96" s="33">
        <f t="shared" si="9"/>
        <v>6.261111111111112</v>
      </c>
      <c r="J96" s="32">
        <v>10</v>
      </c>
      <c r="K96" s="33">
        <f t="shared" si="31"/>
        <v>0</v>
      </c>
      <c r="L96" s="32">
        <f>($AC$12*$AC$11)*SIN((TAN(K96/C96)))</f>
        <v>0</v>
      </c>
      <c r="M96" s="33">
        <f>M95</f>
        <v>48.118050000000004</v>
      </c>
      <c r="N96" s="32">
        <f>0.5*$AC$27*$AC$21*$AC$13*((I96)^2)</f>
        <v>63.827995695345756</v>
      </c>
      <c r="O96" s="34">
        <f t="shared" si="23"/>
        <v>111.94604569534576</v>
      </c>
      <c r="P96" s="32">
        <f t="shared" si="24"/>
        <v>700.90663054808158</v>
      </c>
      <c r="Q96" s="95">
        <f t="shared" si="25"/>
        <v>0.70090663054808156</v>
      </c>
      <c r="R96" s="160">
        <f t="shared" si="32"/>
        <v>92</v>
      </c>
      <c r="S96" s="31">
        <f>Q96</f>
        <v>0.70090663054808156</v>
      </c>
      <c r="T96" s="22">
        <f>S96</f>
        <v>0.70090663054808156</v>
      </c>
      <c r="U96" s="22">
        <f t="shared" si="33"/>
        <v>3.13</v>
      </c>
      <c r="V96" s="40">
        <f t="shared" si="26"/>
        <v>2.4290933694519183</v>
      </c>
      <c r="W96" s="31">
        <f t="shared" si="35"/>
        <v>1.1728608520959733</v>
      </c>
      <c r="X96" s="131">
        <f>(I96/1.57)*60*11.25</f>
        <v>2691.8789808917204</v>
      </c>
      <c r="Y96" s="162">
        <f t="shared" si="27"/>
        <v>281.75000000000006</v>
      </c>
      <c r="AA96" s="3"/>
      <c r="AB96" s="4"/>
      <c r="AC96" s="4"/>
      <c r="AD96" s="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3"/>
      <c r="AX96" s="3"/>
      <c r="AY96" s="3"/>
      <c r="AZ96" s="3"/>
      <c r="BA96" s="3"/>
      <c r="BB96" s="3"/>
      <c r="B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</row>
    <row r="97" spans="1:180" x14ac:dyDescent="0.25">
      <c r="A97" s="31"/>
      <c r="B97" s="32">
        <f t="shared" si="34"/>
        <v>93</v>
      </c>
      <c r="C97" s="33">
        <f t="shared" si="28"/>
        <v>6.261111111111112</v>
      </c>
      <c r="D97" s="32">
        <f t="shared" si="29"/>
        <v>771.01111111111061</v>
      </c>
      <c r="E97" s="33">
        <f t="shared" si="30"/>
        <v>0</v>
      </c>
      <c r="F97" s="32">
        <f>($AC$12*E97)</f>
        <v>0</v>
      </c>
      <c r="G97" s="33">
        <v>14</v>
      </c>
      <c r="H97" s="32">
        <f t="shared" si="8"/>
        <v>22.540000000000003</v>
      </c>
      <c r="I97" s="33">
        <f t="shared" si="9"/>
        <v>6.261111111111112</v>
      </c>
      <c r="J97" s="32">
        <v>11</v>
      </c>
      <c r="K97" s="33">
        <f t="shared" si="31"/>
        <v>1</v>
      </c>
      <c r="L97" s="32">
        <f>($AC$12*$AC$11)*SIN((TAN(K97/C97)))</f>
        <v>514.51781825645787</v>
      </c>
      <c r="M97" s="33">
        <f t="shared" ref="M97:M124" si="36">M96</f>
        <v>48.118050000000004</v>
      </c>
      <c r="N97" s="32">
        <f>0.5*$AC$27*$AC$21*$AC$13*((I97)^2)</f>
        <v>63.827995695345756</v>
      </c>
      <c r="O97" s="34">
        <f t="shared" si="23"/>
        <v>626.46386395180366</v>
      </c>
      <c r="P97" s="32">
        <f t="shared" si="24"/>
        <v>3922.359859298238</v>
      </c>
      <c r="Q97" s="95">
        <f t="shared" si="25"/>
        <v>3.922359859298238</v>
      </c>
      <c r="R97" s="160">
        <f t="shared" si="32"/>
        <v>93</v>
      </c>
      <c r="S97" s="31">
        <f>Q97</f>
        <v>3.922359859298238</v>
      </c>
      <c r="T97" s="22">
        <f>S97</f>
        <v>3.922359859298238</v>
      </c>
      <c r="U97" s="22">
        <f t="shared" si="33"/>
        <v>3.13</v>
      </c>
      <c r="V97" s="40">
        <f t="shared" si="26"/>
        <v>-0.79235985929823816</v>
      </c>
      <c r="W97" s="31">
        <f t="shared" si="35"/>
        <v>0.38050099279773519</v>
      </c>
      <c r="X97" s="131">
        <f>(I97/1.57)*60*11.25</f>
        <v>2691.8789808917204</v>
      </c>
      <c r="Y97" s="162">
        <f t="shared" si="27"/>
        <v>281.75000000000006</v>
      </c>
      <c r="AA97" s="3"/>
      <c r="AB97" s="4"/>
      <c r="AC97" s="4"/>
      <c r="AD97" s="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3"/>
      <c r="AX97" s="3"/>
      <c r="AY97" s="3"/>
      <c r="AZ97" s="3"/>
      <c r="BA97" s="3"/>
      <c r="BB97" s="3"/>
      <c r="B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</row>
    <row r="98" spans="1:180" x14ac:dyDescent="0.25">
      <c r="A98" s="31"/>
      <c r="B98" s="32">
        <f t="shared" si="34"/>
        <v>94</v>
      </c>
      <c r="C98" s="33">
        <f t="shared" si="28"/>
        <v>6.261111111111112</v>
      </c>
      <c r="D98" s="32">
        <f t="shared" si="29"/>
        <v>777.27222222222167</v>
      </c>
      <c r="E98" s="33">
        <f t="shared" si="30"/>
        <v>0</v>
      </c>
      <c r="F98" s="32">
        <f>($AC$12*E98)</f>
        <v>0</v>
      </c>
      <c r="G98" s="33">
        <v>14</v>
      </c>
      <c r="H98" s="32">
        <f t="shared" si="8"/>
        <v>22.540000000000003</v>
      </c>
      <c r="I98" s="33">
        <f t="shared" si="9"/>
        <v>6.261111111111112</v>
      </c>
      <c r="J98" s="32">
        <v>12</v>
      </c>
      <c r="K98" s="33">
        <f t="shared" si="31"/>
        <v>1</v>
      </c>
      <c r="L98" s="32">
        <f>($AC$12*$AC$11)*SIN((TAN(K98/C98)))</f>
        <v>514.51781825645787</v>
      </c>
      <c r="M98" s="33">
        <f t="shared" si="36"/>
        <v>48.118050000000004</v>
      </c>
      <c r="N98" s="32">
        <f>0.5*$AC$27*$AC$21*$AC$13*((I98)^2)</f>
        <v>63.827995695345756</v>
      </c>
      <c r="O98" s="34">
        <f t="shared" si="23"/>
        <v>626.46386395180366</v>
      </c>
      <c r="P98" s="32">
        <f t="shared" si="24"/>
        <v>3922.359859298238</v>
      </c>
      <c r="Q98" s="95">
        <f t="shared" si="25"/>
        <v>3.922359859298238</v>
      </c>
      <c r="R98" s="160">
        <f t="shared" si="32"/>
        <v>94</v>
      </c>
      <c r="S98" s="31">
        <f>Q98</f>
        <v>3.922359859298238</v>
      </c>
      <c r="T98" s="22">
        <f>S98</f>
        <v>3.922359859298238</v>
      </c>
      <c r="U98" s="22">
        <f t="shared" si="33"/>
        <v>3.13</v>
      </c>
      <c r="V98" s="40">
        <f t="shared" si="26"/>
        <v>-0.79235985929823816</v>
      </c>
      <c r="W98" s="31">
        <f t="shared" si="35"/>
        <v>-0.41185886650050296</v>
      </c>
      <c r="X98" s="131">
        <f>(I98/1.57)*60*11.25</f>
        <v>2691.8789808917204</v>
      </c>
      <c r="Y98" s="162">
        <f t="shared" si="27"/>
        <v>281.75000000000006</v>
      </c>
      <c r="AA98" s="3"/>
      <c r="AB98" s="4"/>
      <c r="AC98" s="4"/>
      <c r="AD98" s="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3"/>
      <c r="AX98" s="3"/>
      <c r="AY98" s="3"/>
      <c r="AZ98" s="3"/>
      <c r="BA98" s="3"/>
      <c r="BB98" s="3"/>
      <c r="B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</row>
    <row r="99" spans="1:180" x14ac:dyDescent="0.25">
      <c r="A99" s="31"/>
      <c r="B99" s="32">
        <f t="shared" si="34"/>
        <v>95</v>
      </c>
      <c r="C99" s="33">
        <f t="shared" si="28"/>
        <v>6.261111111111112</v>
      </c>
      <c r="D99" s="32">
        <f t="shared" si="29"/>
        <v>783.53333333333273</v>
      </c>
      <c r="E99" s="33">
        <f t="shared" si="30"/>
        <v>0</v>
      </c>
      <c r="F99" s="32">
        <f>($AC$12*E99)</f>
        <v>0</v>
      </c>
      <c r="G99" s="33">
        <v>14</v>
      </c>
      <c r="H99" s="32">
        <f t="shared" si="8"/>
        <v>22.540000000000003</v>
      </c>
      <c r="I99" s="33">
        <f t="shared" si="9"/>
        <v>6.261111111111112</v>
      </c>
      <c r="J99" s="32">
        <v>13</v>
      </c>
      <c r="K99" s="33">
        <f t="shared" si="31"/>
        <v>1</v>
      </c>
      <c r="L99" s="32">
        <f>($AC$12*$AC$11)*SIN((TAN(K99/C99)))</f>
        <v>514.51781825645787</v>
      </c>
      <c r="M99" s="33">
        <f t="shared" si="36"/>
        <v>48.118050000000004</v>
      </c>
      <c r="N99" s="32">
        <f>0.5*$AC$27*$AC$21*$AC$13*((I99)^2)</f>
        <v>63.827995695345756</v>
      </c>
      <c r="O99" s="34">
        <f t="shared" si="23"/>
        <v>626.46386395180366</v>
      </c>
      <c r="P99" s="32">
        <f t="shared" si="24"/>
        <v>3922.359859298238</v>
      </c>
      <c r="Q99" s="95">
        <f t="shared" si="25"/>
        <v>3.922359859298238</v>
      </c>
      <c r="R99" s="160">
        <f t="shared" si="32"/>
        <v>95</v>
      </c>
      <c r="S99" s="31">
        <f>Q99</f>
        <v>3.922359859298238</v>
      </c>
      <c r="T99" s="22">
        <f>S99</f>
        <v>3.922359859298238</v>
      </c>
      <c r="U99" s="22">
        <f t="shared" si="33"/>
        <v>3.13</v>
      </c>
      <c r="V99" s="40">
        <f t="shared" si="26"/>
        <v>-0.79235985929823816</v>
      </c>
      <c r="W99" s="31">
        <f t="shared" si="35"/>
        <v>-1.2042187257987411</v>
      </c>
      <c r="X99" s="131">
        <f>(I99/1.57)*60*11.25</f>
        <v>2691.8789808917204</v>
      </c>
      <c r="Y99" s="162">
        <f t="shared" si="27"/>
        <v>281.75000000000006</v>
      </c>
      <c r="AA99" s="3"/>
      <c r="AB99" s="4"/>
      <c r="AC99" s="4"/>
      <c r="AD99" s="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3"/>
      <c r="AX99" s="3"/>
      <c r="AY99" s="3"/>
      <c r="AZ99" s="3"/>
      <c r="BA99" s="3"/>
      <c r="BB99" s="3"/>
      <c r="B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</row>
    <row r="100" spans="1:180" x14ac:dyDescent="0.25">
      <c r="A100" s="31"/>
      <c r="B100" s="32">
        <f t="shared" si="34"/>
        <v>96</v>
      </c>
      <c r="C100" s="33">
        <f t="shared" si="28"/>
        <v>6.7083333333333339</v>
      </c>
      <c r="D100" s="32">
        <f t="shared" si="29"/>
        <v>790.24166666666611</v>
      </c>
      <c r="E100" s="33">
        <f t="shared" si="30"/>
        <v>0.44722222222222197</v>
      </c>
      <c r="F100" s="32">
        <f>($AC$12*E100)</f>
        <v>146.24166666666659</v>
      </c>
      <c r="G100" s="33">
        <v>15</v>
      </c>
      <c r="H100" s="32">
        <f t="shared" si="8"/>
        <v>24.150000000000002</v>
      </c>
      <c r="I100" s="33">
        <f t="shared" si="9"/>
        <v>6.7083333333333339</v>
      </c>
      <c r="J100" s="32">
        <v>14</v>
      </c>
      <c r="K100" s="33">
        <f t="shared" si="31"/>
        <v>1</v>
      </c>
      <c r="L100" s="32">
        <f>($AC$12*$AC$11)*SIN((TAN(K100/C100)))</f>
        <v>479.95661932969995</v>
      </c>
      <c r="M100" s="33">
        <f t="shared" si="36"/>
        <v>48.118050000000004</v>
      </c>
      <c r="N100" s="32">
        <f>0.5*$AC$27*$AC$21*$AC$13*((I100)^2)</f>
        <v>73.271933833942825</v>
      </c>
      <c r="O100" s="34">
        <f t="shared" ref="O100:O124" si="37">F100+L100+M100+N100</f>
        <v>747.5882698303094</v>
      </c>
      <c r="P100" s="32">
        <f t="shared" ref="P100:P124" si="38">O100*I100</f>
        <v>5015.0713101116589</v>
      </c>
      <c r="Q100" s="95">
        <f t="shared" ref="Q100:Q124" si="39">P100*10^-3</f>
        <v>5.0150713101116589</v>
      </c>
      <c r="R100" s="160">
        <f t="shared" si="32"/>
        <v>96</v>
      </c>
      <c r="S100" s="31">
        <f>Q100</f>
        <v>5.0150713101116589</v>
      </c>
      <c r="T100" s="22">
        <f>S100</f>
        <v>5.0150713101116589</v>
      </c>
      <c r="U100" s="22">
        <f t="shared" si="33"/>
        <v>3.13</v>
      </c>
      <c r="V100" s="40">
        <f t="shared" si="26"/>
        <v>-1.885071310111659</v>
      </c>
      <c r="W100" s="31">
        <f t="shared" si="35"/>
        <v>-3.0892900359104001</v>
      </c>
      <c r="X100" s="131">
        <f>(I100/1.57)*60*11.25</f>
        <v>2884.1560509554142</v>
      </c>
      <c r="Y100" s="162">
        <f t="shared" si="27"/>
        <v>301.87500000000006</v>
      </c>
      <c r="AA100" s="3"/>
      <c r="AB100" s="4"/>
      <c r="AC100" s="4"/>
      <c r="AD100" s="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3"/>
      <c r="AX100" s="3"/>
      <c r="AY100" s="3"/>
      <c r="AZ100" s="3"/>
      <c r="BA100" s="3"/>
      <c r="BB100" s="3"/>
      <c r="B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</row>
    <row r="101" spans="1:180" x14ac:dyDescent="0.25">
      <c r="A101" s="31"/>
      <c r="B101" s="32">
        <f t="shared" si="34"/>
        <v>97</v>
      </c>
      <c r="C101" s="33">
        <f t="shared" si="28"/>
        <v>7.6027777777777779</v>
      </c>
      <c r="D101" s="32">
        <f t="shared" si="29"/>
        <v>797.84444444444387</v>
      </c>
      <c r="E101" s="33">
        <f t="shared" si="30"/>
        <v>0.89444444444444393</v>
      </c>
      <c r="F101" s="32">
        <f>($AC$12*E101)</f>
        <v>292.48333333333318</v>
      </c>
      <c r="G101" s="33">
        <v>17</v>
      </c>
      <c r="H101" s="32">
        <f t="shared" si="8"/>
        <v>27.37</v>
      </c>
      <c r="I101" s="33">
        <f t="shared" si="9"/>
        <v>7.6027777777777779</v>
      </c>
      <c r="J101" s="32">
        <v>14</v>
      </c>
      <c r="K101" s="33">
        <f t="shared" si="31"/>
        <v>0</v>
      </c>
      <c r="L101" s="32">
        <f>($AC$12*$AC$11)*SIN((TAN(K101/C101)))</f>
        <v>0</v>
      </c>
      <c r="M101" s="33">
        <f t="shared" si="36"/>
        <v>48.118050000000004</v>
      </c>
      <c r="N101" s="32">
        <f>0.5*$AC$27*$AC$21*$AC$13*((I101)^2)</f>
        <v>94.113728346708783</v>
      </c>
      <c r="O101" s="34">
        <f t="shared" si="37"/>
        <v>434.71511168004196</v>
      </c>
      <c r="P101" s="32">
        <f t="shared" si="38"/>
        <v>3305.0423907452077</v>
      </c>
      <c r="Q101" s="95">
        <f t="shared" si="39"/>
        <v>3.305042390745208</v>
      </c>
      <c r="R101" s="160">
        <f t="shared" si="32"/>
        <v>97</v>
      </c>
      <c r="S101" s="31">
        <f>Q101</f>
        <v>3.305042390745208</v>
      </c>
      <c r="T101" s="22">
        <f>S101</f>
        <v>3.305042390745208</v>
      </c>
      <c r="U101" s="22">
        <f t="shared" si="33"/>
        <v>3.13</v>
      </c>
      <c r="V101" s="40">
        <f t="shared" si="26"/>
        <v>-0.17504239074520811</v>
      </c>
      <c r="W101" s="31">
        <f t="shared" si="35"/>
        <v>-3.2643324266556082</v>
      </c>
      <c r="X101" s="131">
        <f>(I101/1.57)*60*11.25</f>
        <v>3268.7101910828028</v>
      </c>
      <c r="Y101" s="162">
        <f t="shared" si="27"/>
        <v>342.12500000000006</v>
      </c>
      <c r="AA101" s="3"/>
      <c r="AB101" s="4"/>
      <c r="AC101" s="4"/>
      <c r="AD101" s="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3"/>
      <c r="AX101" s="3"/>
      <c r="AY101" s="3"/>
      <c r="AZ101" s="3"/>
      <c r="BA101" s="3"/>
      <c r="BB101" s="3"/>
      <c r="B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</row>
    <row r="102" spans="1:180" x14ac:dyDescent="0.25">
      <c r="A102" s="31"/>
      <c r="B102" s="32">
        <f t="shared" si="34"/>
        <v>98</v>
      </c>
      <c r="C102" s="33">
        <f t="shared" si="28"/>
        <v>8.4972222222222236</v>
      </c>
      <c r="D102" s="32">
        <f t="shared" si="29"/>
        <v>806.34166666666613</v>
      </c>
      <c r="E102" s="33">
        <f t="shared" si="30"/>
        <v>0.89444444444444571</v>
      </c>
      <c r="F102" s="32">
        <f>($AC$12*E102)</f>
        <v>292.48333333333375</v>
      </c>
      <c r="G102" s="33">
        <v>19</v>
      </c>
      <c r="H102" s="32">
        <f t="shared" si="8"/>
        <v>30.590000000000003</v>
      </c>
      <c r="I102" s="33">
        <f t="shared" si="9"/>
        <v>8.4972222222222236</v>
      </c>
      <c r="J102" s="32">
        <v>14</v>
      </c>
      <c r="K102" s="33">
        <f t="shared" si="31"/>
        <v>0</v>
      </c>
      <c r="L102" s="32">
        <f>($AC$12*$AC$11)*SIN((TAN(K102/C102)))</f>
        <v>0</v>
      </c>
      <c r="M102" s="33">
        <f t="shared" si="36"/>
        <v>48.118050000000004</v>
      </c>
      <c r="N102" s="32">
        <f>0.5*$AC$27*$AC$21*$AC$13*((I102)^2)</f>
        <v>117.5607471735705</v>
      </c>
      <c r="O102" s="34">
        <f t="shared" si="37"/>
        <v>458.16213050690425</v>
      </c>
      <c r="P102" s="32">
        <f t="shared" si="38"/>
        <v>3893.1054367239453</v>
      </c>
      <c r="Q102" s="95">
        <f t="shared" si="39"/>
        <v>3.8931054367239453</v>
      </c>
      <c r="R102" s="160">
        <f t="shared" si="32"/>
        <v>98</v>
      </c>
      <c r="S102" s="31">
        <f>Q102</f>
        <v>3.8931054367239453</v>
      </c>
      <c r="T102" s="22">
        <f>S102</f>
        <v>3.8931054367239453</v>
      </c>
      <c r="U102" s="22">
        <f t="shared" si="33"/>
        <v>3.13</v>
      </c>
      <c r="V102" s="40">
        <f t="shared" si="26"/>
        <v>-0.76310543672394537</v>
      </c>
      <c r="W102" s="31">
        <f t="shared" si="35"/>
        <v>-4.0274378633795536</v>
      </c>
      <c r="X102" s="131">
        <f>(I102/1.57)*60*11.25</f>
        <v>3653.2643312101914</v>
      </c>
      <c r="Y102" s="162">
        <f t="shared" si="27"/>
        <v>382.37500000000006</v>
      </c>
      <c r="AA102" s="3"/>
      <c r="AB102" s="4"/>
      <c r="AC102" s="4"/>
      <c r="AD102" s="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3"/>
      <c r="AX102" s="3"/>
      <c r="AY102" s="3"/>
      <c r="AZ102" s="3"/>
      <c r="BA102" s="3"/>
      <c r="BB102" s="3"/>
      <c r="B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</row>
    <row r="103" spans="1:180" x14ac:dyDescent="0.25">
      <c r="A103" s="31"/>
      <c r="B103" s="32">
        <f t="shared" ref="B103:B124" si="40">B102+1</f>
        <v>99</v>
      </c>
      <c r="C103" s="33">
        <f t="shared" si="28"/>
        <v>8.9444444444444446</v>
      </c>
      <c r="D103" s="32">
        <f t="shared" si="29"/>
        <v>815.28611111111059</v>
      </c>
      <c r="E103" s="33">
        <f t="shared" si="30"/>
        <v>0.44722222222222108</v>
      </c>
      <c r="F103" s="32">
        <f>($AC$12*E103)</f>
        <v>146.2416666666663</v>
      </c>
      <c r="G103" s="33">
        <v>20</v>
      </c>
      <c r="H103" s="32">
        <f t="shared" si="8"/>
        <v>32.200000000000003</v>
      </c>
      <c r="I103" s="33">
        <f t="shared" si="9"/>
        <v>8.9444444444444446</v>
      </c>
      <c r="J103" s="32">
        <v>13</v>
      </c>
      <c r="K103" s="33">
        <f t="shared" si="31"/>
        <v>-1</v>
      </c>
      <c r="L103" s="32">
        <f>($AC$12*$AC$11)*SIN((TAN(K103/C103)))</f>
        <v>-359.38955737067414</v>
      </c>
      <c r="M103" s="33">
        <f t="shared" si="36"/>
        <v>48.118050000000004</v>
      </c>
      <c r="N103" s="32">
        <f>0.5*$AC$27*$AC$21*$AC$13*((I103)^2)</f>
        <v>130.26121570478722</v>
      </c>
      <c r="O103" s="34">
        <f t="shared" si="37"/>
        <v>-34.768624999220606</v>
      </c>
      <c r="P103" s="32">
        <f t="shared" si="38"/>
        <v>-310.98603471525098</v>
      </c>
      <c r="Q103" s="95">
        <f t="shared" si="39"/>
        <v>-0.31098603471525099</v>
      </c>
      <c r="R103" s="160">
        <f t="shared" si="32"/>
        <v>99</v>
      </c>
      <c r="S103" s="31">
        <v>0</v>
      </c>
      <c r="T103" s="22">
        <f>S103</f>
        <v>0</v>
      </c>
      <c r="U103" s="22">
        <f t="shared" si="33"/>
        <v>3.13</v>
      </c>
      <c r="V103" s="40">
        <f t="shared" si="26"/>
        <v>3.13</v>
      </c>
      <c r="W103" s="31">
        <f t="shared" si="35"/>
        <v>-0.89743786337955367</v>
      </c>
      <c r="X103" s="131">
        <f>(I103/1.57)*60*11.25</f>
        <v>3845.5414012738847</v>
      </c>
      <c r="Y103" s="162">
        <f t="shared" si="27"/>
        <v>402.49999999999994</v>
      </c>
      <c r="AA103" s="3"/>
      <c r="AB103" s="4"/>
      <c r="AC103" s="4"/>
      <c r="AD103" s="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3"/>
      <c r="AX103" s="3"/>
      <c r="AY103" s="3"/>
      <c r="AZ103" s="3"/>
      <c r="BA103" s="3"/>
      <c r="BB103" s="3"/>
      <c r="B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</row>
    <row r="104" spans="1:180" x14ac:dyDescent="0.25">
      <c r="A104" s="31"/>
      <c r="B104" s="32">
        <f t="shared" si="40"/>
        <v>100</v>
      </c>
      <c r="C104" s="33">
        <f t="shared" si="28"/>
        <v>10.733333333333333</v>
      </c>
      <c r="D104" s="32">
        <f t="shared" si="29"/>
        <v>826.01944444444393</v>
      </c>
      <c r="E104" s="33">
        <f t="shared" si="30"/>
        <v>1.7888888888888879</v>
      </c>
      <c r="F104" s="32">
        <f>($AC$12*E104)</f>
        <v>584.96666666666636</v>
      </c>
      <c r="G104" s="33">
        <v>24</v>
      </c>
      <c r="H104" s="32">
        <f t="shared" si="8"/>
        <v>38.64</v>
      </c>
      <c r="I104" s="33">
        <f t="shared" si="9"/>
        <v>10.733333333333333</v>
      </c>
      <c r="J104" s="32">
        <v>12</v>
      </c>
      <c r="K104" s="33">
        <f t="shared" si="31"/>
        <v>-1</v>
      </c>
      <c r="L104" s="32">
        <f>($AC$12*$AC$11)*SIN((TAN(K104/C104)))</f>
        <v>-299.30167815139799</v>
      </c>
      <c r="M104" s="33">
        <f t="shared" si="36"/>
        <v>48.118050000000004</v>
      </c>
      <c r="N104" s="32">
        <f>0.5*$AC$27*$AC$21*$AC$13*((I104)^2)</f>
        <v>187.57615061489358</v>
      </c>
      <c r="O104" s="34">
        <f t="shared" si="37"/>
        <v>521.35918913016189</v>
      </c>
      <c r="P104" s="32">
        <f t="shared" si="38"/>
        <v>5595.9219633304037</v>
      </c>
      <c r="Q104" s="95">
        <f t="shared" si="39"/>
        <v>5.5959219633304036</v>
      </c>
      <c r="R104" s="160">
        <f t="shared" si="32"/>
        <v>100</v>
      </c>
      <c r="S104" s="31">
        <f>Q104</f>
        <v>5.5959219633304036</v>
      </c>
      <c r="T104" s="22">
        <f>S104</f>
        <v>5.5959219633304036</v>
      </c>
      <c r="U104" s="22">
        <f t="shared" si="33"/>
        <v>3.13</v>
      </c>
      <c r="V104" s="40">
        <f t="shared" si="26"/>
        <v>-2.4659219633304037</v>
      </c>
      <c r="W104" s="31">
        <f t="shared" si="35"/>
        <v>-3.3633598267099574</v>
      </c>
      <c r="X104" s="131">
        <f>(I104/1.57)*60*11.25</f>
        <v>4614.6496815286619</v>
      </c>
      <c r="Y104" s="162">
        <f t="shared" si="27"/>
        <v>482.99999999999994</v>
      </c>
      <c r="AA104" s="3"/>
      <c r="AB104" s="4"/>
      <c r="AC104" s="4"/>
      <c r="AD104" s="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3"/>
      <c r="AX104" s="3"/>
      <c r="AY104" s="3"/>
      <c r="AZ104" s="3"/>
      <c r="BA104" s="3"/>
      <c r="BB104" s="3"/>
      <c r="B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</row>
    <row r="105" spans="1:180" x14ac:dyDescent="0.25">
      <c r="A105" s="31"/>
      <c r="B105" s="32">
        <f t="shared" si="40"/>
        <v>101</v>
      </c>
      <c r="C105" s="33">
        <f t="shared" si="28"/>
        <v>12.075000000000003</v>
      </c>
      <c r="D105" s="32">
        <f t="shared" si="29"/>
        <v>838.09444444444398</v>
      </c>
      <c r="E105" s="33">
        <f t="shared" si="30"/>
        <v>1.3416666666666703</v>
      </c>
      <c r="F105" s="32">
        <f>($AC$12*E105)</f>
        <v>438.72500000000122</v>
      </c>
      <c r="G105" s="33">
        <v>27</v>
      </c>
      <c r="H105" s="32">
        <f t="shared" si="8"/>
        <v>43.470000000000006</v>
      </c>
      <c r="I105" s="33">
        <f t="shared" si="9"/>
        <v>12.075000000000003</v>
      </c>
      <c r="J105" s="32">
        <v>11</v>
      </c>
      <c r="K105" s="33">
        <f t="shared" si="31"/>
        <v>-1</v>
      </c>
      <c r="L105" s="32">
        <f>($AC$12*$AC$11)*SIN((TAN(K105/C105)))</f>
        <v>-265.96546623287594</v>
      </c>
      <c r="M105" s="33">
        <f t="shared" si="36"/>
        <v>48.118050000000004</v>
      </c>
      <c r="N105" s="32">
        <f>0.5*$AC$27*$AC$21*$AC$13*((I105)^2)</f>
        <v>237.40106562197485</v>
      </c>
      <c r="O105" s="34">
        <f t="shared" si="37"/>
        <v>458.27864938910011</v>
      </c>
      <c r="P105" s="32">
        <f t="shared" si="38"/>
        <v>5533.714691373385</v>
      </c>
      <c r="Q105" s="95">
        <f t="shared" si="39"/>
        <v>5.533714691373385</v>
      </c>
      <c r="R105" s="160">
        <f t="shared" si="32"/>
        <v>101</v>
      </c>
      <c r="S105" s="31">
        <f>Q105</f>
        <v>5.533714691373385</v>
      </c>
      <c r="T105" s="22">
        <f>S105</f>
        <v>5.533714691373385</v>
      </c>
      <c r="U105" s="22">
        <f t="shared" si="33"/>
        <v>3.13</v>
      </c>
      <c r="V105" s="40">
        <f t="shared" si="26"/>
        <v>-2.4037146913733851</v>
      </c>
      <c r="W105" s="31">
        <f t="shared" si="35"/>
        <v>-5.7670745180833425</v>
      </c>
      <c r="X105" s="131">
        <f>(I105/1.57)*60*11.25</f>
        <v>5191.4808917197461</v>
      </c>
      <c r="Y105" s="162">
        <f t="shared" si="27"/>
        <v>543.37500000000011</v>
      </c>
      <c r="AA105" s="3"/>
      <c r="AB105" s="4"/>
      <c r="AC105" s="4"/>
      <c r="AD105" s="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3"/>
      <c r="AX105" s="3"/>
      <c r="AY105" s="3"/>
      <c r="AZ105" s="3"/>
      <c r="BA105" s="3"/>
      <c r="BB105" s="3"/>
      <c r="B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</row>
    <row r="106" spans="1:180" x14ac:dyDescent="0.25">
      <c r="A106" s="31"/>
      <c r="B106" s="32">
        <f t="shared" si="40"/>
        <v>102</v>
      </c>
      <c r="C106" s="33">
        <f t="shared" si="28"/>
        <v>12.969444444444447</v>
      </c>
      <c r="D106" s="32">
        <f t="shared" si="29"/>
        <v>851.06388888888841</v>
      </c>
      <c r="E106" s="33">
        <f t="shared" si="30"/>
        <v>0.89444444444444393</v>
      </c>
      <c r="F106" s="32">
        <f>($AC$12*E106)</f>
        <v>292.48333333333318</v>
      </c>
      <c r="G106" s="33">
        <v>29</v>
      </c>
      <c r="H106" s="32">
        <f t="shared" si="8"/>
        <v>46.690000000000005</v>
      </c>
      <c r="I106" s="33">
        <f t="shared" si="9"/>
        <v>12.969444444444447</v>
      </c>
      <c r="J106" s="32">
        <v>10</v>
      </c>
      <c r="K106" s="33">
        <f t="shared" si="31"/>
        <v>-1</v>
      </c>
      <c r="L106" s="32">
        <f>($AC$12*$AC$11)*SIN((TAN(K106/C106)))</f>
        <v>-247.58544179370759</v>
      </c>
      <c r="M106" s="33">
        <f t="shared" si="36"/>
        <v>48.118050000000004</v>
      </c>
      <c r="N106" s="32">
        <f>0.5*$AC$27*$AC$21*$AC$13*((I106)^2)</f>
        <v>273.87420601931524</v>
      </c>
      <c r="O106" s="34">
        <f t="shared" si="37"/>
        <v>366.89014755894084</v>
      </c>
      <c r="P106" s="32">
        <f t="shared" si="38"/>
        <v>4758.3613859797088</v>
      </c>
      <c r="Q106" s="95">
        <f t="shared" si="39"/>
        <v>4.7583613859797085</v>
      </c>
      <c r="R106" s="160">
        <f t="shared" si="32"/>
        <v>102</v>
      </c>
      <c r="S106" s="31">
        <f>Q106</f>
        <v>4.7583613859797085</v>
      </c>
      <c r="T106" s="22">
        <f>S106</f>
        <v>4.7583613859797085</v>
      </c>
      <c r="U106" s="22">
        <f t="shared" si="33"/>
        <v>3.13</v>
      </c>
      <c r="V106" s="40">
        <f t="shared" si="26"/>
        <v>-1.6283613859797086</v>
      </c>
      <c r="W106" s="31">
        <f t="shared" si="35"/>
        <v>-7.3954359040630511</v>
      </c>
      <c r="X106" s="131">
        <f>(I106/1.57)*60*11.25</f>
        <v>5576.0350318471346</v>
      </c>
      <c r="Y106" s="162">
        <f t="shared" si="27"/>
        <v>583.62500000000011</v>
      </c>
      <c r="AA106" s="3"/>
      <c r="AB106" s="4"/>
      <c r="AC106" s="4"/>
      <c r="AD106" s="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3"/>
      <c r="AX106" s="3"/>
      <c r="AY106" s="3"/>
      <c r="AZ106" s="3"/>
      <c r="BA106" s="3"/>
      <c r="BB106" s="3"/>
      <c r="B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</row>
    <row r="107" spans="1:180" x14ac:dyDescent="0.25">
      <c r="A107" s="31"/>
      <c r="B107" s="32">
        <f t="shared" si="40"/>
        <v>103</v>
      </c>
      <c r="C107" s="33">
        <f t="shared" si="28"/>
        <v>12.969444444444447</v>
      </c>
      <c r="D107" s="32">
        <f t="shared" si="29"/>
        <v>864.03333333333285</v>
      </c>
      <c r="E107" s="33">
        <f t="shared" si="30"/>
        <v>0</v>
      </c>
      <c r="F107" s="32">
        <f>($AC$12*E107)</f>
        <v>0</v>
      </c>
      <c r="G107" s="33">
        <v>29</v>
      </c>
      <c r="H107" s="32">
        <f t="shared" si="8"/>
        <v>46.690000000000005</v>
      </c>
      <c r="I107" s="33">
        <f t="shared" si="9"/>
        <v>12.969444444444447</v>
      </c>
      <c r="J107" s="32">
        <v>9</v>
      </c>
      <c r="K107" s="33">
        <f t="shared" si="31"/>
        <v>-1</v>
      </c>
      <c r="L107" s="32">
        <f>($AC$12*$AC$11)*SIN((TAN(K107/C107)))</f>
        <v>-247.58544179370759</v>
      </c>
      <c r="M107" s="33">
        <f t="shared" si="36"/>
        <v>48.118050000000004</v>
      </c>
      <c r="N107" s="32">
        <f>0.5*$AC$27*$AC$21*$AC$13*((I107)^2)</f>
        <v>273.87420601931524</v>
      </c>
      <c r="O107" s="34">
        <f t="shared" si="37"/>
        <v>74.406814225607661</v>
      </c>
      <c r="P107" s="32">
        <f t="shared" si="38"/>
        <v>965.01504338711732</v>
      </c>
      <c r="Q107" s="95">
        <f t="shared" si="39"/>
        <v>0.9650150433871173</v>
      </c>
      <c r="R107" s="160">
        <f t="shared" si="32"/>
        <v>103</v>
      </c>
      <c r="S107" s="31">
        <f>Q107</f>
        <v>0.9650150433871173</v>
      </c>
      <c r="T107" s="22">
        <f>S107</f>
        <v>0.9650150433871173</v>
      </c>
      <c r="U107" s="22">
        <f t="shared" si="33"/>
        <v>3.13</v>
      </c>
      <c r="V107" s="40">
        <f t="shared" si="26"/>
        <v>2.1649849566128827</v>
      </c>
      <c r="W107" s="31">
        <f t="shared" si="35"/>
        <v>-5.2304509474501684</v>
      </c>
      <c r="X107" s="131">
        <f>(I107/1.57)*60*11.25</f>
        <v>5576.0350318471346</v>
      </c>
      <c r="Y107" s="162">
        <f t="shared" si="27"/>
        <v>583.62500000000011</v>
      </c>
      <c r="AA107" s="3"/>
      <c r="AB107" s="4"/>
      <c r="AC107" s="4"/>
      <c r="AD107" s="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3"/>
      <c r="AX107" s="3"/>
      <c r="AY107" s="3"/>
      <c r="AZ107" s="3"/>
      <c r="BA107" s="3"/>
      <c r="BB107" s="3"/>
      <c r="B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</row>
    <row r="108" spans="1:180" x14ac:dyDescent="0.25">
      <c r="A108" s="31"/>
      <c r="B108" s="32">
        <f t="shared" si="40"/>
        <v>104</v>
      </c>
      <c r="C108" s="33">
        <f t="shared" si="28"/>
        <v>12.969444444444447</v>
      </c>
      <c r="D108" s="32">
        <f t="shared" si="29"/>
        <v>877.00277777777728</v>
      </c>
      <c r="E108" s="33">
        <f t="shared" si="30"/>
        <v>0</v>
      </c>
      <c r="F108" s="32">
        <f>($AC$12*E108)</f>
        <v>0</v>
      </c>
      <c r="G108" s="33">
        <v>29</v>
      </c>
      <c r="H108" s="32">
        <f t="shared" si="8"/>
        <v>46.690000000000005</v>
      </c>
      <c r="I108" s="33">
        <f t="shared" si="9"/>
        <v>12.969444444444447</v>
      </c>
      <c r="J108" s="32">
        <v>8</v>
      </c>
      <c r="K108" s="33">
        <f t="shared" si="31"/>
        <v>-1</v>
      </c>
      <c r="L108" s="32">
        <f>($AC$12*$AC$11)*SIN((TAN(K108/C108)))</f>
        <v>-247.58544179370759</v>
      </c>
      <c r="M108" s="33">
        <f t="shared" si="36"/>
        <v>48.118050000000004</v>
      </c>
      <c r="N108" s="32">
        <f>0.5*$AC$27*$AC$21*$AC$13*((I108)^2)</f>
        <v>273.87420601931524</v>
      </c>
      <c r="O108" s="34">
        <f t="shared" si="37"/>
        <v>74.406814225607661</v>
      </c>
      <c r="P108" s="32">
        <f t="shared" si="38"/>
        <v>965.01504338711732</v>
      </c>
      <c r="Q108" s="95">
        <f t="shared" si="39"/>
        <v>0.9650150433871173</v>
      </c>
      <c r="R108" s="160">
        <f t="shared" si="32"/>
        <v>104</v>
      </c>
      <c r="S108" s="31">
        <f>Q108</f>
        <v>0.9650150433871173</v>
      </c>
      <c r="T108" s="22">
        <f>S108</f>
        <v>0.9650150433871173</v>
      </c>
      <c r="U108" s="22">
        <f t="shared" si="33"/>
        <v>3.13</v>
      </c>
      <c r="V108" s="40">
        <f t="shared" si="26"/>
        <v>2.1649849566128827</v>
      </c>
      <c r="W108" s="31">
        <f t="shared" si="35"/>
        <v>-3.0654659908372857</v>
      </c>
      <c r="X108" s="131">
        <f>(I108/1.57)*60*11.25</f>
        <v>5576.0350318471346</v>
      </c>
      <c r="Y108" s="162">
        <f t="shared" si="27"/>
        <v>583.62500000000011</v>
      </c>
      <c r="AA108" s="3"/>
      <c r="AB108" s="4"/>
      <c r="AC108" s="4"/>
      <c r="AD108" s="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3"/>
      <c r="AX108" s="3"/>
      <c r="AY108" s="3"/>
      <c r="AZ108" s="3"/>
      <c r="BA108" s="3"/>
      <c r="BB108" s="3"/>
      <c r="B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</row>
    <row r="109" spans="1:180" x14ac:dyDescent="0.25">
      <c r="A109" s="31"/>
      <c r="B109" s="32">
        <f t="shared" si="40"/>
        <v>105</v>
      </c>
      <c r="C109" s="33">
        <f t="shared" si="28"/>
        <v>12.969444444444447</v>
      </c>
      <c r="D109" s="32">
        <f t="shared" si="29"/>
        <v>889.97222222222172</v>
      </c>
      <c r="E109" s="33">
        <f t="shared" si="30"/>
        <v>0</v>
      </c>
      <c r="F109" s="32">
        <f>($AC$12*E109)</f>
        <v>0</v>
      </c>
      <c r="G109" s="33">
        <v>29</v>
      </c>
      <c r="H109" s="32">
        <f t="shared" si="8"/>
        <v>46.690000000000005</v>
      </c>
      <c r="I109" s="33">
        <f t="shared" si="9"/>
        <v>12.969444444444447</v>
      </c>
      <c r="J109" s="32">
        <v>6</v>
      </c>
      <c r="K109" s="33">
        <f t="shared" si="31"/>
        <v>-2</v>
      </c>
      <c r="L109" s="32">
        <f>($AC$12*$AC$11)*SIN((TAN(K109/C109)))</f>
        <v>-496.63442123752577</v>
      </c>
      <c r="M109" s="33">
        <f t="shared" si="36"/>
        <v>48.118050000000004</v>
      </c>
      <c r="N109" s="32">
        <f>0.5*$AC$27*$AC$21*$AC$13*((I109)^2)</f>
        <v>273.87420601931524</v>
      </c>
      <c r="O109" s="34">
        <f t="shared" si="37"/>
        <v>-174.64216521821055</v>
      </c>
      <c r="P109" s="32">
        <f t="shared" si="38"/>
        <v>-2265.01185945507</v>
      </c>
      <c r="Q109" s="95">
        <f t="shared" si="39"/>
        <v>-2.2650118594550701</v>
      </c>
      <c r="R109" s="160">
        <f t="shared" si="32"/>
        <v>105</v>
      </c>
      <c r="S109" s="31">
        <v>0</v>
      </c>
      <c r="T109" s="22">
        <f>S109</f>
        <v>0</v>
      </c>
      <c r="U109" s="22">
        <f t="shared" si="33"/>
        <v>3.13</v>
      </c>
      <c r="V109" s="40">
        <f t="shared" si="26"/>
        <v>3.13</v>
      </c>
      <c r="W109" s="31">
        <f t="shared" si="35"/>
        <v>6.4534009162714234E-2</v>
      </c>
      <c r="X109" s="131">
        <f>(I109/1.57)*60*11.25</f>
        <v>5576.0350318471346</v>
      </c>
      <c r="Y109" s="162">
        <f t="shared" si="27"/>
        <v>583.62500000000011</v>
      </c>
      <c r="AA109" s="3"/>
      <c r="AB109" s="4"/>
      <c r="AC109" s="4"/>
      <c r="AD109" s="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3"/>
      <c r="AX109" s="3"/>
      <c r="AY109" s="3"/>
      <c r="AZ109" s="3"/>
      <c r="BA109" s="3"/>
      <c r="BB109" s="3"/>
      <c r="B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</row>
    <row r="110" spans="1:180" x14ac:dyDescent="0.25">
      <c r="A110" s="31"/>
      <c r="B110" s="32">
        <f t="shared" si="40"/>
        <v>106</v>
      </c>
      <c r="C110" s="33">
        <f t="shared" si="28"/>
        <v>12.969444444444447</v>
      </c>
      <c r="D110" s="32">
        <f t="shared" si="29"/>
        <v>902.94166666666615</v>
      </c>
      <c r="E110" s="33">
        <f t="shared" si="30"/>
        <v>0</v>
      </c>
      <c r="F110" s="32">
        <f>($AC$12*E110)</f>
        <v>0</v>
      </c>
      <c r="G110" s="33">
        <v>29</v>
      </c>
      <c r="H110" s="32">
        <f t="shared" si="8"/>
        <v>46.690000000000005</v>
      </c>
      <c r="I110" s="33">
        <f t="shared" si="9"/>
        <v>12.969444444444447</v>
      </c>
      <c r="J110" s="32">
        <v>4</v>
      </c>
      <c r="K110" s="33">
        <f t="shared" si="31"/>
        <v>-2</v>
      </c>
      <c r="L110" s="32">
        <f>($AC$12*$AC$11)*SIN((TAN(K110/C110)))</f>
        <v>-496.63442123752577</v>
      </c>
      <c r="M110" s="33">
        <f t="shared" si="36"/>
        <v>48.118050000000004</v>
      </c>
      <c r="N110" s="32">
        <f>0.5*$AC$27*$AC$21*$AC$13*((I110)^2)</f>
        <v>273.87420601931524</v>
      </c>
      <c r="O110" s="34">
        <f t="shared" si="37"/>
        <v>-174.64216521821055</v>
      </c>
      <c r="P110" s="32">
        <f t="shared" si="38"/>
        <v>-2265.01185945507</v>
      </c>
      <c r="Q110" s="95">
        <f t="shared" si="39"/>
        <v>-2.2650118594550701</v>
      </c>
      <c r="R110" s="160">
        <f t="shared" si="32"/>
        <v>106</v>
      </c>
      <c r="S110" s="31">
        <v>0</v>
      </c>
      <c r="T110" s="22">
        <f>S110</f>
        <v>0</v>
      </c>
      <c r="U110" s="22">
        <f t="shared" si="33"/>
        <v>3.13</v>
      </c>
      <c r="V110" s="40">
        <f t="shared" si="26"/>
        <v>3.13</v>
      </c>
      <c r="W110" s="31">
        <f t="shared" si="35"/>
        <v>3.1945340091627141</v>
      </c>
      <c r="X110" s="131">
        <f>(I110/1.57)*60*11.25</f>
        <v>5576.0350318471346</v>
      </c>
      <c r="Y110" s="162">
        <f t="shared" si="27"/>
        <v>583.62500000000011</v>
      </c>
      <c r="AA110" s="3"/>
      <c r="AB110" s="4"/>
      <c r="AC110" s="4"/>
      <c r="AD110" s="4"/>
      <c r="AE110" s="7"/>
      <c r="AF110" s="7"/>
      <c r="AG110" s="14"/>
      <c r="AH110" s="48"/>
      <c r="AI110" s="49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3"/>
      <c r="AX110" s="3"/>
      <c r="AY110" s="3"/>
      <c r="AZ110" s="3"/>
      <c r="BA110" s="3"/>
      <c r="BB110" s="3"/>
      <c r="B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</row>
    <row r="111" spans="1:180" x14ac:dyDescent="0.25">
      <c r="A111" s="31"/>
      <c r="B111" s="32">
        <f t="shared" si="40"/>
        <v>107</v>
      </c>
      <c r="C111" s="33">
        <f t="shared" si="28"/>
        <v>12.969444444444447</v>
      </c>
      <c r="D111" s="32">
        <f t="shared" si="29"/>
        <v>915.91111111111059</v>
      </c>
      <c r="E111" s="33">
        <f t="shared" si="30"/>
        <v>0</v>
      </c>
      <c r="F111" s="32">
        <f>($AC$12*E111)</f>
        <v>0</v>
      </c>
      <c r="G111" s="33">
        <v>29</v>
      </c>
      <c r="H111" s="32">
        <f t="shared" si="8"/>
        <v>46.690000000000005</v>
      </c>
      <c r="I111" s="33">
        <f t="shared" si="9"/>
        <v>12.969444444444447</v>
      </c>
      <c r="J111" s="32">
        <v>2</v>
      </c>
      <c r="K111" s="33">
        <f t="shared" si="31"/>
        <v>-2</v>
      </c>
      <c r="L111" s="32">
        <f>($AC$12*$AC$11)*SIN((TAN(K111/C111)))</f>
        <v>-496.63442123752577</v>
      </c>
      <c r="M111" s="33">
        <f t="shared" si="36"/>
        <v>48.118050000000004</v>
      </c>
      <c r="N111" s="32">
        <f>0.5*$AC$27*$AC$21*$AC$13*((I111)^2)</f>
        <v>273.87420601931524</v>
      </c>
      <c r="O111" s="34">
        <f t="shared" si="37"/>
        <v>-174.64216521821055</v>
      </c>
      <c r="P111" s="32">
        <f t="shared" si="38"/>
        <v>-2265.01185945507</v>
      </c>
      <c r="Q111" s="95">
        <f t="shared" si="39"/>
        <v>-2.2650118594550701</v>
      </c>
      <c r="R111" s="160">
        <f t="shared" si="32"/>
        <v>107</v>
      </c>
      <c r="S111" s="31">
        <v>0</v>
      </c>
      <c r="T111" s="22">
        <f>S111</f>
        <v>0</v>
      </c>
      <c r="U111" s="22">
        <f t="shared" si="33"/>
        <v>3.13</v>
      </c>
      <c r="V111" s="40">
        <f t="shared" si="26"/>
        <v>3.13</v>
      </c>
      <c r="W111" s="31">
        <f t="shared" si="35"/>
        <v>6.324534009162714</v>
      </c>
      <c r="X111" s="131">
        <f>(I111/1.57)*60*11.25</f>
        <v>5576.0350318471346</v>
      </c>
      <c r="Y111" s="162">
        <f t="shared" si="27"/>
        <v>583.62500000000011</v>
      </c>
      <c r="AA111" s="3"/>
      <c r="AB111" s="4"/>
      <c r="AC111" s="4"/>
      <c r="AD111" s="4"/>
      <c r="AE111" s="50"/>
      <c r="AF111" s="9"/>
      <c r="AG111" s="14"/>
      <c r="AH111" s="50"/>
      <c r="AI111" s="9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3"/>
      <c r="AX111" s="3"/>
      <c r="AY111" s="3"/>
      <c r="AZ111" s="3"/>
      <c r="BA111" s="3"/>
      <c r="BB111" s="3"/>
      <c r="B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</row>
    <row r="112" spans="1:180" x14ac:dyDescent="0.25">
      <c r="A112" s="31"/>
      <c r="B112" s="32">
        <f t="shared" si="40"/>
        <v>108</v>
      </c>
      <c r="C112" s="33">
        <f t="shared" si="28"/>
        <v>12.969444444444447</v>
      </c>
      <c r="D112" s="32">
        <f t="shared" si="29"/>
        <v>928.88055555555502</v>
      </c>
      <c r="E112" s="33">
        <f t="shared" si="30"/>
        <v>0</v>
      </c>
      <c r="F112" s="32">
        <f>($AC$12*E112)</f>
        <v>0</v>
      </c>
      <c r="G112" s="33">
        <v>29</v>
      </c>
      <c r="H112" s="32">
        <f t="shared" si="8"/>
        <v>46.690000000000005</v>
      </c>
      <c r="I112" s="33">
        <f t="shared" si="9"/>
        <v>12.969444444444447</v>
      </c>
      <c r="J112" s="32">
        <v>0</v>
      </c>
      <c r="K112" s="33">
        <f t="shared" si="31"/>
        <v>-2</v>
      </c>
      <c r="L112" s="32">
        <f>($AC$12*$AC$11)*SIN((TAN(K112/C112)))</f>
        <v>-496.63442123752577</v>
      </c>
      <c r="M112" s="33">
        <f t="shared" si="36"/>
        <v>48.118050000000004</v>
      </c>
      <c r="N112" s="32">
        <f>0.5*$AC$27*$AC$21*$AC$13*((I112)^2)</f>
        <v>273.87420601931524</v>
      </c>
      <c r="O112" s="34">
        <f t="shared" si="37"/>
        <v>-174.64216521821055</v>
      </c>
      <c r="P112" s="32">
        <f t="shared" si="38"/>
        <v>-2265.01185945507</v>
      </c>
      <c r="Q112" s="95">
        <f t="shared" si="39"/>
        <v>-2.2650118594550701</v>
      </c>
      <c r="R112" s="160">
        <f t="shared" si="32"/>
        <v>108</v>
      </c>
      <c r="S112" s="31">
        <v>0</v>
      </c>
      <c r="T112" s="22">
        <f>S112</f>
        <v>0</v>
      </c>
      <c r="U112" s="22">
        <f t="shared" si="33"/>
        <v>3.13</v>
      </c>
      <c r="V112" s="40">
        <f t="shared" si="26"/>
        <v>3.13</v>
      </c>
      <c r="W112" s="31">
        <f t="shared" si="35"/>
        <v>9.4545340091627139</v>
      </c>
      <c r="X112" s="131">
        <f>(I112/1.57)*60*11.25</f>
        <v>5576.0350318471346</v>
      </c>
      <c r="Y112" s="162">
        <f t="shared" si="27"/>
        <v>583.62500000000011</v>
      </c>
      <c r="AA112" s="3"/>
      <c r="AB112" s="4"/>
      <c r="AC112" s="4"/>
      <c r="AD112" s="4"/>
      <c r="AE112" s="48"/>
      <c r="AF112" s="10"/>
      <c r="AG112" s="14"/>
      <c r="AH112" s="48"/>
      <c r="AI112" s="10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3"/>
      <c r="AX112" s="3"/>
      <c r="AY112" s="3"/>
      <c r="AZ112" s="3"/>
      <c r="BA112" s="3"/>
      <c r="BB112" s="3"/>
      <c r="B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</row>
    <row r="113" spans="1:180" x14ac:dyDescent="0.25">
      <c r="A113" s="31"/>
      <c r="B113" s="32">
        <f t="shared" si="40"/>
        <v>109</v>
      </c>
      <c r="C113" s="33">
        <f t="shared" si="28"/>
        <v>12.969444444444447</v>
      </c>
      <c r="D113" s="32">
        <f t="shared" si="29"/>
        <v>941.84999999999945</v>
      </c>
      <c r="E113" s="33">
        <f t="shared" si="30"/>
        <v>0</v>
      </c>
      <c r="F113" s="32">
        <f>($AC$12*E113)</f>
        <v>0</v>
      </c>
      <c r="G113" s="33">
        <v>29</v>
      </c>
      <c r="H113" s="32">
        <f t="shared" si="8"/>
        <v>46.690000000000005</v>
      </c>
      <c r="I113" s="33">
        <f t="shared" si="9"/>
        <v>12.969444444444447</v>
      </c>
      <c r="J113" s="32">
        <v>0</v>
      </c>
      <c r="K113" s="33">
        <f t="shared" si="31"/>
        <v>0</v>
      </c>
      <c r="L113" s="32">
        <f>($AC$12*$AC$11)*SIN((TAN(K113/C113)))</f>
        <v>0</v>
      </c>
      <c r="M113" s="33">
        <f t="shared" si="36"/>
        <v>48.118050000000004</v>
      </c>
      <c r="N113" s="32">
        <f>0.5*$AC$27*$AC$21*$AC$13*((I113)^2)</f>
        <v>273.87420601931524</v>
      </c>
      <c r="O113" s="34">
        <f t="shared" si="37"/>
        <v>321.99225601931522</v>
      </c>
      <c r="P113" s="32">
        <f t="shared" si="38"/>
        <v>4176.060675983842</v>
      </c>
      <c r="Q113" s="95">
        <f t="shared" si="39"/>
        <v>4.1760606759838419</v>
      </c>
      <c r="R113" s="160">
        <f t="shared" si="32"/>
        <v>109</v>
      </c>
      <c r="S113" s="31">
        <f>Q113</f>
        <v>4.1760606759838419</v>
      </c>
      <c r="T113" s="22">
        <f>S113</f>
        <v>4.1760606759838419</v>
      </c>
      <c r="U113" s="22">
        <f t="shared" si="33"/>
        <v>3.13</v>
      </c>
      <c r="V113" s="40">
        <f t="shared" si="26"/>
        <v>-1.046060675983842</v>
      </c>
      <c r="W113" s="31">
        <f t="shared" si="35"/>
        <v>8.4084733331788719</v>
      </c>
      <c r="X113" s="131">
        <f>(I113/1.57)*60*11.25</f>
        <v>5576.0350318471346</v>
      </c>
      <c r="Y113" s="162">
        <f t="shared" si="27"/>
        <v>583.62500000000011</v>
      </c>
      <c r="AA113" s="3"/>
      <c r="AB113" s="4"/>
      <c r="AC113" s="4"/>
      <c r="AD113" s="4"/>
      <c r="AE113" s="48"/>
      <c r="AF113" s="10"/>
      <c r="AG113" s="14"/>
      <c r="AH113" s="48"/>
      <c r="AI113" s="10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3"/>
      <c r="AX113" s="3"/>
      <c r="AY113" s="3"/>
      <c r="AZ113" s="3"/>
      <c r="BA113" s="3"/>
      <c r="BB113" s="3"/>
      <c r="B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</row>
    <row r="114" spans="1:180" x14ac:dyDescent="0.25">
      <c r="A114" s="31"/>
      <c r="B114" s="32">
        <f t="shared" si="40"/>
        <v>110</v>
      </c>
      <c r="C114" s="33">
        <f t="shared" si="28"/>
        <v>12.969444444444447</v>
      </c>
      <c r="D114" s="32">
        <f t="shared" si="29"/>
        <v>954.81944444444389</v>
      </c>
      <c r="E114" s="33">
        <f t="shared" si="30"/>
        <v>0</v>
      </c>
      <c r="F114" s="32">
        <f>($AC$12*E114)</f>
        <v>0</v>
      </c>
      <c r="G114" s="33">
        <v>29</v>
      </c>
      <c r="H114" s="32">
        <f t="shared" si="8"/>
        <v>46.690000000000005</v>
      </c>
      <c r="I114" s="33">
        <f t="shared" si="9"/>
        <v>12.969444444444447</v>
      </c>
      <c r="J114" s="32">
        <v>0</v>
      </c>
      <c r="K114" s="33">
        <f t="shared" si="31"/>
        <v>0</v>
      </c>
      <c r="L114" s="32">
        <f>($AC$12*$AC$11)*SIN((TAN(K114/C114)))</f>
        <v>0</v>
      </c>
      <c r="M114" s="33">
        <f t="shared" si="36"/>
        <v>48.118050000000004</v>
      </c>
      <c r="N114" s="32">
        <f>0.5*$AC$27*$AC$21*$AC$13*((I114)^2)</f>
        <v>273.87420601931524</v>
      </c>
      <c r="O114" s="34">
        <f t="shared" si="37"/>
        <v>321.99225601931522</v>
      </c>
      <c r="P114" s="32">
        <f t="shared" si="38"/>
        <v>4176.060675983842</v>
      </c>
      <c r="Q114" s="95">
        <f t="shared" si="39"/>
        <v>4.1760606759838419</v>
      </c>
      <c r="R114" s="160">
        <f t="shared" si="32"/>
        <v>110</v>
      </c>
      <c r="S114" s="31">
        <f>Q114</f>
        <v>4.1760606759838419</v>
      </c>
      <c r="T114" s="22">
        <f>S114</f>
        <v>4.1760606759838419</v>
      </c>
      <c r="U114" s="22">
        <f t="shared" si="33"/>
        <v>3.13</v>
      </c>
      <c r="V114" s="40">
        <f t="shared" si="26"/>
        <v>-1.046060675983842</v>
      </c>
      <c r="W114" s="31">
        <f t="shared" si="35"/>
        <v>7.3624126571950299</v>
      </c>
      <c r="X114" s="131">
        <f>(I114/1.57)*60*11.25</f>
        <v>5576.0350318471346</v>
      </c>
      <c r="Y114" s="162">
        <f t="shared" si="27"/>
        <v>583.62500000000011</v>
      </c>
      <c r="AA114" s="3"/>
      <c r="AB114" s="4"/>
      <c r="AC114" s="4"/>
      <c r="AD114" s="4"/>
      <c r="AE114" s="48"/>
      <c r="AF114" s="10"/>
      <c r="AG114" s="14"/>
      <c r="AH114" s="48"/>
      <c r="AI114" s="10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3"/>
      <c r="AX114" s="3"/>
      <c r="AY114" s="3"/>
      <c r="AZ114" s="3"/>
      <c r="BA114" s="3"/>
      <c r="BB114" s="3"/>
      <c r="B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</row>
    <row r="115" spans="1:180" x14ac:dyDescent="0.25">
      <c r="A115" s="31"/>
      <c r="B115" s="32">
        <f t="shared" si="40"/>
        <v>111</v>
      </c>
      <c r="C115" s="33">
        <f t="shared" si="28"/>
        <v>12.969444444444447</v>
      </c>
      <c r="D115" s="32">
        <f t="shared" si="29"/>
        <v>967.78888888888832</v>
      </c>
      <c r="E115" s="33">
        <f t="shared" si="30"/>
        <v>0</v>
      </c>
      <c r="F115" s="32">
        <f>($AC$12*E115)</f>
        <v>0</v>
      </c>
      <c r="G115" s="33">
        <v>29</v>
      </c>
      <c r="H115" s="32">
        <f t="shared" si="8"/>
        <v>46.690000000000005</v>
      </c>
      <c r="I115" s="33">
        <f t="shared" si="9"/>
        <v>12.969444444444447</v>
      </c>
      <c r="J115" s="32">
        <v>0</v>
      </c>
      <c r="K115" s="33">
        <f t="shared" si="31"/>
        <v>0</v>
      </c>
      <c r="L115" s="32">
        <f>($AC$12*$AC$11)*SIN((TAN(K115/C115)))</f>
        <v>0</v>
      </c>
      <c r="M115" s="33">
        <f t="shared" si="36"/>
        <v>48.118050000000004</v>
      </c>
      <c r="N115" s="32">
        <f>0.5*$AC$27*$AC$21*$AC$13*((I115)^2)</f>
        <v>273.87420601931524</v>
      </c>
      <c r="O115" s="34">
        <f t="shared" si="37"/>
        <v>321.99225601931522</v>
      </c>
      <c r="P115" s="32">
        <f t="shared" si="38"/>
        <v>4176.060675983842</v>
      </c>
      <c r="Q115" s="95">
        <f t="shared" si="39"/>
        <v>4.1760606759838419</v>
      </c>
      <c r="R115" s="160">
        <f t="shared" si="32"/>
        <v>111</v>
      </c>
      <c r="S115" s="31">
        <f>Q115</f>
        <v>4.1760606759838419</v>
      </c>
      <c r="T115" s="22">
        <f>S115</f>
        <v>4.1760606759838419</v>
      </c>
      <c r="U115" s="22">
        <f t="shared" si="33"/>
        <v>3.13</v>
      </c>
      <c r="V115" s="40">
        <f t="shared" si="26"/>
        <v>-1.046060675983842</v>
      </c>
      <c r="W115" s="31">
        <f t="shared" si="35"/>
        <v>6.3163519812111879</v>
      </c>
      <c r="X115" s="131">
        <f>(I115/1.57)*60*11.25</f>
        <v>5576.0350318471346</v>
      </c>
      <c r="Y115" s="162">
        <f t="shared" si="27"/>
        <v>583.62500000000011</v>
      </c>
      <c r="AA115" s="3"/>
      <c r="AB115" s="4"/>
      <c r="AC115" s="4"/>
      <c r="AD115" s="4"/>
      <c r="AE115" s="48"/>
      <c r="AF115" s="10"/>
      <c r="AG115" s="14"/>
      <c r="AH115" s="48"/>
      <c r="AI115" s="10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3"/>
      <c r="AX115" s="3"/>
      <c r="AY115" s="3"/>
      <c r="AZ115" s="3"/>
      <c r="BA115" s="3"/>
      <c r="BB115" s="3"/>
      <c r="B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</row>
    <row r="116" spans="1:180" x14ac:dyDescent="0.25">
      <c r="A116" s="31"/>
      <c r="B116" s="32">
        <f t="shared" si="40"/>
        <v>112</v>
      </c>
      <c r="C116" s="33">
        <f t="shared" si="28"/>
        <v>12.969444444444447</v>
      </c>
      <c r="D116" s="32">
        <f t="shared" si="29"/>
        <v>980.75833333333276</v>
      </c>
      <c r="E116" s="33">
        <f t="shared" si="30"/>
        <v>0</v>
      </c>
      <c r="F116" s="32">
        <f>($AC$12*E116)</f>
        <v>0</v>
      </c>
      <c r="G116" s="33">
        <v>29</v>
      </c>
      <c r="H116" s="32">
        <f t="shared" si="8"/>
        <v>46.690000000000005</v>
      </c>
      <c r="I116" s="33">
        <f t="shared" si="9"/>
        <v>12.969444444444447</v>
      </c>
      <c r="J116" s="32">
        <v>0</v>
      </c>
      <c r="K116" s="33">
        <f t="shared" si="31"/>
        <v>0</v>
      </c>
      <c r="L116" s="32">
        <f>($AC$12*$AC$11)*SIN((TAN(K116/C116)))</f>
        <v>0</v>
      </c>
      <c r="M116" s="33">
        <f t="shared" si="36"/>
        <v>48.118050000000004</v>
      </c>
      <c r="N116" s="32">
        <f>0.5*$AC$27*$AC$21*$AC$13*((I116)^2)</f>
        <v>273.87420601931524</v>
      </c>
      <c r="O116" s="34">
        <f t="shared" si="37"/>
        <v>321.99225601931522</v>
      </c>
      <c r="P116" s="32">
        <f t="shared" si="38"/>
        <v>4176.060675983842</v>
      </c>
      <c r="Q116" s="95">
        <f t="shared" si="39"/>
        <v>4.1760606759838419</v>
      </c>
      <c r="R116" s="160">
        <f t="shared" si="32"/>
        <v>112</v>
      </c>
      <c r="S116" s="31">
        <f>Q116</f>
        <v>4.1760606759838419</v>
      </c>
      <c r="T116" s="22">
        <f>S116</f>
        <v>4.1760606759838419</v>
      </c>
      <c r="U116" s="22">
        <f t="shared" si="33"/>
        <v>3.13</v>
      </c>
      <c r="V116" s="40">
        <f t="shared" si="26"/>
        <v>-1.046060675983842</v>
      </c>
      <c r="W116" s="31">
        <f t="shared" si="35"/>
        <v>5.2702913052273459</v>
      </c>
      <c r="X116" s="131">
        <f>(I116/1.57)*60*11.25</f>
        <v>5576.0350318471346</v>
      </c>
      <c r="Y116" s="162">
        <f t="shared" si="27"/>
        <v>583.62500000000011</v>
      </c>
      <c r="AA116" s="3"/>
      <c r="AB116" s="4"/>
      <c r="AC116" s="4"/>
      <c r="AD116" s="4"/>
      <c r="AE116" s="48"/>
      <c r="AF116" s="10"/>
      <c r="AG116" s="14"/>
      <c r="AH116" s="48"/>
      <c r="AI116" s="10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3"/>
      <c r="AX116" s="3"/>
      <c r="AY116" s="3"/>
      <c r="AZ116" s="3"/>
      <c r="BA116" s="3"/>
      <c r="BB116" s="3"/>
      <c r="B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</row>
    <row r="117" spans="1:180" x14ac:dyDescent="0.25">
      <c r="A117" s="31"/>
      <c r="B117" s="32">
        <f t="shared" si="40"/>
        <v>113</v>
      </c>
      <c r="C117" s="33">
        <f t="shared" si="28"/>
        <v>12.969444444444447</v>
      </c>
      <c r="D117" s="32">
        <f t="shared" si="29"/>
        <v>993.72777777777719</v>
      </c>
      <c r="E117" s="33">
        <f t="shared" si="30"/>
        <v>0</v>
      </c>
      <c r="F117" s="32">
        <f>($AC$12*E117)</f>
        <v>0</v>
      </c>
      <c r="G117" s="33">
        <v>29</v>
      </c>
      <c r="H117" s="32">
        <f t="shared" si="8"/>
        <v>46.690000000000005</v>
      </c>
      <c r="I117" s="33">
        <f t="shared" si="9"/>
        <v>12.969444444444447</v>
      </c>
      <c r="J117" s="32">
        <f>J116</f>
        <v>0</v>
      </c>
      <c r="K117" s="33">
        <f t="shared" si="31"/>
        <v>0</v>
      </c>
      <c r="L117" s="32">
        <f>($AC$12*$AC$11)*SIN((TAN(K117/C117)))</f>
        <v>0</v>
      </c>
      <c r="M117" s="33">
        <f t="shared" si="36"/>
        <v>48.118050000000004</v>
      </c>
      <c r="N117" s="32">
        <f>0.5*$AC$27*$AC$21*$AC$13*((I117)^2)</f>
        <v>273.87420601931524</v>
      </c>
      <c r="O117" s="34">
        <f t="shared" si="37"/>
        <v>321.99225601931522</v>
      </c>
      <c r="P117" s="32">
        <f t="shared" si="38"/>
        <v>4176.060675983842</v>
      </c>
      <c r="Q117" s="95">
        <f t="shared" si="39"/>
        <v>4.1760606759838419</v>
      </c>
      <c r="R117" s="160">
        <f t="shared" si="32"/>
        <v>113</v>
      </c>
      <c r="S117" s="31">
        <f>Q117</f>
        <v>4.1760606759838419</v>
      </c>
      <c r="T117" s="22">
        <f>S117</f>
        <v>4.1760606759838419</v>
      </c>
      <c r="U117" s="22">
        <f t="shared" si="33"/>
        <v>3.13</v>
      </c>
      <c r="V117" s="40">
        <f t="shared" si="26"/>
        <v>-1.046060675983842</v>
      </c>
      <c r="W117" s="31">
        <f t="shared" si="35"/>
        <v>4.2242306292435039</v>
      </c>
      <c r="X117" s="131">
        <f>(I117/1.57)*60*11.25</f>
        <v>5576.0350318471346</v>
      </c>
      <c r="Y117" s="162">
        <f t="shared" si="27"/>
        <v>583.62500000000011</v>
      </c>
      <c r="AA117" s="3"/>
      <c r="AB117" s="4"/>
      <c r="AC117" s="4"/>
      <c r="AD117" s="4"/>
      <c r="AE117" s="48"/>
      <c r="AF117" s="10"/>
      <c r="AG117" s="14"/>
      <c r="AH117" s="48"/>
      <c r="AI117" s="10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3"/>
      <c r="AX117" s="3"/>
      <c r="AY117" s="3"/>
      <c r="AZ117" s="3"/>
      <c r="BA117" s="3"/>
      <c r="BB117" s="3"/>
      <c r="B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</row>
    <row r="118" spans="1:180" x14ac:dyDescent="0.25">
      <c r="A118" s="31"/>
      <c r="B118" s="32">
        <f t="shared" si="40"/>
        <v>114</v>
      </c>
      <c r="C118" s="33">
        <f t="shared" si="28"/>
        <v>12.969444444444447</v>
      </c>
      <c r="D118" s="32">
        <f t="shared" si="29"/>
        <v>1006.6972222222216</v>
      </c>
      <c r="E118" s="33">
        <f t="shared" si="30"/>
        <v>0</v>
      </c>
      <c r="F118" s="32">
        <f>($AC$12*E118)</f>
        <v>0</v>
      </c>
      <c r="G118" s="33">
        <v>29</v>
      </c>
      <c r="H118" s="32">
        <f t="shared" si="8"/>
        <v>46.690000000000005</v>
      </c>
      <c r="I118" s="33">
        <f t="shared" si="9"/>
        <v>12.969444444444447</v>
      </c>
      <c r="J118" s="32">
        <f>J117</f>
        <v>0</v>
      </c>
      <c r="K118" s="33">
        <f t="shared" si="31"/>
        <v>0</v>
      </c>
      <c r="L118" s="32">
        <f>($AC$12*$AC$11)*SIN((TAN(K118/C118)))</f>
        <v>0</v>
      </c>
      <c r="M118" s="33">
        <f t="shared" si="36"/>
        <v>48.118050000000004</v>
      </c>
      <c r="N118" s="32">
        <f>0.5*$AC$27*$AC$21*$AC$13*((I118)^2)</f>
        <v>273.87420601931524</v>
      </c>
      <c r="O118" s="34">
        <f t="shared" si="37"/>
        <v>321.99225601931522</v>
      </c>
      <c r="P118" s="32">
        <f t="shared" si="38"/>
        <v>4176.060675983842</v>
      </c>
      <c r="Q118" s="95">
        <f t="shared" si="39"/>
        <v>4.1760606759838419</v>
      </c>
      <c r="R118" s="160">
        <f t="shared" si="32"/>
        <v>114</v>
      </c>
      <c r="S118" s="31">
        <f>Q118</f>
        <v>4.1760606759838419</v>
      </c>
      <c r="T118" s="22">
        <f>S118</f>
        <v>4.1760606759838419</v>
      </c>
      <c r="U118" s="22">
        <f t="shared" si="33"/>
        <v>3.13</v>
      </c>
      <c r="V118" s="40">
        <f t="shared" si="26"/>
        <v>-1.046060675983842</v>
      </c>
      <c r="W118" s="31">
        <f t="shared" si="35"/>
        <v>3.1781699532596619</v>
      </c>
      <c r="X118" s="131">
        <f>(I118/1.57)*60*11.25</f>
        <v>5576.0350318471346</v>
      </c>
      <c r="Y118" s="162">
        <f t="shared" si="27"/>
        <v>583.62500000000011</v>
      </c>
      <c r="AA118" s="3"/>
      <c r="AB118" s="4"/>
      <c r="AC118" s="4"/>
      <c r="AD118" s="4"/>
      <c r="AE118" s="48"/>
      <c r="AF118" s="10"/>
      <c r="AG118" s="14"/>
      <c r="AH118" s="48"/>
      <c r="AI118" s="10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3"/>
      <c r="AX118" s="3"/>
      <c r="AY118" s="3"/>
      <c r="AZ118" s="3"/>
      <c r="BA118" s="3"/>
      <c r="BB118" s="3"/>
      <c r="B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</row>
    <row r="119" spans="1:180" x14ac:dyDescent="0.25">
      <c r="A119" s="31"/>
      <c r="B119" s="32">
        <f t="shared" si="40"/>
        <v>115</v>
      </c>
      <c r="C119" s="33">
        <f t="shared" si="28"/>
        <v>12.969444444444447</v>
      </c>
      <c r="D119" s="32">
        <f t="shared" si="29"/>
        <v>1019.6666666666661</v>
      </c>
      <c r="E119" s="33">
        <f t="shared" si="30"/>
        <v>0</v>
      </c>
      <c r="F119" s="32">
        <f>($AC$12*E119)</f>
        <v>0</v>
      </c>
      <c r="G119" s="33">
        <v>29</v>
      </c>
      <c r="H119" s="32">
        <f t="shared" si="8"/>
        <v>46.690000000000005</v>
      </c>
      <c r="I119" s="33">
        <f t="shared" si="9"/>
        <v>12.969444444444447</v>
      </c>
      <c r="J119" s="32">
        <v>0</v>
      </c>
      <c r="K119" s="33">
        <f t="shared" si="31"/>
        <v>0</v>
      </c>
      <c r="L119" s="32">
        <f>($AC$12*$AC$11)*SIN((TAN(K119/C119)))</f>
        <v>0</v>
      </c>
      <c r="M119" s="33">
        <f t="shared" si="36"/>
        <v>48.118050000000004</v>
      </c>
      <c r="N119" s="32">
        <f>0.5*$AC$27*$AC$21*$AC$13*((I119)^2)</f>
        <v>273.87420601931524</v>
      </c>
      <c r="O119" s="34">
        <f t="shared" si="37"/>
        <v>321.99225601931522</v>
      </c>
      <c r="P119" s="32">
        <f t="shared" si="38"/>
        <v>4176.060675983842</v>
      </c>
      <c r="Q119" s="95">
        <f t="shared" si="39"/>
        <v>4.1760606759838419</v>
      </c>
      <c r="R119" s="160">
        <f t="shared" si="32"/>
        <v>115</v>
      </c>
      <c r="S119" s="31">
        <f>Q119</f>
        <v>4.1760606759838419</v>
      </c>
      <c r="T119" s="22">
        <f>S119</f>
        <v>4.1760606759838419</v>
      </c>
      <c r="U119" s="22">
        <f t="shared" si="33"/>
        <v>3.13</v>
      </c>
      <c r="V119" s="40">
        <f t="shared" si="26"/>
        <v>-1.046060675983842</v>
      </c>
      <c r="W119" s="31">
        <f t="shared" si="35"/>
        <v>2.1321092772758199</v>
      </c>
      <c r="X119" s="131">
        <f>(I119/1.57)*60*11.25</f>
        <v>5576.0350318471346</v>
      </c>
      <c r="Y119" s="162">
        <f t="shared" si="27"/>
        <v>583.62500000000011</v>
      </c>
      <c r="AA119" s="3"/>
      <c r="AB119" s="4"/>
      <c r="AC119" s="4"/>
      <c r="AD119" s="4"/>
      <c r="AE119" s="48"/>
      <c r="AF119" s="10"/>
      <c r="AG119" s="14"/>
      <c r="AH119" s="48"/>
      <c r="AI119" s="10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3"/>
      <c r="AX119" s="3"/>
      <c r="AY119" s="3"/>
      <c r="AZ119" s="3"/>
      <c r="BA119" s="3"/>
      <c r="BB119" s="3"/>
      <c r="B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</row>
    <row r="120" spans="1:180" x14ac:dyDescent="0.25">
      <c r="A120" s="31"/>
      <c r="B120" s="32">
        <f t="shared" si="40"/>
        <v>116</v>
      </c>
      <c r="C120" s="33">
        <f t="shared" si="28"/>
        <v>12.969444444444447</v>
      </c>
      <c r="D120" s="32">
        <f t="shared" si="29"/>
        <v>1032.6361111111105</v>
      </c>
      <c r="E120" s="33">
        <f t="shared" si="30"/>
        <v>0</v>
      </c>
      <c r="F120" s="32">
        <f>($AC$12*E120)</f>
        <v>0</v>
      </c>
      <c r="G120" s="33">
        <v>29</v>
      </c>
      <c r="H120" s="32">
        <f t="shared" si="8"/>
        <v>46.690000000000005</v>
      </c>
      <c r="I120" s="33">
        <f t="shared" si="9"/>
        <v>12.969444444444447</v>
      </c>
      <c r="J120" s="32">
        <v>0</v>
      </c>
      <c r="K120" s="33">
        <f t="shared" si="31"/>
        <v>0</v>
      </c>
      <c r="L120" s="32">
        <f>($AC$12*$AC$11)*SIN((TAN(K120/C120)))</f>
        <v>0</v>
      </c>
      <c r="M120" s="33">
        <f t="shared" si="36"/>
        <v>48.118050000000004</v>
      </c>
      <c r="N120" s="32">
        <f>0.5*$AC$27*$AC$21*$AC$13*((I120)^2)</f>
        <v>273.87420601931524</v>
      </c>
      <c r="O120" s="34">
        <f t="shared" si="37"/>
        <v>321.99225601931522</v>
      </c>
      <c r="P120" s="32">
        <f t="shared" si="38"/>
        <v>4176.060675983842</v>
      </c>
      <c r="Q120" s="95">
        <f t="shared" si="39"/>
        <v>4.1760606759838419</v>
      </c>
      <c r="R120" s="160">
        <f t="shared" si="32"/>
        <v>116</v>
      </c>
      <c r="S120" s="31">
        <f>Q120</f>
        <v>4.1760606759838419</v>
      </c>
      <c r="T120" s="22">
        <f>S120</f>
        <v>4.1760606759838419</v>
      </c>
      <c r="U120" s="22">
        <f t="shared" si="33"/>
        <v>3.13</v>
      </c>
      <c r="V120" s="40">
        <f t="shared" si="26"/>
        <v>-1.046060675983842</v>
      </c>
      <c r="W120" s="31">
        <f t="shared" si="35"/>
        <v>1.0860486012919779</v>
      </c>
      <c r="X120" s="131">
        <f>(I120/1.57)*60*11.25</f>
        <v>5576.0350318471346</v>
      </c>
      <c r="Y120" s="162">
        <f t="shared" si="27"/>
        <v>583.62500000000011</v>
      </c>
      <c r="AA120" s="3"/>
      <c r="AB120" s="4"/>
      <c r="AC120" s="4"/>
      <c r="AD120" s="4"/>
      <c r="AE120" s="48"/>
      <c r="AF120" s="10"/>
      <c r="AG120" s="14"/>
      <c r="AH120" s="48"/>
      <c r="AI120" s="10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3"/>
      <c r="AX120" s="3"/>
      <c r="AY120" s="3"/>
      <c r="AZ120" s="3"/>
      <c r="BA120" s="3"/>
      <c r="BB120" s="3"/>
      <c r="B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</row>
    <row r="121" spans="1:180" x14ac:dyDescent="0.25">
      <c r="A121" s="31"/>
      <c r="B121" s="32">
        <f t="shared" si="40"/>
        <v>117</v>
      </c>
      <c r="C121" s="33">
        <f t="shared" si="28"/>
        <v>12.969444444444447</v>
      </c>
      <c r="D121" s="32">
        <f t="shared" si="29"/>
        <v>1045.6055555555549</v>
      </c>
      <c r="E121" s="33">
        <f t="shared" si="30"/>
        <v>0</v>
      </c>
      <c r="F121" s="32">
        <f>($AC$12*E121)</f>
        <v>0</v>
      </c>
      <c r="G121" s="33">
        <v>29</v>
      </c>
      <c r="H121" s="32">
        <f t="shared" si="8"/>
        <v>46.690000000000005</v>
      </c>
      <c r="I121" s="33">
        <f t="shared" si="9"/>
        <v>12.969444444444447</v>
      </c>
      <c r="J121" s="32">
        <v>0</v>
      </c>
      <c r="K121" s="33">
        <f t="shared" si="31"/>
        <v>0</v>
      </c>
      <c r="L121" s="32">
        <f>($AC$12*$AC$11)*SIN((TAN(K121/C121)))</f>
        <v>0</v>
      </c>
      <c r="M121" s="33">
        <f t="shared" si="36"/>
        <v>48.118050000000004</v>
      </c>
      <c r="N121" s="32">
        <f>0.5*$AC$27*$AC$21*$AC$13*((I121)^2)</f>
        <v>273.87420601931524</v>
      </c>
      <c r="O121" s="34">
        <f t="shared" si="37"/>
        <v>321.99225601931522</v>
      </c>
      <c r="P121" s="32">
        <f t="shared" si="38"/>
        <v>4176.060675983842</v>
      </c>
      <c r="Q121" s="95">
        <f t="shared" si="39"/>
        <v>4.1760606759838419</v>
      </c>
      <c r="R121" s="160">
        <f t="shared" si="32"/>
        <v>117</v>
      </c>
      <c r="S121" s="31">
        <f>Q121</f>
        <v>4.1760606759838419</v>
      </c>
      <c r="T121" s="22">
        <f>S121</f>
        <v>4.1760606759838419</v>
      </c>
      <c r="U121" s="22">
        <f t="shared" si="33"/>
        <v>3.13</v>
      </c>
      <c r="V121" s="40">
        <f t="shared" si="26"/>
        <v>-1.046060675983842</v>
      </c>
      <c r="W121" s="31">
        <f t="shared" si="35"/>
        <v>3.9987925308135885E-2</v>
      </c>
      <c r="X121" s="131">
        <f>(I121/1.57)*60*11.25</f>
        <v>5576.0350318471346</v>
      </c>
      <c r="Y121" s="162">
        <f t="shared" si="27"/>
        <v>583.62500000000011</v>
      </c>
      <c r="AA121" s="3"/>
      <c r="AB121" s="4"/>
      <c r="AC121" s="4"/>
      <c r="AD121" s="4"/>
      <c r="AE121" s="48"/>
      <c r="AF121" s="10"/>
      <c r="AG121" s="14"/>
      <c r="AH121" s="48"/>
      <c r="AI121" s="10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3"/>
      <c r="AX121" s="3"/>
      <c r="AY121" s="3"/>
      <c r="AZ121" s="3"/>
      <c r="BA121" s="3"/>
      <c r="BB121" s="3"/>
      <c r="B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</row>
    <row r="122" spans="1:180" x14ac:dyDescent="0.25">
      <c r="A122" s="31"/>
      <c r="B122" s="32">
        <f t="shared" si="40"/>
        <v>118</v>
      </c>
      <c r="C122" s="33">
        <f t="shared" si="28"/>
        <v>12.969444444444447</v>
      </c>
      <c r="D122" s="32">
        <f t="shared" si="29"/>
        <v>1058.5749999999994</v>
      </c>
      <c r="E122" s="33">
        <f t="shared" si="30"/>
        <v>0</v>
      </c>
      <c r="F122" s="32">
        <f>($AC$12*E122)</f>
        <v>0</v>
      </c>
      <c r="G122" s="33">
        <v>29</v>
      </c>
      <c r="H122" s="32">
        <f t="shared" si="8"/>
        <v>46.690000000000005</v>
      </c>
      <c r="I122" s="33">
        <f t="shared" si="9"/>
        <v>12.969444444444447</v>
      </c>
      <c r="J122" s="32">
        <v>0</v>
      </c>
      <c r="K122" s="33">
        <f t="shared" si="31"/>
        <v>0</v>
      </c>
      <c r="L122" s="32">
        <f>($AC$12*$AC$11)*SIN((TAN(K122/C122)))</f>
        <v>0</v>
      </c>
      <c r="M122" s="33">
        <f t="shared" si="36"/>
        <v>48.118050000000004</v>
      </c>
      <c r="N122" s="32">
        <f>0.5*$AC$27*$AC$21*$AC$13*((I122)^2)</f>
        <v>273.87420601931524</v>
      </c>
      <c r="O122" s="34">
        <f t="shared" si="37"/>
        <v>321.99225601931522</v>
      </c>
      <c r="P122" s="32">
        <f t="shared" si="38"/>
        <v>4176.060675983842</v>
      </c>
      <c r="Q122" s="95">
        <f t="shared" si="39"/>
        <v>4.1760606759838419</v>
      </c>
      <c r="R122" s="160">
        <f t="shared" si="32"/>
        <v>118</v>
      </c>
      <c r="S122" s="31">
        <f>Q122</f>
        <v>4.1760606759838419</v>
      </c>
      <c r="T122" s="22">
        <f>S122</f>
        <v>4.1760606759838419</v>
      </c>
      <c r="U122" s="22">
        <f t="shared" si="33"/>
        <v>3.13</v>
      </c>
      <c r="V122" s="40">
        <f t="shared" si="26"/>
        <v>-1.046060675983842</v>
      </c>
      <c r="W122" s="31">
        <f t="shared" si="35"/>
        <v>-1.0060727506757061</v>
      </c>
      <c r="X122" s="131">
        <f>(I122/1.57)*60*11.25</f>
        <v>5576.0350318471346</v>
      </c>
      <c r="Y122" s="162">
        <f t="shared" si="27"/>
        <v>583.62500000000011</v>
      </c>
      <c r="AA122" s="3"/>
      <c r="AB122" s="4"/>
      <c r="AC122" s="4"/>
      <c r="AD122" s="4"/>
      <c r="AE122" s="48"/>
      <c r="AF122" s="10"/>
      <c r="AG122" s="14"/>
      <c r="AH122" s="48"/>
      <c r="AI122" s="10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3"/>
      <c r="AX122" s="3"/>
      <c r="AY122" s="3"/>
      <c r="AZ122" s="3"/>
      <c r="BA122" s="3"/>
      <c r="BB122" s="3"/>
      <c r="B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</row>
    <row r="123" spans="1:180" x14ac:dyDescent="0.25">
      <c r="A123" s="31"/>
      <c r="B123" s="32">
        <f t="shared" si="40"/>
        <v>119</v>
      </c>
      <c r="C123" s="33">
        <f t="shared" si="28"/>
        <v>12.969444444444447</v>
      </c>
      <c r="D123" s="32">
        <f t="shared" si="29"/>
        <v>1071.5444444444438</v>
      </c>
      <c r="E123" s="33">
        <f t="shared" si="30"/>
        <v>0</v>
      </c>
      <c r="F123" s="32">
        <f>($AC$12*E123)</f>
        <v>0</v>
      </c>
      <c r="G123" s="33">
        <v>29</v>
      </c>
      <c r="H123" s="32">
        <f t="shared" si="8"/>
        <v>46.690000000000005</v>
      </c>
      <c r="I123" s="33">
        <f t="shared" si="9"/>
        <v>12.969444444444447</v>
      </c>
      <c r="J123" s="32">
        <v>0</v>
      </c>
      <c r="K123" s="33">
        <f t="shared" si="31"/>
        <v>0</v>
      </c>
      <c r="L123" s="32">
        <f>($AC$12*$AC$11)*SIN((TAN(K123/C123)))</f>
        <v>0</v>
      </c>
      <c r="M123" s="33">
        <f t="shared" si="36"/>
        <v>48.118050000000004</v>
      </c>
      <c r="N123" s="32">
        <f>0.5*$AC$27*$AC$21*$AC$13*((I123)^2)</f>
        <v>273.87420601931524</v>
      </c>
      <c r="O123" s="34">
        <f t="shared" si="37"/>
        <v>321.99225601931522</v>
      </c>
      <c r="P123" s="32">
        <f t="shared" si="38"/>
        <v>4176.060675983842</v>
      </c>
      <c r="Q123" s="95">
        <f t="shared" si="39"/>
        <v>4.1760606759838419</v>
      </c>
      <c r="R123" s="160">
        <f t="shared" si="32"/>
        <v>119</v>
      </c>
      <c r="S123" s="31">
        <f>Q123</f>
        <v>4.1760606759838419</v>
      </c>
      <c r="T123" s="22">
        <f>S123</f>
        <v>4.1760606759838419</v>
      </c>
      <c r="U123" s="22">
        <f t="shared" si="33"/>
        <v>3.13</v>
      </c>
      <c r="V123" s="40">
        <f t="shared" si="26"/>
        <v>-1.046060675983842</v>
      </c>
      <c r="W123" s="31">
        <f t="shared" si="35"/>
        <v>-2.0521334266595481</v>
      </c>
      <c r="X123" s="131">
        <f>(I123/1.57)*60*11.25</f>
        <v>5576.0350318471346</v>
      </c>
      <c r="Y123" s="162">
        <f t="shared" si="27"/>
        <v>583.62500000000011</v>
      </c>
      <c r="AA123" s="3"/>
      <c r="AB123" s="4"/>
      <c r="AC123" s="4"/>
      <c r="AD123" s="4"/>
      <c r="AE123" s="48"/>
      <c r="AF123" s="10"/>
      <c r="AG123" s="14"/>
      <c r="AH123" s="48"/>
      <c r="AI123" s="10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3"/>
      <c r="AX123" s="3"/>
      <c r="AY123" s="3"/>
      <c r="AZ123" s="3"/>
      <c r="BA123" s="3"/>
      <c r="BB123" s="3"/>
      <c r="B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</row>
    <row r="124" spans="1:180" ht="15.75" thickBot="1" x14ac:dyDescent="0.3">
      <c r="A124" s="35"/>
      <c r="B124" s="36">
        <f t="shared" si="40"/>
        <v>120</v>
      </c>
      <c r="C124" s="38">
        <f t="shared" si="28"/>
        <v>12.969444444444447</v>
      </c>
      <c r="D124" s="36">
        <f t="shared" si="29"/>
        <v>1084.5138888888882</v>
      </c>
      <c r="E124" s="38">
        <f>(I124-I123)/1</f>
        <v>0</v>
      </c>
      <c r="F124" s="36">
        <f>($AC$12*E124)</f>
        <v>0</v>
      </c>
      <c r="G124" s="38">
        <v>29</v>
      </c>
      <c r="H124" s="36">
        <f t="shared" si="8"/>
        <v>46.690000000000005</v>
      </c>
      <c r="I124" s="38">
        <f t="shared" si="9"/>
        <v>12.969444444444447</v>
      </c>
      <c r="J124" s="36">
        <v>0</v>
      </c>
      <c r="K124" s="38">
        <f t="shared" si="31"/>
        <v>0</v>
      </c>
      <c r="L124" s="36">
        <f>($AC$12*$AC$11)*SIN((TAN(K124/C124)))</f>
        <v>0</v>
      </c>
      <c r="M124" s="38">
        <f t="shared" si="36"/>
        <v>48.118050000000004</v>
      </c>
      <c r="N124" s="36">
        <f>0.5*$AC$27*$AC$21*$AC$13*((I124)^2)</f>
        <v>273.87420601931524</v>
      </c>
      <c r="O124" s="39">
        <f t="shared" si="37"/>
        <v>321.99225601931522</v>
      </c>
      <c r="P124" s="36">
        <f t="shared" si="38"/>
        <v>4176.060675983842</v>
      </c>
      <c r="Q124" s="37">
        <f t="shared" si="39"/>
        <v>4.1760606759838419</v>
      </c>
      <c r="R124" s="160">
        <f t="shared" si="32"/>
        <v>120</v>
      </c>
      <c r="S124" s="35">
        <f>Q124</f>
        <v>4.1760606759838419</v>
      </c>
      <c r="T124" s="22">
        <f>S124</f>
        <v>4.1760606759838419</v>
      </c>
      <c r="U124" s="22">
        <f t="shared" si="33"/>
        <v>3.13</v>
      </c>
      <c r="V124" s="40">
        <f t="shared" si="26"/>
        <v>-1.046060675983842</v>
      </c>
      <c r="W124" s="35">
        <f t="shared" si="35"/>
        <v>-3.0981941026433901</v>
      </c>
      <c r="X124" s="131">
        <f>(I124/1.57)*60*11.25</f>
        <v>5576.0350318471346</v>
      </c>
      <c r="Y124" s="162">
        <f t="shared" si="27"/>
        <v>583.62500000000011</v>
      </c>
      <c r="AA124" s="3"/>
      <c r="AB124" s="4"/>
      <c r="AC124" s="4"/>
      <c r="AD124" s="4"/>
      <c r="AE124" s="48"/>
      <c r="AF124" s="10"/>
      <c r="AG124" s="14"/>
      <c r="AH124" s="48"/>
      <c r="AI124" s="10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3"/>
      <c r="AX124" s="3"/>
      <c r="AY124" s="3"/>
      <c r="AZ124" s="3"/>
      <c r="BA124" s="3"/>
      <c r="BB124" s="3"/>
      <c r="B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</row>
    <row r="125" spans="1:180" ht="16.5" thickTop="1" thickBot="1" x14ac:dyDescent="0.3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33"/>
      <c r="N125" s="45"/>
      <c r="O125" s="45"/>
      <c r="P125" s="110" t="s">
        <v>101</v>
      </c>
      <c r="Q125" s="109">
        <f>AVERAGE(Q4:Q124)</f>
        <v>2.950603499094226</v>
      </c>
      <c r="R125" s="163" t="s">
        <v>101</v>
      </c>
      <c r="S125" s="168">
        <f>AVERAGE(S4:S124)</f>
        <v>3.129737141344159</v>
      </c>
      <c r="T125" s="169"/>
      <c r="U125" s="167"/>
      <c r="V125" s="166"/>
      <c r="W125" s="170" t="s">
        <v>101</v>
      </c>
      <c r="X125" s="164">
        <f>AVERAGE(X4:X124)</f>
        <v>3853.486734747592</v>
      </c>
      <c r="Y125" s="165">
        <f>AVERAGE(Y4:Y124)</f>
        <v>403.33161157024796</v>
      </c>
      <c r="AA125" s="3"/>
      <c r="AB125" s="4"/>
      <c r="AC125" s="4"/>
      <c r="AD125" s="4"/>
      <c r="AE125" s="48"/>
      <c r="AF125" s="10"/>
      <c r="AG125" s="14"/>
      <c r="AH125" s="48"/>
      <c r="AI125" s="10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3"/>
      <c r="AX125" s="3"/>
      <c r="AY125" s="3"/>
      <c r="AZ125" s="3"/>
      <c r="BA125" s="3"/>
      <c r="BB125" s="3"/>
      <c r="B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</row>
    <row r="126" spans="1:180" ht="15.75" thickTop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S126" s="4"/>
      <c r="AA126" s="3"/>
      <c r="AB126" s="4"/>
      <c r="AC126" s="4"/>
      <c r="AD126" s="4"/>
      <c r="AE126" s="48"/>
      <c r="AF126" s="10"/>
      <c r="AG126" s="14"/>
      <c r="AH126" s="48"/>
      <c r="AI126" s="10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3"/>
      <c r="AX126" s="3"/>
      <c r="AY126" s="3"/>
      <c r="AZ126" s="3"/>
      <c r="BA126" s="3"/>
      <c r="BB126" s="3"/>
      <c r="B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</row>
    <row r="127" spans="1:180" x14ac:dyDescent="0.25">
      <c r="A127" s="4"/>
      <c r="B127" s="4"/>
      <c r="L127" s="15"/>
      <c r="M127" s="15"/>
      <c r="N127" s="4"/>
      <c r="O127" s="4"/>
      <c r="P127" s="4"/>
      <c r="Q127" s="4"/>
      <c r="R127" s="4"/>
      <c r="S127" s="4"/>
      <c r="AA127" s="3"/>
      <c r="AB127" s="4"/>
      <c r="AC127" s="4"/>
      <c r="AD127" s="4"/>
      <c r="AE127" s="48"/>
      <c r="AF127" s="10"/>
      <c r="AG127" s="14"/>
      <c r="AH127" s="48"/>
      <c r="AI127" s="10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3"/>
      <c r="AX127" s="3"/>
      <c r="AY127" s="3"/>
      <c r="AZ127" s="3"/>
      <c r="BA127" s="3"/>
      <c r="BB127" s="3"/>
      <c r="B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</row>
    <row r="128" spans="1:180" x14ac:dyDescent="0.25">
      <c r="A128" s="4"/>
      <c r="B128" s="4"/>
      <c r="C128" s="25" t="s">
        <v>81</v>
      </c>
      <c r="D128" s="26"/>
      <c r="E128" s="103" t="s">
        <v>94</v>
      </c>
      <c r="F128" s="45"/>
      <c r="G128" s="45"/>
      <c r="H128" s="45"/>
      <c r="I128" s="45"/>
      <c r="J128" s="26"/>
      <c r="L128" s="15"/>
      <c r="M128" s="15"/>
      <c r="N128" s="4"/>
      <c r="O128" s="4"/>
      <c r="P128" s="4"/>
      <c r="Q128" s="4"/>
      <c r="R128" s="4"/>
      <c r="S128" s="4"/>
      <c r="W128" s="112" t="s">
        <v>70</v>
      </c>
      <c r="X128" s="4"/>
      <c r="AA128" s="3"/>
      <c r="AB128" s="4"/>
      <c r="AC128" s="4"/>
      <c r="AD128" s="4"/>
      <c r="AE128" s="48"/>
      <c r="AF128" s="10"/>
      <c r="AG128" s="14"/>
      <c r="AH128" s="48"/>
      <c r="AI128" s="10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3"/>
      <c r="AX128" s="3"/>
      <c r="AY128" s="3"/>
      <c r="AZ128" s="3"/>
      <c r="BA128" s="3"/>
      <c r="BB128" s="3"/>
      <c r="B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</row>
    <row r="129" spans="1:180" ht="18.75" customHeight="1" x14ac:dyDescent="0.25">
      <c r="A129" s="4"/>
      <c r="B129" s="4"/>
      <c r="C129" s="31" t="s">
        <v>82</v>
      </c>
      <c r="D129" s="40"/>
      <c r="E129" s="104" t="s">
        <v>88</v>
      </c>
      <c r="F129" s="22"/>
      <c r="G129" s="22"/>
      <c r="H129" s="22"/>
      <c r="I129" s="22"/>
      <c r="J129" s="40"/>
      <c r="W129" s="144" t="s">
        <v>44</v>
      </c>
      <c r="X129" s="107">
        <f>AVERAGE(S4:S124)</f>
        <v>3.129737141344159</v>
      </c>
      <c r="AA129" s="3"/>
      <c r="AB129" s="4"/>
      <c r="AC129" s="4"/>
      <c r="AD129" s="4"/>
      <c r="AE129" s="48"/>
      <c r="AF129" s="10"/>
      <c r="AG129" s="14"/>
      <c r="AH129" s="48"/>
      <c r="AI129" s="10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3"/>
      <c r="AX129" s="3"/>
      <c r="AY129" s="3"/>
      <c r="AZ129" s="3"/>
      <c r="BA129" s="3"/>
      <c r="BB129" s="3"/>
      <c r="B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</row>
    <row r="130" spans="1:180" ht="18.75" customHeight="1" x14ac:dyDescent="0.25">
      <c r="A130" s="4"/>
      <c r="B130" s="4"/>
      <c r="C130" s="88" t="s">
        <v>84</v>
      </c>
      <c r="D130" s="40"/>
      <c r="E130" s="104" t="s">
        <v>89</v>
      </c>
      <c r="F130" s="22"/>
      <c r="G130" s="22"/>
      <c r="H130" s="22"/>
      <c r="I130" s="22"/>
      <c r="J130" s="40"/>
      <c r="W130" s="25" t="s">
        <v>120</v>
      </c>
      <c r="X130" s="112">
        <f>MAX(S4:S124)</f>
        <v>7.4311755973962725</v>
      </c>
      <c r="AA130" s="3"/>
      <c r="AB130" s="4"/>
      <c r="AC130" s="4"/>
      <c r="AD130" s="4"/>
      <c r="AE130" s="48"/>
      <c r="AF130" s="10"/>
      <c r="AG130" s="14"/>
      <c r="AH130" s="48"/>
      <c r="AI130" s="10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3"/>
      <c r="AX130" s="3"/>
      <c r="AY130" s="3"/>
      <c r="AZ130" s="3"/>
      <c r="BA130" s="3"/>
      <c r="BB130" s="3"/>
      <c r="B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</row>
    <row r="131" spans="1:180" ht="17.25" customHeight="1" x14ac:dyDescent="0.25">
      <c r="A131" s="4"/>
      <c r="B131" s="4"/>
      <c r="C131" s="31" t="s">
        <v>83</v>
      </c>
      <c r="D131" s="40"/>
      <c r="E131" s="104" t="s">
        <v>90</v>
      </c>
      <c r="F131" s="22"/>
      <c r="G131" s="22"/>
      <c r="H131" s="22"/>
      <c r="I131" s="22"/>
      <c r="J131" s="40"/>
      <c r="W131" s="119" t="s">
        <v>119</v>
      </c>
      <c r="X131" s="107">
        <f>X130-X129</f>
        <v>4.3014384560521135</v>
      </c>
      <c r="AA131" s="3"/>
      <c r="AB131" s="4"/>
      <c r="AC131" s="4"/>
      <c r="AD131" s="4"/>
      <c r="AE131" s="48"/>
      <c r="AF131" s="10"/>
      <c r="AG131" s="14"/>
      <c r="AH131" s="48"/>
      <c r="AI131" s="10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3"/>
      <c r="AX131" s="3"/>
      <c r="AY131" s="3"/>
      <c r="AZ131" s="3"/>
      <c r="BA131" s="3"/>
      <c r="BB131" s="3"/>
      <c r="B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</row>
    <row r="132" spans="1:180" x14ac:dyDescent="0.25">
      <c r="A132" s="4"/>
      <c r="B132" s="4"/>
      <c r="C132" s="31" t="s">
        <v>85</v>
      </c>
      <c r="D132" s="40"/>
      <c r="E132" s="104" t="s">
        <v>91</v>
      </c>
      <c r="F132" s="22"/>
      <c r="G132" s="22"/>
      <c r="H132" s="22"/>
      <c r="I132" s="22"/>
      <c r="J132" s="40"/>
      <c r="AA132" s="3"/>
      <c r="AB132" s="4"/>
      <c r="AC132" s="4"/>
      <c r="AD132" s="4"/>
      <c r="AE132" s="48"/>
      <c r="AF132" s="10"/>
      <c r="AG132" s="14"/>
      <c r="AH132" s="48"/>
      <c r="AI132" s="10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3"/>
      <c r="AX132" s="3"/>
      <c r="AY132" s="3"/>
      <c r="AZ132" s="3"/>
      <c r="BA132" s="3"/>
      <c r="BB132" s="3"/>
      <c r="B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</row>
    <row r="133" spans="1:180" x14ac:dyDescent="0.25">
      <c r="A133" s="4"/>
      <c r="B133" s="4"/>
      <c r="C133" s="31" t="s">
        <v>86</v>
      </c>
      <c r="D133" s="40"/>
      <c r="E133" s="104" t="s">
        <v>92</v>
      </c>
      <c r="F133" s="22"/>
      <c r="G133" s="22"/>
      <c r="H133" s="22"/>
      <c r="I133" s="22"/>
      <c r="J133" s="40"/>
      <c r="AA133" s="3"/>
      <c r="AB133" s="4"/>
      <c r="AC133" s="4"/>
      <c r="AD133" s="4"/>
      <c r="AE133" s="48"/>
      <c r="AF133" s="10"/>
      <c r="AG133" s="14"/>
      <c r="AH133" s="48"/>
      <c r="AI133" s="10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3"/>
      <c r="AX133" s="3"/>
      <c r="AY133" s="3"/>
      <c r="AZ133" s="3"/>
      <c r="BA133" s="3"/>
      <c r="BB133" s="3"/>
      <c r="B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</row>
    <row r="134" spans="1:180" x14ac:dyDescent="0.25">
      <c r="A134" s="4"/>
      <c r="B134" s="4"/>
      <c r="C134" s="35" t="s">
        <v>87</v>
      </c>
      <c r="D134" s="43"/>
      <c r="E134" s="105" t="s">
        <v>93</v>
      </c>
      <c r="F134" s="101"/>
      <c r="G134" s="101"/>
      <c r="H134" s="101"/>
      <c r="I134" s="101"/>
      <c r="J134" s="43"/>
      <c r="K134" s="4"/>
      <c r="L134" s="15"/>
      <c r="M134" s="15"/>
      <c r="N134" s="15"/>
      <c r="W134" s="107" t="s">
        <v>110</v>
      </c>
      <c r="X134" s="109">
        <v>48</v>
      </c>
      <c r="Y134" s="116">
        <v>48</v>
      </c>
      <c r="AA134" s="3"/>
      <c r="AB134" s="4"/>
      <c r="AC134" s="4"/>
      <c r="AD134" s="4"/>
      <c r="AE134" s="48"/>
      <c r="AF134" s="10"/>
      <c r="AG134" s="14"/>
      <c r="AH134" s="48"/>
      <c r="AI134" s="10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3"/>
      <c r="AX134" s="3"/>
      <c r="AY134" s="3"/>
      <c r="AZ134" s="3"/>
      <c r="BA134" s="3"/>
      <c r="BB134" s="3"/>
      <c r="B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</row>
    <row r="135" spans="1:180" ht="18" customHeight="1" x14ac:dyDescent="0.25">
      <c r="A135" s="4"/>
      <c r="B135" s="4"/>
      <c r="K135" s="4"/>
      <c r="O135" s="4"/>
      <c r="W135" s="111" t="s">
        <v>111</v>
      </c>
      <c r="X135" s="101">
        <v>7500</v>
      </c>
      <c r="Y135" s="43">
        <v>3000</v>
      </c>
      <c r="AA135" s="3"/>
      <c r="AB135" s="4"/>
      <c r="AC135" s="4"/>
      <c r="AD135" s="4"/>
      <c r="AE135" s="48"/>
      <c r="AF135" s="10"/>
      <c r="AG135" s="14"/>
      <c r="AH135" s="48"/>
      <c r="AI135" s="10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3"/>
      <c r="AX135" s="3"/>
      <c r="AY135" s="3"/>
      <c r="AZ135" s="3"/>
      <c r="BA135" s="3"/>
      <c r="BB135" s="3"/>
      <c r="B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</row>
    <row r="136" spans="1:180" x14ac:dyDescent="0.25">
      <c r="A136" s="4"/>
      <c r="B136" s="4"/>
      <c r="K136" s="4"/>
      <c r="W136" s="88"/>
      <c r="X136" s="97"/>
      <c r="Y136" s="84"/>
      <c r="AA136" s="3"/>
      <c r="AB136" s="4"/>
      <c r="AC136" s="4"/>
      <c r="AD136" s="4"/>
      <c r="AE136" s="48"/>
      <c r="AF136" s="10"/>
      <c r="AG136" s="14"/>
      <c r="AH136" s="48"/>
      <c r="AI136" s="10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3"/>
      <c r="AX136" s="3"/>
      <c r="AY136" s="3"/>
      <c r="AZ136" s="3"/>
      <c r="BA136" s="3"/>
      <c r="BB136" s="3"/>
      <c r="B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</row>
    <row r="137" spans="1:180" x14ac:dyDescent="0.25">
      <c r="A137" s="4"/>
      <c r="B137" s="4"/>
      <c r="C137" s="4"/>
      <c r="D137" s="15"/>
      <c r="E137" s="15"/>
      <c r="F137" s="4"/>
      <c r="G137" s="4"/>
      <c r="H137" s="4"/>
      <c r="I137" s="4"/>
      <c r="J137" s="4"/>
      <c r="K137" s="4"/>
      <c r="W137" s="112" t="s">
        <v>103</v>
      </c>
      <c r="X137" s="122" t="s">
        <v>106</v>
      </c>
      <c r="Y137" s="107" t="s">
        <v>105</v>
      </c>
      <c r="AA137" s="3"/>
      <c r="AB137" s="4"/>
      <c r="AC137" s="4"/>
      <c r="AD137" s="4"/>
      <c r="AE137" s="48"/>
      <c r="AF137" s="10"/>
      <c r="AG137" s="14"/>
      <c r="AH137" s="48"/>
      <c r="AI137" s="10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3"/>
      <c r="AX137" s="3"/>
      <c r="AY137" s="3"/>
      <c r="AZ137" s="3"/>
      <c r="BA137" s="3"/>
      <c r="BB137" s="3"/>
      <c r="B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</row>
    <row r="138" spans="1:180" x14ac:dyDescent="0.25">
      <c r="A138" s="4"/>
      <c r="B138" s="4"/>
      <c r="C138" s="4"/>
      <c r="D138" s="15"/>
      <c r="E138" s="15"/>
      <c r="F138" s="4"/>
      <c r="G138" s="4"/>
      <c r="H138" s="4"/>
      <c r="I138" s="4"/>
      <c r="J138" s="4"/>
      <c r="K138" s="4"/>
      <c r="W138" s="111" t="s">
        <v>102</v>
      </c>
      <c r="X138" s="100">
        <f>3000/X134</f>
        <v>62.5</v>
      </c>
      <c r="Y138" s="111">
        <f>7500/X134</f>
        <v>156.25</v>
      </c>
      <c r="AA138" s="3"/>
      <c r="AB138" s="4"/>
      <c r="AC138" s="4"/>
      <c r="AD138" s="4"/>
      <c r="AE138" s="48"/>
      <c r="AF138" s="10"/>
      <c r="AG138" s="14"/>
      <c r="AH138" s="48"/>
      <c r="AI138" s="10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3"/>
      <c r="AX138" s="3"/>
      <c r="AY138" s="3"/>
      <c r="AZ138" s="3"/>
      <c r="BA138" s="3"/>
      <c r="BB138" s="3"/>
      <c r="B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</row>
    <row r="139" spans="1:180" x14ac:dyDescent="0.25">
      <c r="A139" s="4"/>
      <c r="B139" s="4"/>
      <c r="C139" s="4"/>
      <c r="D139" s="15"/>
      <c r="E139" s="15"/>
      <c r="F139" s="4"/>
      <c r="G139" s="4"/>
      <c r="H139" s="4"/>
      <c r="I139" s="4"/>
      <c r="J139" s="4"/>
      <c r="K139" s="4"/>
      <c r="AA139" s="3"/>
      <c r="AB139" s="4"/>
      <c r="AC139" s="4"/>
      <c r="AD139" s="4"/>
      <c r="AE139" s="48"/>
      <c r="AF139" s="10"/>
      <c r="AG139" s="14"/>
      <c r="AH139" s="48"/>
      <c r="AI139" s="10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3"/>
      <c r="AX139" s="3"/>
      <c r="AY139" s="3"/>
      <c r="AZ139" s="3"/>
      <c r="BA139" s="3"/>
      <c r="BB139" s="3"/>
      <c r="B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</row>
    <row r="140" spans="1:180" x14ac:dyDescent="0.25">
      <c r="A140" s="4"/>
      <c r="B140" s="4"/>
      <c r="C140" s="4"/>
      <c r="D140" s="15"/>
      <c r="E140" s="15"/>
      <c r="F140" s="4"/>
      <c r="G140" s="4"/>
      <c r="H140" s="4"/>
      <c r="I140" s="4"/>
      <c r="J140" s="4"/>
      <c r="K140" s="4"/>
      <c r="O140" s="4"/>
      <c r="W140" s="25"/>
      <c r="X140" s="145" t="s">
        <v>114</v>
      </c>
      <c r="AA140" s="3"/>
      <c r="AB140" s="4"/>
      <c r="AC140" s="4"/>
      <c r="AD140" s="4"/>
      <c r="AE140" s="48"/>
      <c r="AF140" s="10"/>
      <c r="AG140" s="14"/>
      <c r="AH140" s="48"/>
      <c r="AI140" s="10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3"/>
      <c r="AX140" s="3"/>
      <c r="AY140" s="3"/>
      <c r="AZ140" s="3"/>
      <c r="BA140" s="3"/>
      <c r="BB140" s="3"/>
      <c r="B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</row>
    <row r="141" spans="1:180" x14ac:dyDescent="0.25">
      <c r="A141" s="4"/>
      <c r="B141" s="4"/>
      <c r="C141" s="4"/>
      <c r="D141" s="15"/>
      <c r="E141" s="15"/>
      <c r="F141" s="4"/>
      <c r="G141" s="4"/>
      <c r="H141" s="4"/>
      <c r="I141" s="4"/>
      <c r="J141" s="4"/>
      <c r="K141" s="4"/>
      <c r="N141" s="4"/>
      <c r="O141" s="4"/>
      <c r="W141" s="112" t="s">
        <v>110</v>
      </c>
      <c r="X141" s="32">
        <v>12</v>
      </c>
      <c r="AA141" s="3"/>
      <c r="AB141" s="4"/>
      <c r="AC141" s="4"/>
      <c r="AD141" s="4"/>
      <c r="AE141" s="48"/>
      <c r="AF141" s="10"/>
      <c r="AG141" s="14"/>
      <c r="AH141" s="48"/>
      <c r="AI141" s="10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3"/>
      <c r="AX141" s="3"/>
      <c r="AY141" s="3"/>
      <c r="AZ141" s="3"/>
      <c r="BA141" s="3"/>
      <c r="BB141" s="3"/>
      <c r="B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</row>
    <row r="142" spans="1:180" x14ac:dyDescent="0.25">
      <c r="A142" s="4"/>
      <c r="B142" s="4"/>
      <c r="C142" s="4"/>
      <c r="D142" s="15"/>
      <c r="E142" s="15"/>
      <c r="F142" s="4"/>
      <c r="G142" s="4"/>
      <c r="H142" s="4"/>
      <c r="I142" s="4"/>
      <c r="J142" s="4"/>
      <c r="K142" s="4"/>
      <c r="N142" s="4"/>
      <c r="O142" s="4"/>
      <c r="W142" s="106" t="s">
        <v>115</v>
      </c>
      <c r="X142" s="32">
        <v>52</v>
      </c>
      <c r="AA142" s="3"/>
      <c r="AB142" s="15"/>
      <c r="AC142" s="4"/>
      <c r="AD142" s="4"/>
      <c r="AE142" s="48"/>
      <c r="AF142" s="10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3"/>
      <c r="AX142" s="3"/>
      <c r="AY142" s="3"/>
      <c r="AZ142" s="3"/>
      <c r="BA142" s="3"/>
      <c r="BB142" s="3"/>
      <c r="B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</row>
    <row r="143" spans="1:180" x14ac:dyDescent="0.25">
      <c r="A143" s="4"/>
      <c r="B143" s="4"/>
      <c r="C143" s="4"/>
      <c r="D143" s="15"/>
      <c r="E143" s="15"/>
      <c r="F143" s="4"/>
      <c r="G143" s="4"/>
      <c r="H143" s="4"/>
      <c r="I143" s="4"/>
      <c r="J143" s="4"/>
      <c r="K143" s="4"/>
      <c r="N143" s="4"/>
      <c r="O143" s="4"/>
      <c r="W143" s="106" t="s">
        <v>116</v>
      </c>
      <c r="X143" s="32">
        <f>X141*X142</f>
        <v>624</v>
      </c>
      <c r="AA143" s="3"/>
      <c r="AB143" s="15"/>
      <c r="AC143" s="4"/>
      <c r="AD143" s="4"/>
      <c r="AE143" s="48"/>
      <c r="AF143" s="10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3"/>
      <c r="AX143" s="3"/>
      <c r="AY143" s="3"/>
      <c r="AZ143" s="3"/>
      <c r="BA143" s="3"/>
      <c r="BB143" s="3"/>
      <c r="B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</row>
    <row r="144" spans="1:180" ht="15.75" x14ac:dyDescent="0.25">
      <c r="A144" s="114"/>
      <c r="B144" s="4"/>
      <c r="C144" s="4"/>
      <c r="D144" s="15"/>
      <c r="E144" s="15"/>
      <c r="F144" s="15"/>
      <c r="G144" s="4"/>
      <c r="H144" s="4"/>
      <c r="I144" s="4"/>
      <c r="J144" s="4"/>
      <c r="W144" s="106" t="s">
        <v>117</v>
      </c>
      <c r="X144" s="32">
        <f>X143*60*60</f>
        <v>2246400</v>
      </c>
      <c r="AA144" s="3"/>
      <c r="AB144" s="15"/>
      <c r="AC144" s="4"/>
      <c r="AD144" s="4"/>
      <c r="AE144" s="48"/>
      <c r="AF144" s="10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3"/>
      <c r="AX144" s="3"/>
      <c r="AY144" s="3"/>
      <c r="AZ144" s="3"/>
      <c r="BA144" s="3"/>
      <c r="BB144" s="3"/>
      <c r="B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</row>
    <row r="145" spans="1:180" x14ac:dyDescent="0.25">
      <c r="A145" s="123"/>
      <c r="B145" s="4"/>
      <c r="C145" s="15"/>
      <c r="D145" s="15"/>
      <c r="E145" s="15"/>
      <c r="F145" s="15"/>
      <c r="G145" s="4"/>
      <c r="H145" s="4"/>
      <c r="I145" s="4"/>
      <c r="J145" s="4"/>
      <c r="W145" s="111" t="s">
        <v>118</v>
      </c>
      <c r="X145" s="36">
        <f>X144*10^-6</f>
        <v>2.2464</v>
      </c>
      <c r="AA145" s="3"/>
      <c r="AB145" s="15"/>
      <c r="AC145" s="4"/>
      <c r="AD145" s="4"/>
      <c r="AE145" s="48"/>
      <c r="AF145" s="10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3"/>
      <c r="AX145" s="3"/>
      <c r="AY145" s="3"/>
      <c r="AZ145" s="3"/>
      <c r="BA145" s="3"/>
      <c r="BB145" s="3"/>
      <c r="B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</row>
    <row r="146" spans="1:180" x14ac:dyDescent="0.25">
      <c r="A146" s="123"/>
      <c r="B146" s="4"/>
      <c r="C146" s="15"/>
      <c r="D146" s="15"/>
      <c r="E146" s="15"/>
      <c r="F146" s="15"/>
      <c r="G146" s="4"/>
      <c r="H146" s="4"/>
      <c r="I146" s="4"/>
      <c r="J146" s="4"/>
      <c r="AA146" s="3"/>
      <c r="AB146" s="15"/>
      <c r="AC146" s="4"/>
      <c r="AD146" s="4"/>
      <c r="AE146" s="48"/>
      <c r="AF146" s="10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3"/>
      <c r="AX146" s="3"/>
      <c r="AY146" s="3"/>
      <c r="AZ146" s="3"/>
      <c r="BA146" s="3"/>
      <c r="BB146" s="3"/>
      <c r="B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</row>
    <row r="147" spans="1:180" x14ac:dyDescent="0.25">
      <c r="A147" s="123"/>
      <c r="B147" s="4"/>
      <c r="C147" s="15"/>
      <c r="D147" s="15"/>
      <c r="E147" s="15"/>
      <c r="F147" s="15"/>
      <c r="G147" s="4"/>
      <c r="H147" s="4"/>
      <c r="I147" s="4"/>
      <c r="J147" s="4"/>
      <c r="W147" s="112"/>
      <c r="X147" s="119" t="s">
        <v>107</v>
      </c>
      <c r="Y147" s="116" t="s">
        <v>107</v>
      </c>
      <c r="AA147" s="3"/>
      <c r="AB147" s="15"/>
      <c r="AC147" s="4"/>
      <c r="AD147" s="4"/>
      <c r="AE147" s="48"/>
      <c r="AF147" s="10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3"/>
      <c r="AX147" s="3"/>
      <c r="AY147" s="3"/>
      <c r="AZ147" s="3"/>
      <c r="BA147" s="3"/>
      <c r="BB147" s="3"/>
      <c r="B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</row>
    <row r="148" spans="1:180" x14ac:dyDescent="0.25">
      <c r="A148" s="123"/>
      <c r="B148" s="4"/>
      <c r="C148" s="15"/>
      <c r="D148" s="15"/>
      <c r="E148" s="15"/>
      <c r="F148" s="15"/>
      <c r="G148" s="4"/>
      <c r="H148" s="4"/>
      <c r="I148" s="4"/>
      <c r="J148" s="4"/>
      <c r="W148" s="117" t="s">
        <v>108</v>
      </c>
      <c r="X148" s="22">
        <f>62.5*12</f>
        <v>750</v>
      </c>
      <c r="Y148" s="40">
        <f>Y138*12</f>
        <v>1875</v>
      </c>
      <c r="AA148" s="3"/>
      <c r="AB148" s="15"/>
      <c r="AC148" s="4"/>
      <c r="AD148" s="4"/>
      <c r="AE148" s="48"/>
      <c r="AF148" s="10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3"/>
      <c r="AX148" s="3"/>
      <c r="AY148" s="3"/>
      <c r="AZ148" s="3"/>
      <c r="BA148" s="3"/>
      <c r="BB148" s="3"/>
      <c r="B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</row>
    <row r="149" spans="1:180" x14ac:dyDescent="0.25">
      <c r="A149" s="123"/>
      <c r="B149" s="4"/>
      <c r="C149" s="15"/>
      <c r="D149" s="15"/>
      <c r="E149" s="15"/>
      <c r="F149" s="15"/>
      <c r="G149" s="4"/>
      <c r="H149" s="4"/>
      <c r="I149" s="4"/>
      <c r="J149" s="4"/>
      <c r="W149" s="106"/>
      <c r="X149" s="22">
        <f>X148*60*60</f>
        <v>2700000</v>
      </c>
      <c r="Y149" s="40">
        <f>Y148*60*60</f>
        <v>6750000</v>
      </c>
      <c r="AA149" s="3"/>
      <c r="AB149" s="15"/>
      <c r="AC149" s="4"/>
      <c r="AD149" s="4"/>
      <c r="AE149" s="48"/>
      <c r="AF149" s="10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3"/>
      <c r="AX149" s="3"/>
      <c r="AY149" s="3"/>
      <c r="AZ149" s="3"/>
      <c r="BA149" s="3"/>
      <c r="BB149" s="3"/>
      <c r="B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</row>
    <row r="150" spans="1:180" x14ac:dyDescent="0.25">
      <c r="A150" s="123"/>
      <c r="B150" s="4"/>
      <c r="C150" s="15"/>
      <c r="D150" s="15"/>
      <c r="E150" s="15"/>
      <c r="F150" s="15"/>
      <c r="G150" s="4"/>
      <c r="H150" s="4"/>
      <c r="I150" s="4"/>
      <c r="J150" s="4"/>
      <c r="W150" s="118" t="s">
        <v>109</v>
      </c>
      <c r="X150" s="101">
        <f>X149*10^-6</f>
        <v>2.6999999999999997</v>
      </c>
      <c r="Y150" s="43">
        <f>Y149*10^-6</f>
        <v>6.75</v>
      </c>
      <c r="AA150" s="3"/>
      <c r="AB150" s="15"/>
      <c r="AC150" s="4"/>
      <c r="AD150" s="4"/>
      <c r="AE150" s="48"/>
      <c r="AF150" s="10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3"/>
      <c r="AX150" s="3"/>
      <c r="AY150" s="3"/>
      <c r="AZ150" s="3"/>
      <c r="BA150" s="3"/>
      <c r="BB150" s="3"/>
      <c r="B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</row>
    <row r="151" spans="1:180" x14ac:dyDescent="0.25">
      <c r="A151" s="123"/>
      <c r="B151" s="4"/>
      <c r="C151" s="4"/>
      <c r="D151" s="4"/>
      <c r="E151" s="15"/>
      <c r="F151" s="15"/>
      <c r="G151" s="4"/>
      <c r="H151" s="4"/>
      <c r="I151" s="4"/>
      <c r="J151" s="4"/>
      <c r="AA151" s="3"/>
      <c r="AB151" s="15"/>
      <c r="AC151" s="4"/>
      <c r="AD151" s="4"/>
      <c r="AE151" s="48"/>
      <c r="AF151" s="10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3"/>
      <c r="AX151" s="3"/>
      <c r="AY151" s="3"/>
      <c r="AZ151" s="3"/>
      <c r="BA151" s="3"/>
      <c r="BB151" s="3"/>
      <c r="B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</row>
    <row r="152" spans="1:180" x14ac:dyDescent="0.25">
      <c r="A152" s="123"/>
      <c r="B152" s="4"/>
      <c r="C152" s="4"/>
      <c r="D152" s="4"/>
      <c r="E152" s="15"/>
      <c r="F152" s="15"/>
      <c r="G152" s="4"/>
      <c r="H152" s="4"/>
      <c r="I152" s="4"/>
      <c r="J152" s="4"/>
      <c r="W152" s="112" t="s">
        <v>124</v>
      </c>
      <c r="X152" s="26" t="s">
        <v>125</v>
      </c>
      <c r="AA152" s="3"/>
      <c r="AB152" s="15"/>
      <c r="AC152" s="4"/>
      <c r="AD152" s="4"/>
      <c r="AE152" s="48"/>
      <c r="AF152" s="10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3"/>
      <c r="AX152" s="3"/>
      <c r="AY152" s="3"/>
      <c r="AZ152" s="3"/>
      <c r="BA152" s="3"/>
      <c r="BB152" s="3"/>
      <c r="B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</row>
    <row r="153" spans="1:180" x14ac:dyDescent="0.25">
      <c r="A153" s="123"/>
      <c r="B153" s="4"/>
      <c r="C153" s="4"/>
      <c r="D153" s="4"/>
      <c r="E153" s="15"/>
      <c r="F153" s="15"/>
      <c r="G153" s="4"/>
      <c r="H153" s="4"/>
      <c r="I153" s="4"/>
      <c r="J153" s="4"/>
      <c r="W153" s="131" t="s">
        <v>129</v>
      </c>
      <c r="X153" s="84" t="s">
        <v>126</v>
      </c>
      <c r="AA153" s="3"/>
      <c r="AB153" s="15"/>
      <c r="AC153" s="4"/>
      <c r="AD153" s="4"/>
      <c r="AE153" s="48"/>
      <c r="AF153" s="10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3"/>
      <c r="AX153" s="3"/>
      <c r="AY153" s="3"/>
      <c r="AZ153" s="3"/>
      <c r="BA153" s="3"/>
      <c r="BB153" s="3"/>
      <c r="B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</row>
    <row r="154" spans="1:180" x14ac:dyDescent="0.25">
      <c r="A154" s="124"/>
      <c r="B154" s="4"/>
      <c r="C154" s="4"/>
      <c r="D154" s="4"/>
      <c r="E154" s="15"/>
      <c r="F154" s="15"/>
      <c r="G154" s="4"/>
      <c r="H154" s="4"/>
      <c r="I154" s="4"/>
      <c r="J154" s="4"/>
      <c r="W154" s="146" t="s">
        <v>128</v>
      </c>
      <c r="X154" s="87" t="s">
        <v>127</v>
      </c>
      <c r="AA154" s="3"/>
      <c r="AB154" s="15"/>
      <c r="AC154" s="4"/>
      <c r="AD154" s="4"/>
      <c r="AE154" s="48"/>
      <c r="AF154" s="10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3"/>
      <c r="AX154" s="3"/>
      <c r="AY154" s="3"/>
      <c r="AZ154" s="3"/>
      <c r="BA154" s="3"/>
      <c r="BB154" s="3"/>
      <c r="B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</row>
    <row r="155" spans="1:18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AA155" s="3"/>
      <c r="AB155" s="15"/>
      <c r="AC155" s="4"/>
      <c r="AD155" s="4"/>
      <c r="AE155" s="48"/>
      <c r="AF155" s="10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3"/>
      <c r="AX155" s="3"/>
      <c r="AY155" s="3"/>
      <c r="AZ155" s="3"/>
      <c r="BA155" s="3"/>
      <c r="BB155" s="3"/>
      <c r="B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</row>
    <row r="156" spans="1:180" ht="15.75" x14ac:dyDescent="0.25">
      <c r="A156" s="4"/>
      <c r="B156" s="4"/>
      <c r="C156" s="125"/>
      <c r="D156" s="22"/>
      <c r="E156" s="22"/>
      <c r="F156" s="22"/>
      <c r="G156" s="22"/>
      <c r="H156" s="22"/>
      <c r="I156" s="4"/>
      <c r="J156" s="4"/>
      <c r="AA156" s="3"/>
      <c r="AB156" s="15"/>
      <c r="AC156" s="4"/>
      <c r="AD156" s="4"/>
      <c r="AE156" s="48"/>
      <c r="AF156" s="11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3"/>
      <c r="AX156" s="3"/>
      <c r="AY156" s="3"/>
      <c r="AZ156" s="3"/>
      <c r="BA156" s="3"/>
      <c r="BB156" s="3"/>
      <c r="B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</row>
    <row r="157" spans="1:180" x14ac:dyDescent="0.25">
      <c r="A157" s="4"/>
      <c r="B157" s="4"/>
      <c r="C157" s="132"/>
      <c r="D157" s="22"/>
      <c r="E157" s="22"/>
      <c r="F157" s="22"/>
      <c r="G157" s="22"/>
      <c r="H157" s="22"/>
      <c r="I157" s="4"/>
      <c r="J157" s="4"/>
      <c r="AA157" s="3"/>
      <c r="AB157" s="15"/>
      <c r="AC157" s="4"/>
      <c r="AD157" s="4"/>
      <c r="AE157" s="48"/>
      <c r="AF157" s="11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3"/>
      <c r="AX157" s="3"/>
      <c r="AY157" s="3"/>
      <c r="AZ157" s="3"/>
      <c r="BA157" s="3"/>
      <c r="BB157" s="3"/>
      <c r="B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</row>
    <row r="158" spans="1:180" x14ac:dyDescent="0.25">
      <c r="A158" s="4"/>
      <c r="B158" s="4"/>
      <c r="C158" s="132"/>
      <c r="D158" s="22"/>
      <c r="E158" s="22"/>
      <c r="F158" s="22"/>
      <c r="G158" s="22"/>
      <c r="H158" s="22"/>
      <c r="I158" s="4"/>
      <c r="J158" s="4"/>
      <c r="AA158" s="3"/>
      <c r="AB158" s="15"/>
      <c r="AC158" s="4"/>
      <c r="AD158" s="4"/>
      <c r="AE158" s="48"/>
      <c r="AF158" s="11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3"/>
      <c r="AX158" s="3"/>
      <c r="AY158" s="3"/>
      <c r="AZ158" s="3"/>
      <c r="BA158" s="3"/>
      <c r="BB158" s="3"/>
      <c r="B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</row>
    <row r="159" spans="1:180" x14ac:dyDescent="0.25">
      <c r="A159" s="4"/>
      <c r="B159" s="4"/>
      <c r="C159" s="132"/>
      <c r="D159" s="22"/>
      <c r="E159" s="22"/>
      <c r="F159" s="22"/>
      <c r="G159" s="22"/>
      <c r="H159" s="22"/>
      <c r="I159" s="4"/>
      <c r="J159" s="4"/>
      <c r="AA159" s="3"/>
      <c r="AB159" s="15"/>
      <c r="AC159" s="4"/>
      <c r="AD159" s="4"/>
      <c r="AE159" s="48"/>
      <c r="AF159" s="11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3"/>
      <c r="AX159" s="3"/>
      <c r="AY159" s="3"/>
      <c r="AZ159" s="3"/>
      <c r="BA159" s="3"/>
      <c r="BB159" s="3"/>
      <c r="B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</row>
    <row r="160" spans="1:180" x14ac:dyDescent="0.25">
      <c r="A160" s="4"/>
      <c r="B160" s="4"/>
      <c r="C160" s="132"/>
      <c r="D160" s="22"/>
      <c r="E160" s="22"/>
      <c r="F160" s="22"/>
      <c r="G160" s="22"/>
      <c r="H160" s="22"/>
      <c r="I160" s="4"/>
      <c r="J160" s="4"/>
      <c r="AA160" s="3"/>
      <c r="AB160" s="15"/>
      <c r="AC160" s="4"/>
      <c r="AD160" s="4"/>
      <c r="AE160" s="48"/>
      <c r="AF160" s="11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3"/>
      <c r="AX160" s="3"/>
      <c r="AY160" s="3"/>
      <c r="AZ160" s="3"/>
      <c r="BA160" s="3"/>
      <c r="BB160" s="3"/>
      <c r="B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</row>
    <row r="161" spans="1:180" x14ac:dyDescent="0.25">
      <c r="A161" s="4"/>
      <c r="B161" s="4"/>
      <c r="C161" s="132"/>
      <c r="D161" s="22"/>
      <c r="E161" s="22"/>
      <c r="F161" s="22"/>
      <c r="G161" s="22"/>
      <c r="H161" s="22"/>
      <c r="I161" s="4"/>
      <c r="J161" s="4"/>
      <c r="AA161" s="3"/>
      <c r="AB161" s="15"/>
      <c r="AC161" s="4"/>
      <c r="AD161" s="4"/>
      <c r="AE161" s="48"/>
      <c r="AF161" s="11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3"/>
      <c r="AX161" s="3"/>
      <c r="AY161" s="3"/>
      <c r="AZ161" s="3"/>
      <c r="BA161" s="3"/>
      <c r="BB161" s="3"/>
      <c r="B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</row>
    <row r="162" spans="1:180" x14ac:dyDescent="0.25">
      <c r="A162" s="4"/>
      <c r="B162" s="4"/>
      <c r="C162" s="132"/>
      <c r="D162" s="22"/>
      <c r="E162" s="22"/>
      <c r="F162" s="22"/>
      <c r="G162" s="22"/>
      <c r="H162" s="22"/>
      <c r="I162" s="4"/>
      <c r="J162" s="4"/>
      <c r="AA162" s="3"/>
      <c r="AB162" s="15"/>
      <c r="AC162" s="4"/>
      <c r="AD162" s="4"/>
      <c r="AE162" s="48"/>
      <c r="AF162" s="11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3"/>
      <c r="AX162" s="3"/>
      <c r="AY162" s="3"/>
      <c r="AZ162" s="3"/>
      <c r="BA162" s="3"/>
      <c r="BB162" s="3"/>
      <c r="B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</row>
    <row r="163" spans="1:180" x14ac:dyDescent="0.25">
      <c r="A163" s="4"/>
      <c r="B163" s="4"/>
      <c r="C163" s="132"/>
      <c r="D163" s="22"/>
      <c r="E163" s="22"/>
      <c r="F163" s="22"/>
      <c r="G163" s="22"/>
      <c r="H163" s="22"/>
      <c r="I163" s="4"/>
      <c r="J163" s="4"/>
      <c r="AA163" s="3"/>
      <c r="AB163" s="15"/>
      <c r="AC163" s="4"/>
      <c r="AD163" s="4"/>
      <c r="AE163" s="48"/>
      <c r="AF163" s="11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3"/>
      <c r="AX163" s="3"/>
      <c r="AY163" s="3"/>
      <c r="AZ163" s="3"/>
      <c r="BA163" s="3"/>
      <c r="BB163" s="3"/>
      <c r="B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</row>
    <row r="164" spans="1:180" x14ac:dyDescent="0.25">
      <c r="A164" s="4"/>
      <c r="B164" s="4"/>
      <c r="C164" s="132"/>
      <c r="D164" s="22"/>
      <c r="E164" s="22"/>
      <c r="F164" s="22"/>
      <c r="G164" s="22"/>
      <c r="H164" s="22"/>
      <c r="I164" s="4"/>
      <c r="J164" s="4"/>
      <c r="AA164" s="3"/>
      <c r="AB164" s="15"/>
      <c r="AC164" s="4"/>
      <c r="AD164" s="4"/>
      <c r="AE164" s="48"/>
      <c r="AF164" s="11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3"/>
      <c r="AX164" s="3"/>
      <c r="AY164" s="3"/>
      <c r="AZ164" s="3"/>
      <c r="BA164" s="3"/>
      <c r="BB164" s="3"/>
      <c r="B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</row>
    <row r="165" spans="1:180" x14ac:dyDescent="0.25">
      <c r="A165" s="4"/>
      <c r="B165" s="4"/>
      <c r="C165" s="132"/>
      <c r="D165" s="22"/>
      <c r="E165" s="22"/>
      <c r="F165" s="22"/>
      <c r="G165" s="22"/>
      <c r="H165" s="22"/>
      <c r="I165" s="4"/>
      <c r="J165" s="4"/>
      <c r="AA165" s="3"/>
      <c r="AB165" s="15"/>
      <c r="AC165" s="4"/>
      <c r="AD165" s="4"/>
      <c r="AE165" s="48"/>
      <c r="AF165" s="11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3"/>
      <c r="AX165" s="3"/>
      <c r="AY165" s="3"/>
      <c r="AZ165" s="3"/>
      <c r="BA165" s="3"/>
      <c r="BB165" s="3"/>
      <c r="B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</row>
    <row r="166" spans="1:180" x14ac:dyDescent="0.25">
      <c r="A166" s="4"/>
      <c r="B166" s="4"/>
      <c r="C166" s="132"/>
      <c r="D166" s="133"/>
      <c r="E166" s="33"/>
      <c r="F166" s="22"/>
      <c r="G166" s="22"/>
      <c r="H166" s="22"/>
      <c r="I166" s="4"/>
      <c r="J166" s="4"/>
      <c r="AA166" s="3"/>
      <c r="AB166" s="15"/>
      <c r="AC166" s="4"/>
      <c r="AD166" s="4"/>
      <c r="AE166" s="48"/>
      <c r="AF166" s="11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3"/>
      <c r="AX166" s="3"/>
      <c r="AY166" s="3"/>
      <c r="AZ166" s="3"/>
      <c r="BA166" s="3"/>
      <c r="BB166" s="3"/>
      <c r="B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</row>
    <row r="167" spans="1:18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AA167" s="3"/>
      <c r="AB167" s="15"/>
      <c r="AC167" s="4"/>
      <c r="AD167" s="4"/>
      <c r="AE167" s="48"/>
      <c r="AF167" s="11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3"/>
      <c r="AX167" s="3"/>
      <c r="AY167" s="3"/>
      <c r="AZ167" s="3"/>
      <c r="BA167" s="3"/>
      <c r="BB167" s="3"/>
      <c r="B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</row>
    <row r="168" spans="1:18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AA168" s="3"/>
      <c r="AB168" s="15"/>
      <c r="AC168" s="4"/>
      <c r="AD168" s="4"/>
      <c r="AE168" s="48"/>
      <c r="AF168" s="11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3"/>
      <c r="AX168" s="3"/>
      <c r="AY168" s="3"/>
      <c r="AZ168" s="3"/>
      <c r="BA168" s="3"/>
      <c r="BB168" s="3"/>
      <c r="B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</row>
    <row r="169" spans="1:18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AA169" s="3"/>
      <c r="AB169" s="15"/>
      <c r="AC169" s="4"/>
      <c r="AD169" s="4"/>
      <c r="AE169" s="48"/>
      <c r="AF169" s="11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3"/>
      <c r="AX169" s="3"/>
      <c r="AY169" s="3"/>
      <c r="AZ169" s="3"/>
      <c r="BA169" s="3"/>
      <c r="BB169" s="3"/>
      <c r="B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</row>
    <row r="170" spans="1:18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AA170" s="3"/>
      <c r="AB170" s="15"/>
      <c r="AC170" s="4"/>
      <c r="AD170" s="4"/>
      <c r="AE170" s="48"/>
      <c r="AF170" s="11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3"/>
      <c r="AX170" s="3"/>
      <c r="AY170" s="3"/>
      <c r="AZ170" s="3"/>
      <c r="BA170" s="3"/>
      <c r="BB170" s="3"/>
      <c r="B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</row>
    <row r="171" spans="1:18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AA171" s="3"/>
      <c r="AB171" s="15"/>
      <c r="AC171" s="4"/>
      <c r="AD171" s="4"/>
      <c r="AE171" s="48"/>
      <c r="AF171" s="11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3"/>
      <c r="AX171" s="3"/>
      <c r="AY171" s="3"/>
      <c r="AZ171" s="3"/>
      <c r="BA171" s="3"/>
      <c r="BB171" s="3"/>
      <c r="B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</row>
    <row r="172" spans="1:18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AA172" s="3"/>
      <c r="AB172" s="15"/>
      <c r="AC172" s="4"/>
      <c r="AD172" s="4"/>
      <c r="AE172" s="48"/>
      <c r="AF172" s="10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3"/>
      <c r="AX172" s="3"/>
      <c r="AY172" s="3"/>
      <c r="AZ172" s="3"/>
      <c r="BA172" s="3"/>
      <c r="BB172" s="3"/>
      <c r="B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</row>
    <row r="173" spans="1:18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AA173" s="3"/>
      <c r="AB173" s="15"/>
      <c r="AC173" s="4"/>
      <c r="AD173" s="4"/>
      <c r="AE173" s="48"/>
      <c r="AF173" s="10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3"/>
      <c r="AX173" s="3"/>
      <c r="AY173" s="3"/>
      <c r="AZ173" s="3"/>
      <c r="BA173" s="3"/>
      <c r="BB173" s="3"/>
      <c r="B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</row>
    <row r="174" spans="1:18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AA174" s="3"/>
      <c r="AB174" s="15"/>
      <c r="AC174" s="4"/>
      <c r="AD174" s="4"/>
      <c r="AE174" s="48"/>
      <c r="AF174" s="10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3"/>
      <c r="AX174" s="3"/>
      <c r="AY174" s="3"/>
      <c r="AZ174" s="3"/>
      <c r="BA174" s="3"/>
      <c r="BB174" s="3"/>
      <c r="B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</row>
    <row r="175" spans="1:18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AA175" s="3"/>
      <c r="AB175" s="15"/>
      <c r="AC175" s="4"/>
      <c r="AD175" s="4"/>
      <c r="AE175" s="48"/>
      <c r="AF175" s="10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3"/>
      <c r="AX175" s="3"/>
      <c r="AY175" s="3"/>
      <c r="AZ175" s="3"/>
      <c r="BA175" s="3"/>
      <c r="BB175" s="3"/>
      <c r="B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</row>
    <row r="176" spans="1:18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AA176" s="3"/>
      <c r="AB176" s="15"/>
      <c r="AC176" s="4"/>
      <c r="AD176" s="4"/>
      <c r="AE176" s="48"/>
      <c r="AF176" s="10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3"/>
      <c r="AX176" s="3"/>
      <c r="AY176" s="3"/>
      <c r="AZ176" s="3"/>
      <c r="BA176" s="3"/>
      <c r="BB176" s="3"/>
      <c r="B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</row>
    <row r="177" spans="1:18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AA177" s="3"/>
      <c r="AB177" s="15"/>
      <c r="AC177" s="4"/>
      <c r="AD177" s="4"/>
      <c r="AE177" s="48"/>
      <c r="AF177" s="10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3"/>
      <c r="AX177" s="3"/>
      <c r="AY177" s="3"/>
      <c r="AZ177" s="3"/>
      <c r="BA177" s="3"/>
      <c r="BB177" s="3"/>
      <c r="B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</row>
    <row r="178" spans="1:18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AA178" s="3"/>
      <c r="AB178" s="15"/>
      <c r="AC178" s="4"/>
      <c r="AD178" s="4"/>
      <c r="AE178" s="48"/>
      <c r="AF178" s="10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3"/>
      <c r="AX178" s="3"/>
      <c r="AY178" s="3"/>
      <c r="AZ178" s="3"/>
      <c r="BA178" s="3"/>
      <c r="BB178" s="3"/>
      <c r="B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</row>
    <row r="179" spans="1:18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AA179" s="3"/>
      <c r="AB179" s="15"/>
      <c r="AC179" s="4"/>
      <c r="AD179" s="4"/>
      <c r="AE179" s="48"/>
      <c r="AF179" s="10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3"/>
      <c r="AX179" s="3"/>
      <c r="AY179" s="3"/>
      <c r="AZ179" s="3"/>
      <c r="BA179" s="3"/>
      <c r="BB179" s="3"/>
      <c r="B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</row>
    <row r="180" spans="1:18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AA180" s="3"/>
      <c r="AB180" s="15"/>
      <c r="AC180" s="4"/>
      <c r="AD180" s="4"/>
      <c r="AE180" s="48"/>
      <c r="AF180" s="10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3"/>
      <c r="AX180" s="3"/>
      <c r="AY180" s="3"/>
      <c r="AZ180" s="3"/>
      <c r="BA180" s="3"/>
      <c r="BB180" s="3"/>
      <c r="B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</row>
    <row r="181" spans="1:18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AA181" s="3"/>
      <c r="AB181" s="15"/>
      <c r="AC181" s="4"/>
      <c r="AD181" s="4"/>
      <c r="AE181" s="48"/>
      <c r="AF181" s="10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3"/>
      <c r="AX181" s="3"/>
      <c r="AY181" s="3"/>
      <c r="AZ181" s="3"/>
      <c r="BA181" s="3"/>
      <c r="BB181" s="3"/>
      <c r="B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</row>
    <row r="182" spans="1:18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AA182" s="3"/>
      <c r="AB182" s="15"/>
      <c r="AC182" s="4"/>
      <c r="AD182" s="4"/>
      <c r="AE182" s="48"/>
      <c r="AF182" s="10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3"/>
      <c r="AX182" s="3"/>
      <c r="AY182" s="3"/>
      <c r="AZ182" s="3"/>
      <c r="BA182" s="3"/>
      <c r="BB182" s="3"/>
      <c r="B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</row>
    <row r="183" spans="1:18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AA183" s="3"/>
      <c r="AB183" s="15"/>
      <c r="AC183" s="4"/>
      <c r="AD183" s="4"/>
      <c r="AE183" s="48"/>
      <c r="AF183" s="10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3"/>
      <c r="AX183" s="3"/>
      <c r="AY183" s="3"/>
      <c r="AZ183" s="3"/>
      <c r="BA183" s="3"/>
      <c r="BB183" s="3"/>
      <c r="B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</row>
    <row r="184" spans="1:18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AA184" s="3"/>
      <c r="AB184" s="15"/>
      <c r="AC184" s="4"/>
      <c r="AD184" s="4"/>
      <c r="AE184" s="48"/>
      <c r="AF184" s="10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3"/>
      <c r="AX184" s="3"/>
      <c r="AY184" s="3"/>
      <c r="AZ184" s="3"/>
      <c r="BA184" s="3"/>
      <c r="BB184" s="3"/>
      <c r="B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</row>
    <row r="185" spans="1:18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AA185" s="3"/>
      <c r="AB185" s="15"/>
      <c r="AC185" s="4"/>
      <c r="AD185" s="4"/>
      <c r="AE185" s="48"/>
      <c r="AF185" s="10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3"/>
      <c r="AX185" s="3"/>
      <c r="AY185" s="3"/>
      <c r="AZ185" s="3"/>
      <c r="BA185" s="3"/>
      <c r="BB185" s="3"/>
      <c r="B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</row>
    <row r="186" spans="1:18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AA186" s="3"/>
      <c r="AB186" s="15"/>
      <c r="AC186" s="4"/>
      <c r="AD186" s="4"/>
      <c r="AE186" s="48"/>
      <c r="AF186" s="10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3"/>
      <c r="AX186" s="3"/>
      <c r="AY186" s="3"/>
      <c r="AZ186" s="3"/>
      <c r="BA186" s="3"/>
      <c r="BB186" s="3"/>
      <c r="B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</row>
    <row r="187" spans="1:18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AA187" s="3"/>
      <c r="AB187" s="15"/>
      <c r="AC187" s="4"/>
      <c r="AD187" s="4"/>
      <c r="AE187" s="48"/>
      <c r="AF187" s="10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3"/>
      <c r="AX187" s="3"/>
      <c r="AY187" s="3"/>
      <c r="AZ187" s="3"/>
      <c r="BA187" s="3"/>
      <c r="BB187" s="3"/>
      <c r="B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</row>
    <row r="188" spans="1:18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AA188" s="3"/>
      <c r="AB188" s="15"/>
      <c r="AC188" s="4"/>
      <c r="AD188" s="4"/>
      <c r="AE188" s="48"/>
      <c r="AF188" s="10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3"/>
      <c r="AX188" s="3"/>
      <c r="AY188" s="3"/>
      <c r="AZ188" s="3"/>
      <c r="BA188" s="3"/>
      <c r="BB188" s="3"/>
      <c r="B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</row>
    <row r="189" spans="1:18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AA189" s="3"/>
      <c r="AB189" s="15"/>
      <c r="AC189" s="4"/>
      <c r="AD189" s="4"/>
      <c r="AE189" s="48"/>
      <c r="AF189" s="10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3"/>
      <c r="AX189" s="3"/>
      <c r="AY189" s="3"/>
      <c r="AZ189" s="3"/>
      <c r="BA189" s="3"/>
      <c r="BB189" s="3"/>
      <c r="B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</row>
    <row r="190" spans="1:18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AA190" s="3"/>
      <c r="AT190" s="14"/>
      <c r="AU190" s="14"/>
      <c r="AV190" s="14"/>
      <c r="AW190" s="3"/>
      <c r="AX190" s="3"/>
      <c r="AY190" s="3"/>
      <c r="AZ190" s="3"/>
      <c r="BA190" s="3"/>
      <c r="BB190" s="3"/>
      <c r="B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</row>
    <row r="191" spans="1:18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AA191" s="3"/>
      <c r="AT191" s="14"/>
      <c r="AU191" s="14"/>
      <c r="AV191" s="14"/>
      <c r="AW191" s="3"/>
      <c r="AX191" s="3"/>
      <c r="AY191" s="3"/>
      <c r="AZ191" s="3"/>
      <c r="BA191" s="3"/>
      <c r="BB191" s="3"/>
      <c r="B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</row>
    <row r="192" spans="1:18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AA192" s="3"/>
      <c r="AT192" s="14"/>
      <c r="AU192" s="14"/>
      <c r="AV192" s="14"/>
      <c r="AW192" s="3"/>
      <c r="AX192" s="3"/>
      <c r="AY192" s="3"/>
      <c r="AZ192" s="3"/>
      <c r="BA192" s="3"/>
      <c r="BB192" s="3"/>
      <c r="B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</row>
    <row r="193" spans="1:18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AA193" s="3"/>
      <c r="AT193" s="14"/>
      <c r="AU193" s="14"/>
      <c r="AV193" s="14"/>
      <c r="AW193" s="3"/>
      <c r="AX193" s="3"/>
      <c r="AY193" s="3"/>
      <c r="AZ193" s="3"/>
      <c r="BA193" s="3"/>
      <c r="BB193" s="3"/>
      <c r="B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</row>
    <row r="194" spans="1:18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AA194" s="3"/>
      <c r="AT194" s="14"/>
      <c r="AU194" s="14"/>
      <c r="AV194" s="14"/>
      <c r="AW194" s="3"/>
      <c r="AX194" s="3"/>
      <c r="AY194" s="3"/>
      <c r="AZ194" s="3"/>
      <c r="BA194" s="3"/>
      <c r="BB194" s="3"/>
      <c r="B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</row>
    <row r="195" spans="1:18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AA195" s="3"/>
      <c r="AT195" s="14"/>
      <c r="AU195" s="14"/>
      <c r="AV195" s="14"/>
      <c r="AW195" s="3"/>
      <c r="AX195" s="3"/>
      <c r="AY195" s="3"/>
      <c r="AZ195" s="3"/>
      <c r="BA195" s="3"/>
      <c r="BB195" s="3"/>
      <c r="B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</row>
    <row r="196" spans="1:18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AA196" s="3"/>
      <c r="AT196" s="14"/>
      <c r="AU196" s="14"/>
      <c r="AV196" s="14"/>
      <c r="AW196" s="3"/>
      <c r="AX196" s="3"/>
      <c r="AY196" s="3"/>
      <c r="AZ196" s="3"/>
      <c r="BA196" s="3"/>
      <c r="BB196" s="3"/>
      <c r="B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</row>
    <row r="197" spans="1:18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AA197" s="3"/>
      <c r="AT197" s="14"/>
      <c r="AU197" s="14"/>
      <c r="AV197" s="14"/>
      <c r="AW197" s="3"/>
      <c r="AX197" s="3"/>
      <c r="AY197" s="3"/>
      <c r="AZ197" s="3"/>
      <c r="BA197" s="3"/>
      <c r="BB197" s="3"/>
      <c r="B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</row>
    <row r="198" spans="1:18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AA198" s="3"/>
      <c r="AT198" s="14"/>
      <c r="AU198" s="14"/>
      <c r="AV198" s="14"/>
      <c r="AW198" s="3"/>
      <c r="AX198" s="3"/>
      <c r="AY198" s="3"/>
      <c r="AZ198" s="3"/>
      <c r="BA198" s="3"/>
      <c r="BB198" s="3"/>
      <c r="B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</row>
    <row r="199" spans="1:18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AA199" s="3"/>
      <c r="AT199" s="14"/>
      <c r="AU199" s="14"/>
      <c r="AV199" s="14"/>
      <c r="AW199" s="3"/>
      <c r="AX199" s="3"/>
      <c r="AY199" s="3"/>
      <c r="AZ199" s="3"/>
      <c r="BA199" s="3"/>
      <c r="BB199" s="3"/>
      <c r="B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</row>
    <row r="200" spans="1:18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AA200" s="3"/>
      <c r="AT200" s="14"/>
      <c r="AU200" s="14"/>
      <c r="AV200" s="14"/>
      <c r="AW200" s="3"/>
      <c r="AX200" s="3"/>
      <c r="AY200" s="3"/>
      <c r="AZ200" s="3"/>
      <c r="BA200" s="3"/>
      <c r="BB200" s="3"/>
      <c r="B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</row>
    <row r="201" spans="1:18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AA201" s="3"/>
      <c r="AT201" s="14"/>
      <c r="AU201" s="14"/>
      <c r="AV201" s="14"/>
      <c r="AW201" s="3"/>
      <c r="AX201" s="3"/>
      <c r="AY201" s="3"/>
      <c r="AZ201" s="3"/>
      <c r="BA201" s="3"/>
      <c r="BB201" s="3"/>
      <c r="B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</row>
    <row r="202" spans="1:18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AA202" s="3"/>
      <c r="AT202" s="14"/>
      <c r="AU202" s="14"/>
      <c r="AV202" s="14"/>
      <c r="AW202" s="3"/>
      <c r="AX202" s="3"/>
      <c r="AY202" s="3"/>
      <c r="AZ202" s="3"/>
      <c r="BA202" s="3"/>
      <c r="BB202" s="3"/>
      <c r="B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</row>
    <row r="203" spans="1:18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AA203" s="3"/>
      <c r="AT203" s="14"/>
      <c r="AU203" s="14"/>
      <c r="AV203" s="14"/>
      <c r="AW203" s="3"/>
      <c r="AX203" s="3"/>
      <c r="AY203" s="3"/>
      <c r="AZ203" s="3"/>
      <c r="BA203" s="3"/>
      <c r="BB203" s="3"/>
      <c r="B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</row>
    <row r="204" spans="1:18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AA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</row>
    <row r="205" spans="1:18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AA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</row>
    <row r="206" spans="1:18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AA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</row>
    <row r="207" spans="1:180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AA207" s="3"/>
      <c r="AB207" s="15"/>
      <c r="AC207" s="4"/>
      <c r="AD207" s="4"/>
      <c r="AE207" s="48"/>
      <c r="AF207" s="10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15"/>
      <c r="BF207" s="4"/>
      <c r="BG207" s="4"/>
      <c r="BH207" s="48"/>
      <c r="BI207" s="10"/>
      <c r="BJ207" s="14"/>
      <c r="BK207" s="14"/>
      <c r="BL207" s="4"/>
      <c r="BM207" s="4"/>
      <c r="BN207" s="14"/>
      <c r="BO207" s="14"/>
      <c r="BP207" s="14"/>
      <c r="BQ207" s="14"/>
      <c r="BR207" s="14"/>
      <c r="BS207" s="14"/>
      <c r="BT207" s="14"/>
      <c r="BU207" s="14"/>
      <c r="BV207" s="14"/>
      <c r="BW207" s="22"/>
      <c r="BX207" s="125"/>
      <c r="BY207" s="22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</row>
    <row r="208" spans="1:18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V208" s="15"/>
      <c r="W208" s="4"/>
      <c r="X208" s="4"/>
      <c r="Y208" s="48"/>
      <c r="Z208" s="10"/>
      <c r="AA208" s="3"/>
      <c r="AB208" s="15"/>
      <c r="AC208" s="4"/>
      <c r="AD208" s="4"/>
      <c r="AE208" s="48"/>
      <c r="AF208" s="10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</row>
    <row r="209" spans="1:18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V209" s="15"/>
      <c r="W209" s="4"/>
      <c r="X209" s="4"/>
      <c r="Y209" s="48"/>
      <c r="Z209" s="10"/>
      <c r="AA209" s="3"/>
      <c r="AB209" s="15"/>
      <c r="AC209" s="4"/>
      <c r="AD209" s="4"/>
      <c r="AE209" s="48"/>
      <c r="AF209" s="10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</row>
    <row r="210" spans="1:18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V210" s="15"/>
      <c r="W210" s="4"/>
      <c r="X210" s="4"/>
      <c r="Y210" s="48"/>
      <c r="Z210" s="10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</row>
    <row r="211" spans="1:18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V211" s="15"/>
      <c r="W211" s="4"/>
      <c r="X211" s="4"/>
      <c r="Y211" s="48"/>
      <c r="Z211" s="10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</row>
    <row r="212" spans="1:18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V212" s="15"/>
      <c r="W212" s="4"/>
      <c r="X212" s="4"/>
      <c r="Y212" s="48"/>
      <c r="Z212" s="10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</row>
    <row r="213" spans="1:18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V213" s="15"/>
      <c r="W213" s="4"/>
      <c r="X213" s="4"/>
      <c r="Y213" s="48"/>
      <c r="Z213" s="10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</row>
    <row r="214" spans="1:180" ht="48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V214" s="15"/>
      <c r="W214" s="4"/>
      <c r="X214" s="4"/>
      <c r="Y214" s="48"/>
      <c r="Z214" s="10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</row>
    <row r="215" spans="1:18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V215" s="15"/>
      <c r="W215" s="4"/>
      <c r="X215" s="4"/>
      <c r="Y215" s="48"/>
      <c r="Z215" s="10"/>
      <c r="AA215" s="14"/>
      <c r="AB215" s="14"/>
      <c r="AC215" s="4"/>
      <c r="AD215" s="4"/>
      <c r="AE215" s="14"/>
      <c r="AF215" s="14"/>
      <c r="AG215" s="14"/>
      <c r="AH215" s="14"/>
      <c r="AI215" s="14"/>
      <c r="AJ215" s="14"/>
      <c r="AK215" s="14"/>
      <c r="AL215" s="14"/>
      <c r="AM215" s="14"/>
      <c r="AN215" s="22"/>
      <c r="AO215" s="126"/>
      <c r="AP215" s="126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</row>
    <row r="216" spans="1:180" ht="20.2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V216" s="15"/>
      <c r="W216" s="4"/>
      <c r="X216" s="4"/>
      <c r="Y216" s="48"/>
      <c r="Z216" s="10"/>
      <c r="AA216" s="14"/>
      <c r="AB216" s="14"/>
      <c r="AC216" s="4"/>
      <c r="AD216" s="4"/>
      <c r="AE216" s="14"/>
      <c r="AF216" s="14"/>
      <c r="AG216" s="14"/>
      <c r="AH216" s="14"/>
      <c r="AI216" s="14"/>
      <c r="AJ216" s="14"/>
      <c r="AK216" s="14"/>
      <c r="AL216" s="14"/>
      <c r="AM216" s="14"/>
      <c r="AN216" s="22"/>
      <c r="AO216" s="126"/>
      <c r="AP216" s="126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</row>
    <row r="217" spans="1:180" ht="20.2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V217" s="15"/>
      <c r="W217" s="4"/>
      <c r="X217" s="4"/>
      <c r="Y217" s="48"/>
      <c r="Z217" s="10"/>
      <c r="AA217" s="14"/>
      <c r="AB217" s="14"/>
      <c r="AC217" s="4"/>
      <c r="AD217" s="4"/>
      <c r="AE217" s="14"/>
      <c r="AF217" s="14"/>
      <c r="AG217" s="14"/>
      <c r="AH217" s="14"/>
      <c r="AI217" s="14"/>
      <c r="AJ217" s="14"/>
      <c r="AK217" s="14"/>
      <c r="AL217" s="14"/>
      <c r="AM217" s="14"/>
      <c r="AN217" s="22"/>
      <c r="AO217" s="126"/>
      <c r="AP217" s="126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</row>
    <row r="218" spans="1:180" ht="32.2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V218" s="15"/>
      <c r="W218" s="4"/>
      <c r="X218" s="4"/>
      <c r="Y218" s="1"/>
      <c r="Z218" s="10"/>
      <c r="AA218" s="14"/>
      <c r="AB218" s="14"/>
      <c r="AC218" s="4"/>
      <c r="AD218" s="4"/>
      <c r="AE218" s="14"/>
      <c r="AF218" s="14"/>
      <c r="AG218" s="14"/>
      <c r="AH218" s="14"/>
      <c r="AI218" s="14"/>
      <c r="AJ218" s="14"/>
      <c r="AK218" s="14"/>
      <c r="AL218" s="14"/>
      <c r="AM218" s="14"/>
      <c r="AN218" s="22"/>
      <c r="AO218" s="126"/>
      <c r="AP218" s="126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</row>
    <row r="219" spans="1:180" ht="48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V219" s="15"/>
      <c r="W219" s="4"/>
      <c r="X219" s="4"/>
      <c r="Y219" s="1"/>
      <c r="Z219" s="10"/>
      <c r="AA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</row>
    <row r="220" spans="1:180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V220" s="15"/>
      <c r="W220" s="4"/>
      <c r="X220" s="4"/>
      <c r="Y220" s="1"/>
      <c r="Z220" s="10"/>
      <c r="AA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</row>
    <row r="221" spans="1:180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V221" s="15"/>
      <c r="W221" s="4"/>
      <c r="X221" s="4"/>
      <c r="Y221" s="1"/>
      <c r="Z221" s="10"/>
      <c r="AA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</row>
    <row r="222" spans="1:180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V222" s="15"/>
      <c r="W222" s="4"/>
      <c r="X222" s="4"/>
      <c r="Y222" s="1"/>
      <c r="Z222" s="10"/>
      <c r="AA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</row>
    <row r="223" spans="1:180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V223" s="15"/>
      <c r="W223" s="4"/>
      <c r="X223" s="4"/>
      <c r="Y223" s="1"/>
      <c r="Z223" s="10"/>
      <c r="AA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</row>
    <row r="224" spans="1:180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V224" s="15"/>
      <c r="W224" s="4"/>
      <c r="X224" s="4"/>
      <c r="Y224" s="1"/>
      <c r="Z224" s="10"/>
      <c r="AA224" s="3"/>
      <c r="AD224" s="3"/>
      <c r="AE224" s="125"/>
      <c r="AF224" s="22"/>
      <c r="AG224" s="1"/>
      <c r="AH224" s="1"/>
      <c r="AI224" s="1"/>
      <c r="AJ224" s="1"/>
      <c r="AK224" s="3"/>
      <c r="AN224" s="3"/>
      <c r="AO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</row>
    <row r="225" spans="1:180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V225" s="15"/>
      <c r="W225" s="4"/>
      <c r="X225" s="4"/>
      <c r="Y225" s="1"/>
      <c r="Z225" s="10"/>
      <c r="AA225" s="3"/>
      <c r="AB225" s="3"/>
      <c r="AC225" s="3"/>
      <c r="AD225" s="3"/>
      <c r="AE225" s="134"/>
      <c r="AF225" s="132"/>
      <c r="AG225" s="1"/>
      <c r="AH225" s="125"/>
      <c r="AI225" s="125"/>
      <c r="AJ225" s="22"/>
      <c r="AK225" s="3"/>
      <c r="AN225" s="3"/>
      <c r="AO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</row>
    <row r="226" spans="1:180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V226" s="15"/>
      <c r="W226" s="4"/>
      <c r="X226" s="4"/>
      <c r="Y226" s="1"/>
      <c r="Z226" s="10"/>
      <c r="AA226" s="3"/>
      <c r="AB226" s="3"/>
      <c r="AC226" s="3"/>
      <c r="AD226" s="3"/>
      <c r="AE226" s="134"/>
      <c r="AF226" s="132"/>
      <c r="AG226" s="1"/>
      <c r="AH226" s="135"/>
      <c r="AI226" s="136"/>
      <c r="AJ226" s="22"/>
      <c r="AK226" s="3"/>
      <c r="AN226" s="3"/>
      <c r="AO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</row>
    <row r="227" spans="1:180" ht="30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V227" s="15"/>
      <c r="W227" s="4"/>
      <c r="X227" s="4"/>
      <c r="Y227" s="1"/>
      <c r="Z227" s="10"/>
      <c r="AA227" s="3"/>
      <c r="AB227" s="3"/>
      <c r="AC227" s="3"/>
      <c r="AD227" s="3"/>
      <c r="AE227" s="134"/>
      <c r="AF227" s="137"/>
      <c r="AG227" s="1"/>
      <c r="AH227" s="135"/>
      <c r="AI227" s="136"/>
      <c r="AJ227" s="22"/>
      <c r="AK227" s="3"/>
      <c r="AN227" s="3"/>
      <c r="AO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</row>
    <row r="228" spans="1:180" ht="1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V228" s="15"/>
      <c r="W228" s="4"/>
      <c r="X228" s="4"/>
      <c r="Y228" s="1"/>
      <c r="Z228" s="10"/>
      <c r="AA228" s="3"/>
      <c r="AB228" s="3"/>
      <c r="AC228" s="3"/>
      <c r="AD228" s="3"/>
      <c r="AE228" s="134"/>
      <c r="AF228" s="132"/>
      <c r="AG228" s="1"/>
      <c r="AH228" s="135"/>
      <c r="AI228" s="136"/>
      <c r="AJ228" s="22"/>
      <c r="AK228" s="3"/>
      <c r="AN228" s="3"/>
      <c r="AO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</row>
    <row r="229" spans="1:180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V229" s="15"/>
      <c r="W229" s="4"/>
      <c r="X229" s="4"/>
      <c r="Y229" s="1"/>
      <c r="Z229" s="10"/>
      <c r="AA229" s="3"/>
      <c r="AB229" s="3"/>
      <c r="AC229" s="3"/>
      <c r="AD229" s="3"/>
      <c r="AE229" s="134"/>
      <c r="AF229" s="132"/>
      <c r="AG229" s="1"/>
      <c r="AH229" s="135"/>
      <c r="AI229" s="136"/>
      <c r="AJ229" s="22"/>
      <c r="AK229" s="3"/>
      <c r="AN229" s="3"/>
      <c r="AO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</row>
    <row r="230" spans="1:180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V230" s="15"/>
      <c r="W230" s="4"/>
      <c r="X230" s="4"/>
      <c r="Y230" s="1"/>
      <c r="Z230" s="10"/>
      <c r="AA230" s="3"/>
      <c r="AB230" s="3"/>
      <c r="AC230" s="3"/>
      <c r="AD230" s="3"/>
      <c r="AE230" s="134"/>
      <c r="AF230" s="132"/>
      <c r="AG230" s="1"/>
      <c r="AH230" s="135"/>
      <c r="AI230" s="136"/>
      <c r="AJ230" s="22"/>
      <c r="AK230" s="3"/>
      <c r="AN230" s="3"/>
      <c r="AO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</row>
    <row r="231" spans="1:180" ht="30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V231" s="15"/>
      <c r="W231" s="4"/>
      <c r="X231" s="4"/>
      <c r="Y231" s="128"/>
      <c r="Z231" s="10"/>
      <c r="AA231" s="3"/>
      <c r="AB231" s="3"/>
      <c r="AC231" s="3"/>
      <c r="AD231" s="3"/>
      <c r="AE231" s="134"/>
      <c r="AF231" s="132"/>
      <c r="AG231" s="1"/>
      <c r="AH231" s="135"/>
      <c r="AI231" s="136"/>
      <c r="AJ231" s="22"/>
      <c r="AK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</row>
    <row r="232" spans="1:180" ht="1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V232" s="15"/>
      <c r="W232" s="4"/>
      <c r="X232" s="4"/>
      <c r="Y232" s="128"/>
      <c r="Z232" s="10"/>
      <c r="AA232" s="3"/>
      <c r="AB232" s="3"/>
      <c r="AC232" s="3"/>
      <c r="AD232" s="3"/>
      <c r="AE232" s="134"/>
      <c r="AF232" s="132"/>
      <c r="AG232" s="1"/>
      <c r="AH232" s="135"/>
      <c r="AI232" s="136"/>
      <c r="AJ232" s="22"/>
      <c r="AK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</row>
    <row r="233" spans="1:180" ht="1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V233" s="15"/>
      <c r="W233" s="4"/>
      <c r="X233" s="4"/>
      <c r="Y233" s="128"/>
      <c r="Z233" s="10"/>
      <c r="AA233" s="3"/>
      <c r="AB233" s="3"/>
      <c r="AC233" s="3"/>
      <c r="AD233" s="3"/>
      <c r="AE233" s="134"/>
      <c r="AF233" s="132"/>
      <c r="AG233" s="1"/>
      <c r="AH233" s="135"/>
      <c r="AI233" s="136"/>
      <c r="AJ233" s="22"/>
      <c r="AK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</row>
    <row r="234" spans="1:180" ht="1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V234" s="15"/>
      <c r="W234" s="4"/>
      <c r="X234" s="4"/>
      <c r="Y234" s="128"/>
      <c r="Z234" s="10"/>
      <c r="AA234" s="3"/>
      <c r="AB234" s="3"/>
      <c r="AC234" s="3"/>
      <c r="AD234" s="3"/>
      <c r="AE234" s="134"/>
      <c r="AF234" s="132"/>
      <c r="AG234" s="1"/>
      <c r="AH234" s="135"/>
      <c r="AI234" s="136"/>
      <c r="AJ234" s="22"/>
      <c r="AK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</row>
    <row r="235" spans="1:180" ht="30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V235" s="15"/>
      <c r="W235" s="4"/>
      <c r="X235" s="4"/>
      <c r="Y235" s="128"/>
      <c r="Z235" s="10"/>
      <c r="AA235" s="3"/>
      <c r="AB235" s="3"/>
      <c r="AC235" s="3"/>
      <c r="AD235" s="3"/>
      <c r="AE235" s="3"/>
      <c r="AF235" s="3"/>
      <c r="AG235" s="3"/>
      <c r="AH235" s="115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</row>
    <row r="236" spans="1:180" ht="30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V236" s="15"/>
      <c r="W236" s="4"/>
      <c r="X236" s="4"/>
      <c r="Y236" s="128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</row>
    <row r="237" spans="1:180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V237" s="15"/>
      <c r="W237" s="4"/>
      <c r="X237" s="4"/>
      <c r="Y237" s="128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</row>
    <row r="238" spans="1:180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V238" s="15"/>
      <c r="W238" s="4"/>
      <c r="X238" s="4"/>
      <c r="Y238" s="128"/>
      <c r="Z238" s="3"/>
      <c r="AA238" s="3"/>
      <c r="AB238" s="3"/>
      <c r="AC238" s="3"/>
      <c r="AD238" s="3"/>
      <c r="AE238" s="138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</row>
    <row r="239" spans="1:180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V239" s="15"/>
      <c r="W239" s="4"/>
      <c r="X239" s="4"/>
      <c r="Y239" s="128"/>
      <c r="Z239" s="3"/>
      <c r="AA239" s="3"/>
      <c r="AB239" s="3"/>
      <c r="AC239" s="3"/>
      <c r="AD239" s="3"/>
      <c r="AE239" s="138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</row>
    <row r="240" spans="1:180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V240" s="15"/>
      <c r="W240" s="4"/>
      <c r="X240" s="4"/>
      <c r="Y240" s="22"/>
      <c r="Z240" s="22"/>
      <c r="AA240" s="3"/>
      <c r="AB240" s="3"/>
      <c r="AC240" s="3"/>
      <c r="AD240" s="3"/>
      <c r="AE240" s="138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</row>
    <row r="241" spans="1:180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V241" s="15"/>
      <c r="W241" s="4"/>
      <c r="X241" s="4"/>
      <c r="Y241" s="22"/>
      <c r="Z241" s="22"/>
      <c r="AA241" s="3"/>
      <c r="AB241" s="3"/>
      <c r="AC241" s="3"/>
      <c r="AD241" s="3"/>
      <c r="AE241" s="138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</row>
    <row r="242" spans="1:180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V242" s="15"/>
      <c r="W242" s="4"/>
      <c r="X242" s="4"/>
      <c r="Y242" s="22"/>
      <c r="Z242" s="22"/>
      <c r="AA242" s="3"/>
      <c r="AB242" s="3"/>
      <c r="AC242" s="3"/>
      <c r="AD242" s="3"/>
      <c r="AE242" s="1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</row>
    <row r="243" spans="1:180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V243" s="15"/>
      <c r="W243" s="4"/>
      <c r="X243" s="4"/>
      <c r="Y243" s="22"/>
      <c r="Z243" s="22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</row>
    <row r="244" spans="1:180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V244" s="15"/>
      <c r="W244" s="4"/>
      <c r="X244" s="4"/>
      <c r="Y244" s="22"/>
      <c r="Z244" s="22"/>
      <c r="AA244" s="3"/>
      <c r="AB244" s="3"/>
      <c r="AC244" s="3"/>
      <c r="AD244" s="3"/>
      <c r="AE244" s="140"/>
      <c r="AF244" s="140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</row>
    <row r="245" spans="1:180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V245" s="15"/>
      <c r="W245" s="4"/>
      <c r="X245" s="4"/>
      <c r="Y245" s="22"/>
      <c r="Z245" s="22"/>
      <c r="AA245" s="3"/>
      <c r="AB245" s="3"/>
      <c r="AC245" s="3"/>
      <c r="AD245" s="3"/>
      <c r="AE245" s="140"/>
      <c r="AF245" s="140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</row>
    <row r="246" spans="1:180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V246" s="15"/>
      <c r="W246" s="4"/>
      <c r="X246" s="4"/>
      <c r="Y246" s="22"/>
      <c r="Z246" s="22"/>
      <c r="AA246" s="3"/>
      <c r="AB246" s="3"/>
      <c r="AC246" s="3"/>
      <c r="AD246" s="3"/>
      <c r="AE246" s="140"/>
      <c r="AF246" s="140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</row>
    <row r="247" spans="1:180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V247" s="15"/>
      <c r="W247" s="4"/>
      <c r="X247" s="4"/>
      <c r="Y247" s="22"/>
      <c r="Z247" s="22"/>
      <c r="AA247" s="3"/>
      <c r="AB247" s="3"/>
      <c r="AC247" s="3"/>
      <c r="AD247" s="3"/>
      <c r="AE247" s="140"/>
      <c r="AF247" s="140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</row>
    <row r="248" spans="1:180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V248" s="15"/>
      <c r="W248" s="4"/>
      <c r="X248" s="4"/>
      <c r="Y248" s="3"/>
      <c r="Z248" s="3"/>
      <c r="AA248" s="3"/>
      <c r="AB248" s="3"/>
      <c r="AC248" s="3"/>
      <c r="AD248" s="3"/>
      <c r="AE248" s="1"/>
      <c r="AF248" s="1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</row>
    <row r="249" spans="1:180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V249" s="15"/>
      <c r="W249" s="4"/>
      <c r="X249" s="4"/>
      <c r="Y249" s="3"/>
      <c r="Z249" s="3"/>
      <c r="AA249" s="3"/>
      <c r="AB249" s="1"/>
      <c r="AC249" s="1"/>
      <c r="AD249" s="3"/>
      <c r="AE249" s="1"/>
      <c r="AF249" s="1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</row>
    <row r="250" spans="1:180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V250" s="15"/>
      <c r="W250" s="4"/>
      <c r="X250" s="4"/>
      <c r="Y250" s="3"/>
      <c r="Z250" s="3"/>
      <c r="AA250" s="3"/>
      <c r="AB250" s="139"/>
      <c r="AC250" s="139"/>
      <c r="AD250" s="3"/>
      <c r="AE250" s="141"/>
      <c r="AF250" s="141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</row>
    <row r="251" spans="1:180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V251" s="15"/>
      <c r="W251" s="4"/>
      <c r="X251" s="4"/>
      <c r="Y251" s="3"/>
      <c r="Z251" s="3"/>
      <c r="AA251" s="3"/>
      <c r="AB251" s="139"/>
      <c r="AC251" s="139"/>
      <c r="AD251" s="3"/>
      <c r="AE251" s="138"/>
      <c r="AF251" s="138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</row>
    <row r="252" spans="1:180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V252" s="15"/>
      <c r="W252" s="4"/>
      <c r="X252" s="4"/>
      <c r="Y252" s="3"/>
      <c r="Z252" s="3"/>
      <c r="AA252" s="3"/>
      <c r="AB252" s="139"/>
      <c r="AC252" s="139"/>
      <c r="AD252" s="3"/>
      <c r="AE252" s="138"/>
      <c r="AF252" s="138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</row>
    <row r="253" spans="1:180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V253" s="15"/>
      <c r="W253" s="4"/>
      <c r="X253" s="4"/>
      <c r="Y253" s="3"/>
      <c r="Z253" s="3"/>
      <c r="AA253" s="3"/>
      <c r="AB253" s="139"/>
      <c r="AC253" s="139"/>
      <c r="AD253" s="3"/>
      <c r="AE253" s="138"/>
      <c r="AF253" s="138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</row>
    <row r="254" spans="1:180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V254" s="15"/>
      <c r="W254" s="4"/>
      <c r="X254" s="4"/>
      <c r="Y254" s="3"/>
      <c r="Z254" s="3"/>
      <c r="AA254" s="3"/>
      <c r="AB254" s="139"/>
      <c r="AC254" s="139"/>
      <c r="AD254" s="3"/>
      <c r="AE254" s="138"/>
      <c r="AF254" s="138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</row>
    <row r="255" spans="1:180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V255" s="15"/>
      <c r="W255" s="4"/>
      <c r="X255" s="4"/>
      <c r="Y255" s="3"/>
      <c r="Z255" s="3"/>
      <c r="AA255" s="3"/>
      <c r="AB255" s="139"/>
      <c r="AC255" s="139"/>
      <c r="AD255" s="3"/>
      <c r="AE255" s="142"/>
      <c r="AF255" s="14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</row>
    <row r="256" spans="1:180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V256" s="15"/>
      <c r="W256" s="4"/>
      <c r="X256" s="4"/>
      <c r="Y256" s="3"/>
      <c r="Z256" s="3"/>
      <c r="AA256" s="3"/>
      <c r="AB256" s="139"/>
      <c r="AC256" s="139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</row>
    <row r="257" spans="1:180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V257" s="15"/>
      <c r="W257" s="4"/>
      <c r="X257" s="4"/>
      <c r="Y257" s="3"/>
      <c r="Z257" s="3"/>
      <c r="AA257" s="3"/>
      <c r="AB257" s="139"/>
      <c r="AC257" s="139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</row>
    <row r="258" spans="1:180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V258" s="15"/>
      <c r="W258" s="4"/>
      <c r="X258" s="4"/>
      <c r="Y258" s="3"/>
      <c r="Z258" s="3"/>
      <c r="AA258" s="3"/>
      <c r="AB258" s="139"/>
      <c r="AC258" s="139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</row>
    <row r="259" spans="1:180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V259" s="15"/>
      <c r="W259" s="4"/>
      <c r="X259" s="4"/>
      <c r="Y259" s="3"/>
      <c r="Z259" s="3"/>
      <c r="AA259" s="3"/>
      <c r="AB259" s="139"/>
      <c r="AC259" s="139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</row>
    <row r="260" spans="1:180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V260" s="15"/>
      <c r="W260" s="4"/>
      <c r="X260" s="4"/>
      <c r="Y260" s="3"/>
      <c r="Z260" s="3"/>
      <c r="AA260" s="3"/>
      <c r="AB260" s="139"/>
      <c r="AC260" s="139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</row>
    <row r="261" spans="1:180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V261" s="4"/>
      <c r="W261" s="4"/>
      <c r="X261" s="4"/>
      <c r="Y261" s="3"/>
      <c r="Z261" s="3"/>
      <c r="AA261" s="3"/>
      <c r="AB261" s="139"/>
      <c r="AC261" s="139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</row>
    <row r="262" spans="1:180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V262" s="4"/>
      <c r="W262" s="4"/>
      <c r="X262" s="4"/>
      <c r="Y262" s="3"/>
      <c r="Z262" s="3"/>
      <c r="AA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</row>
    <row r="263" spans="1:180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V263" s="4"/>
      <c r="W263" s="4"/>
      <c r="X263" s="4"/>
      <c r="Y263" s="3"/>
      <c r="Z263" s="3"/>
      <c r="AA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</row>
    <row r="264" spans="1:180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V264" s="4"/>
      <c r="W264" s="4"/>
      <c r="X264" s="4"/>
      <c r="Y264" s="3"/>
      <c r="Z264" s="3"/>
      <c r="AA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</row>
    <row r="265" spans="1:180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V265" s="4"/>
      <c r="W265" s="4"/>
      <c r="X265" s="4"/>
      <c r="Y265" s="3"/>
      <c r="Z265" s="3"/>
      <c r="AA265" s="3"/>
      <c r="AB265" s="129"/>
      <c r="AC265" s="129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</row>
    <row r="266" spans="1:180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15"/>
      <c r="M266" s="4"/>
      <c r="N266" s="4"/>
      <c r="O266" s="4"/>
      <c r="P266" s="4"/>
      <c r="Q266" s="15"/>
      <c r="R266" s="4"/>
      <c r="S266" s="4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</row>
    <row r="267" spans="1:180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15"/>
      <c r="R267" s="4"/>
      <c r="S267" s="4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</row>
    <row r="268" spans="1:180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15"/>
      <c r="R268" s="4"/>
      <c r="S268" s="4"/>
      <c r="T268" s="4"/>
      <c r="U268" s="4"/>
      <c r="V268" s="4"/>
      <c r="W268" s="3"/>
      <c r="X268" s="3"/>
      <c r="Y268" s="3"/>
      <c r="Z268" s="129"/>
      <c r="AA268" s="129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</row>
    <row r="269" spans="1:180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15"/>
      <c r="R269" s="4"/>
      <c r="S269" s="4"/>
      <c r="T269" s="4"/>
      <c r="U269" s="4"/>
      <c r="V269" s="4"/>
      <c r="W269" s="3"/>
      <c r="X269" s="3"/>
      <c r="Y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</row>
    <row r="270" spans="1:180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15"/>
      <c r="R270" s="4"/>
      <c r="S270" s="4"/>
      <c r="T270" s="4"/>
      <c r="U270" s="4"/>
      <c r="V270" s="4"/>
      <c r="W270" s="3"/>
      <c r="X270" s="3"/>
      <c r="Y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</row>
    <row r="271" spans="1:180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15"/>
      <c r="R271" s="4"/>
      <c r="S271" s="4"/>
      <c r="T271" s="4"/>
      <c r="U271" s="4"/>
      <c r="V271" s="4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</row>
    <row r="272" spans="1:180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15"/>
      <c r="R272" s="4"/>
      <c r="S272" s="4"/>
      <c r="T272" s="4"/>
      <c r="U272" s="4"/>
      <c r="V272" s="4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</row>
    <row r="273" spans="1:180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15"/>
      <c r="R273" s="4"/>
      <c r="S273" s="4"/>
      <c r="T273" s="4"/>
      <c r="U273" s="4"/>
      <c r="V273" s="4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</row>
    <row r="274" spans="1:180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15"/>
      <c r="R274" s="4"/>
      <c r="S274" s="4"/>
      <c r="T274" s="4"/>
      <c r="U274" s="4"/>
      <c r="V274" s="4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</row>
    <row r="275" spans="1:180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15"/>
      <c r="R275" s="4"/>
      <c r="S275" s="4"/>
      <c r="T275" s="4"/>
      <c r="U275" s="4"/>
      <c r="V275" s="4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</row>
    <row r="276" spans="1:180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15"/>
      <c r="R276" s="4"/>
      <c r="S276" s="4"/>
      <c r="T276" s="4"/>
      <c r="U276" s="4"/>
      <c r="V276" s="4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</row>
    <row r="277" spans="1:180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15"/>
      <c r="R277" s="4"/>
      <c r="S277" s="4"/>
      <c r="T277" s="4"/>
      <c r="U277" s="4"/>
      <c r="V277" s="4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</row>
    <row r="278" spans="1:180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15"/>
      <c r="R278" s="4"/>
      <c r="S278" s="4"/>
      <c r="T278" s="4"/>
      <c r="U278" s="4"/>
      <c r="V278" s="4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</row>
    <row r="279" spans="1:180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15"/>
      <c r="R279" s="4"/>
      <c r="S279" s="4"/>
      <c r="T279" s="4"/>
      <c r="U279" s="4"/>
      <c r="V279" s="4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</row>
    <row r="280" spans="1:180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15"/>
      <c r="R280" s="4"/>
      <c r="S280" s="4"/>
      <c r="T280" s="4"/>
      <c r="U280" s="4"/>
      <c r="V280" s="4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</row>
    <row r="281" spans="1:180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15"/>
      <c r="R281" s="4"/>
      <c r="S281" s="4"/>
      <c r="T281" s="4"/>
      <c r="U281" s="4"/>
      <c r="V281" s="4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</row>
    <row r="282" spans="1:180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15"/>
      <c r="R282" s="4"/>
      <c r="S282" s="4"/>
      <c r="T282" s="4"/>
      <c r="U282" s="4"/>
      <c r="V282" s="4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</row>
    <row r="283" spans="1:180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15"/>
      <c r="R283" s="4"/>
      <c r="S283" s="4"/>
      <c r="T283" s="4"/>
      <c r="U283" s="4"/>
      <c r="V283" s="4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</row>
    <row r="284" spans="1:18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15"/>
      <c r="R284" s="4"/>
      <c r="S284" s="4"/>
      <c r="T284" s="4"/>
      <c r="U284" s="4"/>
      <c r="V284" s="4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</row>
    <row r="285" spans="1:180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15"/>
      <c r="R285" s="4"/>
      <c r="S285" s="4"/>
      <c r="T285" s="4"/>
      <c r="U285" s="4"/>
      <c r="V285" s="4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</row>
    <row r="286" spans="1:180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15"/>
      <c r="R286" s="4"/>
      <c r="S286" s="4"/>
      <c r="T286" s="4"/>
      <c r="U286" s="4"/>
      <c r="V286" s="4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</row>
    <row r="287" spans="1:180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15"/>
      <c r="R287" s="4"/>
      <c r="S287" s="4"/>
      <c r="T287" s="4"/>
      <c r="U287" s="4"/>
      <c r="V287" s="4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</row>
    <row r="288" spans="1:180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15"/>
      <c r="R288" s="4"/>
      <c r="S288" s="4"/>
      <c r="T288" s="4"/>
      <c r="U288" s="4"/>
      <c r="V288" s="4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</row>
    <row r="289" spans="1:180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</row>
    <row r="290" spans="1:180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</row>
    <row r="291" spans="1:180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</row>
    <row r="292" spans="1:180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</row>
    <row r="293" spans="1:180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</row>
    <row r="294" spans="1:180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</row>
    <row r="295" spans="1:180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</row>
    <row r="296" spans="1:180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</row>
    <row r="297" spans="1:180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</row>
    <row r="298" spans="1:180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</row>
    <row r="299" spans="1:180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</row>
    <row r="300" spans="1:180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</row>
    <row r="301" spans="1:180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</row>
    <row r="302" spans="1:180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</row>
    <row r="303" spans="1:180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</row>
    <row r="304" spans="1:180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</row>
    <row r="305" spans="1:180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</row>
    <row r="306" spans="1:180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</row>
    <row r="307" spans="1:180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</row>
    <row r="308" spans="1:180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</row>
    <row r="309" spans="1:180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</row>
    <row r="310" spans="1:180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/>
      <c r="FV310" s="3"/>
      <c r="FW310" s="3"/>
      <c r="FX310" s="3"/>
    </row>
    <row r="311" spans="1:180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</row>
    <row r="312" spans="1:180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</row>
    <row r="313" spans="1:180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</row>
    <row r="314" spans="1:180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</row>
    <row r="315" spans="1:180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/>
      <c r="FU315" s="3"/>
      <c r="FV315" s="3"/>
      <c r="FW315" s="3"/>
      <c r="FX315" s="3"/>
    </row>
    <row r="316" spans="1:180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</row>
    <row r="317" spans="1:180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</row>
    <row r="318" spans="1:180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</row>
    <row r="319" spans="1:180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</row>
    <row r="320" spans="1:180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</row>
    <row r="321" spans="1:180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</row>
    <row r="322" spans="1:180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/>
      <c r="FW322" s="3"/>
      <c r="FX322" s="3"/>
    </row>
    <row r="323" spans="1:180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</row>
    <row r="324" spans="1:180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</row>
    <row r="325" spans="1:180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</row>
    <row r="326" spans="1:180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</row>
    <row r="327" spans="1:180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</row>
    <row r="328" spans="1:180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</row>
    <row r="329" spans="1:180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</row>
    <row r="330" spans="1:180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</row>
    <row r="331" spans="1:180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/>
      <c r="FT331" s="3"/>
      <c r="FU331" s="3"/>
      <c r="FV331" s="3"/>
      <c r="FW331" s="3"/>
      <c r="FX331" s="3"/>
    </row>
    <row r="332" spans="1:180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</row>
    <row r="333" spans="1:180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</row>
    <row r="334" spans="1:180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</row>
    <row r="335" spans="1:180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</row>
    <row r="336" spans="1:180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</row>
    <row r="337" spans="1:180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</row>
    <row r="338" spans="1:180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</row>
    <row r="339" spans="1:180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</row>
    <row r="340" spans="1:180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</row>
    <row r="341" spans="1:180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</row>
    <row r="342" spans="1:180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</row>
    <row r="343" spans="1:180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</row>
    <row r="344" spans="1:180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</row>
    <row r="345" spans="1:180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</row>
    <row r="346" spans="1:180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</row>
    <row r="347" spans="1:180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</row>
    <row r="348" spans="1:180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</row>
    <row r="349" spans="1:180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</row>
    <row r="350" spans="1:180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</row>
    <row r="351" spans="1:180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</row>
    <row r="352" spans="1:180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</row>
    <row r="353" spans="1:180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</row>
    <row r="354" spans="1:180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</row>
    <row r="355" spans="1:180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</row>
    <row r="356" spans="1:180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</row>
    <row r="357" spans="1:180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</row>
    <row r="358" spans="1:180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</row>
    <row r="359" spans="1:180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</row>
    <row r="360" spans="1:180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/>
      <c r="FU360" s="3"/>
      <c r="FV360" s="3"/>
      <c r="FW360" s="3"/>
      <c r="FX360" s="3"/>
    </row>
    <row r="361" spans="1:180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/>
      <c r="FX361" s="3"/>
    </row>
    <row r="362" spans="1:180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</row>
    <row r="363" spans="1:180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  <c r="FO363" s="3"/>
      <c r="FP363" s="3"/>
      <c r="FQ363" s="3"/>
      <c r="FR363" s="3"/>
      <c r="FS363" s="3"/>
      <c r="FT363" s="3"/>
      <c r="FU363" s="3"/>
      <c r="FV363" s="3"/>
      <c r="FW363" s="3"/>
      <c r="FX363" s="3"/>
    </row>
    <row r="364" spans="1:180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</row>
    <row r="365" spans="1:180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</row>
    <row r="366" spans="1:180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</row>
    <row r="367" spans="1:180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</row>
    <row r="368" spans="1:180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</row>
    <row r="369" spans="1:180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</row>
    <row r="370" spans="1:180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</row>
    <row r="371" spans="1:180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  <c r="FO371" s="3"/>
      <c r="FP371" s="3"/>
      <c r="FQ371" s="3"/>
      <c r="FR371" s="3"/>
      <c r="FS371" s="3"/>
      <c r="FT371" s="3"/>
      <c r="FU371" s="3"/>
      <c r="FV371" s="3"/>
      <c r="FW371" s="3"/>
      <c r="FX371" s="3"/>
    </row>
    <row r="372" spans="1:180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</row>
    <row r="373" spans="1:180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</row>
    <row r="374" spans="1:180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</row>
    <row r="375" spans="1:180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</row>
    <row r="376" spans="1:180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</row>
    <row r="377" spans="1:180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</row>
    <row r="378" spans="1:180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</row>
    <row r="379" spans="1:180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</row>
    <row r="380" spans="1:180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</row>
    <row r="381" spans="1:180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</row>
    <row r="382" spans="1:180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</row>
    <row r="383" spans="1:180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</row>
    <row r="384" spans="1:180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</row>
    <row r="385" spans="1:180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</row>
    <row r="386" spans="1:180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</row>
    <row r="387" spans="1:180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</row>
    <row r="388" spans="1:180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</row>
    <row r="389" spans="1:180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</row>
    <row r="390" spans="1:180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</row>
    <row r="391" spans="1:180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</row>
    <row r="392" spans="1:180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</row>
    <row r="393" spans="1:180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</row>
    <row r="394" spans="1:180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</row>
    <row r="395" spans="1:180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</row>
    <row r="396" spans="1:180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</row>
    <row r="397" spans="1:180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</row>
    <row r="398" spans="1:180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</row>
    <row r="399" spans="1:180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</row>
    <row r="400" spans="1:180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</row>
    <row r="401" spans="1:180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</row>
    <row r="402" spans="1:180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</row>
    <row r="403" spans="1:180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</row>
    <row r="404" spans="1:180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</row>
    <row r="405" spans="1:180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</row>
    <row r="406" spans="1:180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</row>
    <row r="407" spans="1:180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</row>
    <row r="408" spans="1:180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</row>
    <row r="409" spans="1:180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</row>
    <row r="410" spans="1:180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</row>
    <row r="411" spans="1:180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</row>
    <row r="412" spans="1:180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</row>
    <row r="413" spans="1:180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</row>
    <row r="414" spans="1:180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</row>
    <row r="415" spans="1:180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</row>
    <row r="416" spans="1:180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</row>
    <row r="417" spans="1:180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</row>
    <row r="418" spans="1:180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</row>
    <row r="419" spans="1:180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</row>
    <row r="420" spans="1:180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</row>
    <row r="421" spans="1:180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</row>
    <row r="422" spans="1:180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</row>
    <row r="423" spans="1:180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</row>
    <row r="424" spans="1:180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</row>
    <row r="425" spans="1:180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</row>
    <row r="426" spans="1:180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</row>
    <row r="427" spans="1:180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</row>
    <row r="428" spans="1:180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</row>
    <row r="429" spans="1:180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</row>
    <row r="430" spans="1:180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</row>
    <row r="431" spans="1:180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</row>
    <row r="432" spans="1:180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</row>
    <row r="433" spans="1:180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</row>
    <row r="434" spans="1:180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</row>
    <row r="435" spans="1:180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</row>
    <row r="436" spans="1:180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</row>
    <row r="437" spans="1:180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/>
      <c r="FR437" s="3"/>
      <c r="FS437" s="3"/>
      <c r="FT437" s="3"/>
      <c r="FU437" s="3"/>
      <c r="FV437" s="3"/>
      <c r="FW437" s="3"/>
      <c r="FX437" s="3"/>
    </row>
    <row r="438" spans="1:180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</row>
    <row r="439" spans="1:180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</row>
    <row r="440" spans="1:180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</row>
    <row r="441" spans="1:180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</row>
    <row r="442" spans="1:180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</row>
    <row r="443" spans="1:180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</row>
    <row r="444" spans="1:180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</row>
    <row r="445" spans="1:180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</row>
    <row r="446" spans="1:180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/>
      <c r="FR446" s="3"/>
      <c r="FS446" s="3"/>
      <c r="FT446" s="3"/>
      <c r="FU446" s="3"/>
      <c r="FV446" s="3"/>
      <c r="FW446" s="3"/>
      <c r="FX446" s="3"/>
    </row>
    <row r="447" spans="1:180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</row>
    <row r="448" spans="1:180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</row>
    <row r="449" spans="1:180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</row>
    <row r="450" spans="1:180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</row>
    <row r="451" spans="1:180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</row>
    <row r="452" spans="1:180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/>
      <c r="FX452" s="3"/>
    </row>
    <row r="453" spans="1:180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</row>
    <row r="454" spans="1:180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</row>
    <row r="455" spans="1:180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</row>
    <row r="456" spans="1:180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</row>
    <row r="457" spans="1:180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</row>
    <row r="458" spans="1:180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</row>
    <row r="459" spans="1:180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</row>
    <row r="460" spans="1:180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</row>
    <row r="461" spans="1:180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</row>
    <row r="462" spans="1:180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</row>
    <row r="463" spans="1:180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</row>
    <row r="464" spans="1:180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  <c r="FS464" s="3"/>
      <c r="FT464" s="3"/>
      <c r="FU464" s="3"/>
      <c r="FV464" s="3"/>
      <c r="FW464" s="3"/>
      <c r="FX464" s="3"/>
    </row>
    <row r="465" spans="1:180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</row>
    <row r="466" spans="1:180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/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/>
      <c r="FM466" s="3"/>
      <c r="FN466" s="3"/>
      <c r="FO466" s="3"/>
      <c r="FP466" s="3"/>
      <c r="FQ466" s="3"/>
      <c r="FR466" s="3"/>
      <c r="FS466" s="3"/>
      <c r="FT466" s="3"/>
      <c r="FU466" s="3"/>
      <c r="FV466" s="3"/>
      <c r="FW466" s="3"/>
      <c r="FX466" s="3"/>
    </row>
    <row r="467" spans="1:180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</row>
    <row r="468" spans="1:180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</row>
    <row r="469" spans="1:180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</row>
    <row r="470" spans="1:180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</row>
    <row r="471" spans="1:180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/>
      <c r="FR471" s="3"/>
      <c r="FS471" s="3"/>
      <c r="FT471" s="3"/>
      <c r="FU471" s="3"/>
      <c r="FV471" s="3"/>
      <c r="FW471" s="3"/>
      <c r="FX471" s="3"/>
    </row>
    <row r="472" spans="1:180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</row>
    <row r="473" spans="1:180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</row>
    <row r="474" spans="1:180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/>
      <c r="FM474" s="3"/>
      <c r="FN474" s="3"/>
      <c r="FO474" s="3"/>
      <c r="FP474" s="3"/>
      <c r="FQ474" s="3"/>
      <c r="FR474" s="3"/>
      <c r="FS474" s="3"/>
      <c r="FT474" s="3"/>
      <c r="FU474" s="3"/>
      <c r="FV474" s="3"/>
      <c r="FW474" s="3"/>
      <c r="FX474" s="3"/>
    </row>
    <row r="475" spans="1:180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</row>
    <row r="476" spans="1:180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</row>
    <row r="477" spans="1:180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</row>
    <row r="478" spans="1:180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/>
      <c r="FR478" s="3"/>
      <c r="FS478" s="3"/>
      <c r="FT478" s="3"/>
      <c r="FU478" s="3"/>
      <c r="FV478" s="3"/>
      <c r="FW478" s="3"/>
      <c r="FX478" s="3"/>
    </row>
    <row r="479" spans="1:180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</row>
    <row r="480" spans="1:180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</row>
    <row r="481" spans="1:180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</row>
    <row r="482" spans="1:180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</row>
    <row r="483" spans="1:180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</row>
    <row r="484" spans="1:180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  <c r="FB484" s="3"/>
      <c r="FC484" s="3"/>
      <c r="FD484" s="3"/>
      <c r="FE484" s="3"/>
      <c r="FF484" s="3"/>
      <c r="FG484" s="3"/>
      <c r="FH484" s="3"/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</row>
    <row r="485" spans="1:180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</row>
    <row r="486" spans="1:180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</row>
    <row r="487" spans="1:180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</row>
    <row r="488" spans="1:180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</row>
    <row r="489" spans="1:180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</row>
    <row r="490" spans="1:180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</row>
    <row r="491" spans="1:180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</row>
    <row r="492" spans="1:180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</row>
    <row r="493" spans="1:180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/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</row>
    <row r="494" spans="1:180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</row>
    <row r="495" spans="1:180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</row>
    <row r="496" spans="1:180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</row>
    <row r="497" spans="1:180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</row>
    <row r="498" spans="1:180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</row>
    <row r="499" spans="1:180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</row>
    <row r="500" spans="1:180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</row>
    <row r="501" spans="1:180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</row>
    <row r="502" spans="1:180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</row>
    <row r="503" spans="1:180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</row>
    <row r="504" spans="1:180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</row>
    <row r="505" spans="1:180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</row>
    <row r="506" spans="1:180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</row>
    <row r="507" spans="1:180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/>
      <c r="FT507" s="3"/>
      <c r="FU507" s="3"/>
      <c r="FV507" s="3"/>
      <c r="FW507" s="3"/>
      <c r="FX507" s="3"/>
    </row>
    <row r="508" spans="1:180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/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</row>
    <row r="509" spans="1:180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/>
      <c r="FP509" s="3"/>
      <c r="FQ509" s="3"/>
      <c r="FR509" s="3"/>
      <c r="FS509" s="3"/>
      <c r="FT509" s="3"/>
      <c r="FU509" s="3"/>
      <c r="FV509" s="3"/>
      <c r="FW509" s="3"/>
      <c r="FX509" s="3"/>
    </row>
    <row r="510" spans="1:180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</row>
    <row r="511" spans="1:180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</row>
    <row r="512" spans="1:180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</row>
    <row r="513" spans="1:180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</row>
    <row r="514" spans="1:180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</row>
    <row r="515" spans="1:180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</row>
    <row r="516" spans="1:180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/>
      <c r="FR516" s="3"/>
      <c r="FS516" s="3"/>
      <c r="FT516" s="3"/>
      <c r="FU516" s="3"/>
      <c r="FV516" s="3"/>
      <c r="FW516" s="3"/>
      <c r="FX516" s="3"/>
    </row>
    <row r="517" spans="1:180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</row>
    <row r="518" spans="1:180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/>
      <c r="FG518" s="3"/>
      <c r="FH518" s="3"/>
      <c r="FI518" s="3"/>
      <c r="FJ518" s="3"/>
      <c r="FK518" s="3"/>
      <c r="FL518" s="3"/>
      <c r="FM518" s="3"/>
      <c r="FN518" s="3"/>
      <c r="FO518" s="3"/>
      <c r="FP518" s="3"/>
      <c r="FQ518" s="3"/>
      <c r="FR518" s="3"/>
      <c r="FS518" s="3"/>
      <c r="FT518" s="3"/>
      <c r="FU518" s="3"/>
      <c r="FV518" s="3"/>
      <c r="FW518" s="3"/>
      <c r="FX518" s="3"/>
    </row>
    <row r="519" spans="1:180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</row>
    <row r="520" spans="1:180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</row>
    <row r="521" spans="1:180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/>
      <c r="FP521" s="3"/>
      <c r="FQ521" s="3"/>
      <c r="FR521" s="3"/>
      <c r="FS521" s="3"/>
      <c r="FT521" s="3"/>
      <c r="FU521" s="3"/>
      <c r="FV521" s="3"/>
      <c r="FW521" s="3"/>
      <c r="FX521" s="3"/>
    </row>
    <row r="522" spans="1:180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</row>
    <row r="523" spans="1:180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</row>
    <row r="524" spans="1:180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</row>
    <row r="525" spans="1:180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</row>
    <row r="526" spans="1:180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</row>
    <row r="527" spans="1:180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</row>
    <row r="528" spans="1:180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</row>
    <row r="529" spans="1:180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</row>
    <row r="530" spans="1:180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</row>
    <row r="531" spans="1:180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</row>
    <row r="532" spans="1:180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/>
      <c r="FR532" s="3"/>
      <c r="FS532" s="3"/>
      <c r="FT532" s="3"/>
      <c r="FU532" s="3"/>
      <c r="FV532" s="3"/>
      <c r="FW532" s="3"/>
      <c r="FX532" s="3"/>
    </row>
    <row r="533" spans="1:180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/>
      <c r="FK533" s="3"/>
      <c r="FL533" s="3"/>
      <c r="FM533" s="3"/>
      <c r="FN533" s="3"/>
      <c r="FO533" s="3"/>
      <c r="FP533" s="3"/>
      <c r="FQ533" s="3"/>
      <c r="FR533" s="3"/>
      <c r="FS533" s="3"/>
      <c r="FT533" s="3"/>
      <c r="FU533" s="3"/>
      <c r="FV533" s="3"/>
      <c r="FW533" s="3"/>
      <c r="FX533" s="3"/>
    </row>
    <row r="534" spans="1:180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</row>
    <row r="535" spans="1:180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</row>
    <row r="536" spans="1:180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/>
      <c r="FR536" s="3"/>
      <c r="FS536" s="3"/>
      <c r="FT536" s="3"/>
      <c r="FU536" s="3"/>
      <c r="FV536" s="3"/>
      <c r="FW536" s="3"/>
      <c r="FX536" s="3"/>
    </row>
    <row r="537" spans="1:180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</row>
    <row r="538" spans="1:180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</row>
    <row r="539" spans="1:180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</row>
    <row r="540" spans="1:180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</row>
    <row r="541" spans="1:180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</row>
    <row r="542" spans="1:180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</row>
    <row r="543" spans="1:180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/>
      <c r="FR543" s="3"/>
      <c r="FS543" s="3"/>
      <c r="FT543" s="3"/>
      <c r="FU543" s="3"/>
      <c r="FV543" s="3"/>
      <c r="FW543" s="3"/>
      <c r="FX543" s="3"/>
    </row>
    <row r="544" spans="1:180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</row>
    <row r="545" spans="1:180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</row>
    <row r="546" spans="1:180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</row>
    <row r="547" spans="1:180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</row>
    <row r="548" spans="1:180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</row>
    <row r="549" spans="1:180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</row>
    <row r="550" spans="1:180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</row>
    <row r="551" spans="1:180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</row>
    <row r="552" spans="1:180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/>
      <c r="FK552" s="3"/>
      <c r="FL552" s="3"/>
      <c r="FM552" s="3"/>
      <c r="FN552" s="3"/>
      <c r="FO552" s="3"/>
      <c r="FP552" s="3"/>
      <c r="FQ552" s="3"/>
      <c r="FR552" s="3"/>
      <c r="FS552" s="3"/>
      <c r="FT552" s="3"/>
      <c r="FU552" s="3"/>
      <c r="FV552" s="3"/>
      <c r="FW552" s="3"/>
      <c r="FX552" s="3"/>
    </row>
    <row r="553" spans="1:180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</row>
    <row r="554" spans="1:180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</row>
    <row r="555" spans="1:180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</row>
    <row r="556" spans="1:180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/>
      <c r="FR556" s="3"/>
      <c r="FS556" s="3"/>
      <c r="FT556" s="3"/>
      <c r="FU556" s="3"/>
      <c r="FV556" s="3"/>
      <c r="FW556" s="3"/>
      <c r="FX556" s="3"/>
    </row>
    <row r="557" spans="1:180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</row>
    <row r="558" spans="1:180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</row>
    <row r="559" spans="1:180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</row>
    <row r="560" spans="1:180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</row>
    <row r="561" spans="1:180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</row>
    <row r="562" spans="1:180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</row>
    <row r="563" spans="1:180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</row>
    <row r="564" spans="1:180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</row>
    <row r="565" spans="1:180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</row>
    <row r="566" spans="1:180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</row>
    <row r="567" spans="1:180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</row>
    <row r="568" spans="1:180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/>
      <c r="FR568" s="3"/>
      <c r="FS568" s="3"/>
      <c r="FT568" s="3"/>
      <c r="FU568" s="3"/>
      <c r="FV568" s="3"/>
      <c r="FW568" s="3"/>
      <c r="FX568" s="3"/>
    </row>
    <row r="569" spans="1:180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</row>
    <row r="570" spans="1:180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</row>
    <row r="571" spans="1:180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</row>
    <row r="572" spans="1:180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</row>
    <row r="573" spans="1:180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</row>
    <row r="574" spans="1:180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</row>
    <row r="575" spans="1:180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</row>
    <row r="576" spans="1:180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</row>
    <row r="577" spans="1:180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</row>
    <row r="578" spans="1:180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</row>
    <row r="579" spans="1:180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</row>
    <row r="580" spans="1:180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</row>
    <row r="581" spans="1:180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</row>
    <row r="582" spans="1:180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</row>
    <row r="583" spans="1:180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</row>
    <row r="584" spans="1:180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</row>
    <row r="585" spans="1:180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</row>
    <row r="586" spans="1:180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/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/>
      <c r="EQ586" s="3"/>
      <c r="ER586" s="3"/>
      <c r="ES586" s="3"/>
      <c r="ET586" s="3"/>
      <c r="EU586" s="3"/>
      <c r="EV586" s="3"/>
      <c r="EW586" s="3"/>
      <c r="EX586" s="3"/>
      <c r="EY586" s="3"/>
      <c r="EZ586" s="3"/>
      <c r="FA586" s="3"/>
      <c r="FB586" s="3"/>
      <c r="FC586" s="3"/>
      <c r="FD586" s="3"/>
      <c r="FE586" s="3"/>
      <c r="FF586" s="3"/>
      <c r="FG586" s="3"/>
      <c r="FH586" s="3"/>
      <c r="FI586" s="3"/>
      <c r="FJ586" s="3"/>
      <c r="FK586" s="3"/>
      <c r="FL586" s="3"/>
      <c r="FM586" s="3"/>
      <c r="FN586" s="3"/>
      <c r="FO586" s="3"/>
      <c r="FP586" s="3"/>
      <c r="FQ586" s="3"/>
      <c r="FR586" s="3"/>
      <c r="FS586" s="3"/>
      <c r="FT586" s="3"/>
      <c r="FU586" s="3"/>
      <c r="FV586" s="3"/>
      <c r="FW586" s="3"/>
      <c r="FX586" s="3"/>
    </row>
    <row r="587" spans="1:180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/>
      <c r="EJ587" s="3"/>
      <c r="EK587" s="3"/>
      <c r="EL587" s="3"/>
      <c r="EM587" s="3"/>
      <c r="EN587" s="3"/>
      <c r="EO587" s="3"/>
      <c r="EP587" s="3"/>
      <c r="EQ587" s="3"/>
      <c r="ER587" s="3"/>
      <c r="ES587" s="3"/>
      <c r="ET587" s="3"/>
      <c r="EU587" s="3"/>
      <c r="EV587" s="3"/>
      <c r="EW587" s="3"/>
      <c r="EX587" s="3"/>
      <c r="EY587" s="3"/>
      <c r="EZ587" s="3"/>
      <c r="FA587" s="3"/>
      <c r="FB587" s="3"/>
      <c r="FC587" s="3"/>
      <c r="FD587" s="3"/>
      <c r="FE587" s="3"/>
      <c r="FF587" s="3"/>
      <c r="FG587" s="3"/>
      <c r="FH587" s="3"/>
      <c r="FI587" s="3"/>
      <c r="FJ587" s="3"/>
      <c r="FK587" s="3"/>
      <c r="FL587" s="3"/>
      <c r="FM587" s="3"/>
      <c r="FN587" s="3"/>
      <c r="FO587" s="3"/>
      <c r="FP587" s="3"/>
      <c r="FQ587" s="3"/>
      <c r="FR587" s="3"/>
      <c r="FS587" s="3"/>
      <c r="FT587" s="3"/>
      <c r="FU587" s="3"/>
      <c r="FV587" s="3"/>
      <c r="FW587" s="3"/>
      <c r="FX587" s="3"/>
    </row>
    <row r="588" spans="1:180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/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</row>
    <row r="589" spans="1:180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</row>
    <row r="590" spans="1:180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</row>
    <row r="591" spans="1:180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</row>
    <row r="592" spans="1:180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</row>
    <row r="593" spans="1:180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/>
      <c r="FU593" s="3"/>
      <c r="FV593" s="3"/>
      <c r="FW593" s="3"/>
      <c r="FX593" s="3"/>
    </row>
    <row r="594" spans="1:180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</row>
    <row r="595" spans="1:180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  <c r="EF595" s="3"/>
      <c r="EG595" s="3"/>
      <c r="EH595" s="3"/>
      <c r="EI595" s="3"/>
      <c r="EJ595" s="3"/>
      <c r="EK595" s="3"/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/>
      <c r="FL595" s="3"/>
      <c r="FM595" s="3"/>
      <c r="FN595" s="3"/>
      <c r="FO595" s="3"/>
      <c r="FP595" s="3"/>
      <c r="FQ595" s="3"/>
      <c r="FR595" s="3"/>
      <c r="FS595" s="3"/>
      <c r="FT595" s="3"/>
      <c r="FU595" s="3"/>
      <c r="FV595" s="3"/>
      <c r="FW595" s="3"/>
      <c r="FX595" s="3"/>
    </row>
    <row r="596" spans="1:180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</row>
    <row r="597" spans="1:180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/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/>
      <c r="FF597" s="3"/>
      <c r="FG597" s="3"/>
      <c r="FH597" s="3"/>
      <c r="FI597" s="3"/>
      <c r="FJ597" s="3"/>
      <c r="FK597" s="3"/>
      <c r="FL597" s="3"/>
      <c r="FM597" s="3"/>
      <c r="FN597" s="3"/>
      <c r="FO597" s="3"/>
      <c r="FP597" s="3"/>
      <c r="FQ597" s="3"/>
      <c r="FR597" s="3"/>
      <c r="FS597" s="3"/>
      <c r="FT597" s="3"/>
      <c r="FU597" s="3"/>
      <c r="FV597" s="3"/>
      <c r="FW597" s="3"/>
      <c r="FX597" s="3"/>
    </row>
    <row r="598" spans="1:180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</row>
    <row r="599" spans="1:180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</row>
    <row r="600" spans="1:180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</row>
    <row r="601" spans="1:180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  <c r="EF601" s="3"/>
      <c r="EG601" s="3"/>
      <c r="EH601" s="3"/>
      <c r="EI601" s="3"/>
      <c r="EJ601" s="3"/>
      <c r="EK601" s="3"/>
      <c r="EL601" s="3"/>
      <c r="EM601" s="3"/>
      <c r="EN601" s="3"/>
      <c r="EO601" s="3"/>
      <c r="EP601" s="3"/>
      <c r="EQ601" s="3"/>
      <c r="ER601" s="3"/>
      <c r="ES601" s="3"/>
      <c r="ET601" s="3"/>
      <c r="EU601" s="3"/>
      <c r="EV601" s="3"/>
      <c r="EW601" s="3"/>
      <c r="EX601" s="3"/>
      <c r="EY601" s="3"/>
      <c r="EZ601" s="3"/>
      <c r="FA601" s="3"/>
      <c r="FB601" s="3"/>
      <c r="FC601" s="3"/>
      <c r="FD601" s="3"/>
      <c r="FE601" s="3"/>
      <c r="FF601" s="3"/>
      <c r="FG601" s="3"/>
      <c r="FH601" s="3"/>
      <c r="FI601" s="3"/>
      <c r="FJ601" s="3"/>
      <c r="FK601" s="3"/>
      <c r="FL601" s="3"/>
      <c r="FM601" s="3"/>
      <c r="FN601" s="3"/>
      <c r="FO601" s="3"/>
      <c r="FP601" s="3"/>
      <c r="FQ601" s="3"/>
      <c r="FR601" s="3"/>
      <c r="FS601" s="3"/>
      <c r="FT601" s="3"/>
      <c r="FU601" s="3"/>
      <c r="FV601" s="3"/>
      <c r="FW601" s="3"/>
      <c r="FX601" s="3"/>
    </row>
    <row r="602" spans="1:180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3"/>
      <c r="EF602" s="3"/>
      <c r="EG602" s="3"/>
      <c r="EH602" s="3"/>
      <c r="EI602" s="3"/>
      <c r="EJ602" s="3"/>
      <c r="EK602" s="3"/>
      <c r="EL602" s="3"/>
      <c r="EM602" s="3"/>
      <c r="EN602" s="3"/>
      <c r="EO602" s="3"/>
      <c r="EP602" s="3"/>
      <c r="EQ602" s="3"/>
      <c r="ER602" s="3"/>
      <c r="ES602" s="3"/>
      <c r="ET602" s="3"/>
      <c r="EU602" s="3"/>
      <c r="EV602" s="3"/>
      <c r="EW602" s="3"/>
      <c r="EX602" s="3"/>
      <c r="EY602" s="3"/>
      <c r="EZ602" s="3"/>
      <c r="FA602" s="3"/>
      <c r="FB602" s="3"/>
      <c r="FC602" s="3"/>
      <c r="FD602" s="3"/>
      <c r="FE602" s="3"/>
      <c r="FF602" s="3"/>
      <c r="FG602" s="3"/>
      <c r="FH602" s="3"/>
      <c r="FI602" s="3"/>
      <c r="FJ602" s="3"/>
      <c r="FK602" s="3"/>
      <c r="FL602" s="3"/>
      <c r="FM602" s="3"/>
      <c r="FN602" s="3"/>
      <c r="FO602" s="3"/>
      <c r="FP602" s="3"/>
      <c r="FQ602" s="3"/>
      <c r="FR602" s="3"/>
      <c r="FS602" s="3"/>
      <c r="FT602" s="3"/>
      <c r="FU602" s="3"/>
      <c r="FV602" s="3"/>
      <c r="FW602" s="3"/>
      <c r="FX602" s="3"/>
    </row>
    <row r="603" spans="1:180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  <c r="EF603" s="3"/>
      <c r="EG603" s="3"/>
      <c r="EH603" s="3"/>
      <c r="EI603" s="3"/>
      <c r="EJ603" s="3"/>
      <c r="EK603" s="3"/>
      <c r="EL603" s="3"/>
      <c r="EM603" s="3"/>
      <c r="EN603" s="3"/>
      <c r="EO603" s="3"/>
      <c r="EP603" s="3"/>
      <c r="EQ603" s="3"/>
      <c r="ER603" s="3"/>
      <c r="ES603" s="3"/>
      <c r="ET603" s="3"/>
      <c r="EU603" s="3"/>
      <c r="EV603" s="3"/>
      <c r="EW603" s="3"/>
      <c r="EX603" s="3"/>
      <c r="EY603" s="3"/>
      <c r="EZ603" s="3"/>
      <c r="FA603" s="3"/>
      <c r="FB603" s="3"/>
      <c r="FC603" s="3"/>
      <c r="FD603" s="3"/>
      <c r="FE603" s="3"/>
      <c r="FF603" s="3"/>
      <c r="FG603" s="3"/>
      <c r="FH603" s="3"/>
      <c r="FI603" s="3"/>
      <c r="FJ603" s="3"/>
      <c r="FK603" s="3"/>
      <c r="FL603" s="3"/>
      <c r="FM603" s="3"/>
      <c r="FN603" s="3"/>
      <c r="FO603" s="3"/>
      <c r="FP603" s="3"/>
      <c r="FQ603" s="3"/>
      <c r="FR603" s="3"/>
      <c r="FS603" s="3"/>
      <c r="FT603" s="3"/>
      <c r="FU603" s="3"/>
      <c r="FV603" s="3"/>
      <c r="FW603" s="3"/>
      <c r="FX603" s="3"/>
    </row>
    <row r="604" spans="1:180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  <c r="FS604" s="3"/>
      <c r="FT604" s="3"/>
      <c r="FU604" s="3"/>
      <c r="FV604" s="3"/>
      <c r="FW604" s="3"/>
      <c r="FX604" s="3"/>
    </row>
    <row r="605" spans="1:180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  <c r="EF605" s="3"/>
      <c r="EG605" s="3"/>
      <c r="EH605" s="3"/>
      <c r="EI605" s="3"/>
      <c r="EJ605" s="3"/>
      <c r="EK605" s="3"/>
      <c r="EL605" s="3"/>
      <c r="EM605" s="3"/>
      <c r="EN605" s="3"/>
      <c r="EO605" s="3"/>
      <c r="EP605" s="3"/>
      <c r="EQ605" s="3"/>
      <c r="ER605" s="3"/>
      <c r="ES605" s="3"/>
      <c r="ET605" s="3"/>
      <c r="EU605" s="3"/>
      <c r="EV605" s="3"/>
      <c r="EW605" s="3"/>
      <c r="EX605" s="3"/>
      <c r="EY605" s="3"/>
      <c r="EZ605" s="3"/>
      <c r="FA605" s="3"/>
      <c r="FB605" s="3"/>
      <c r="FC605" s="3"/>
      <c r="FD605" s="3"/>
      <c r="FE605" s="3"/>
      <c r="FF605" s="3"/>
      <c r="FG605" s="3"/>
      <c r="FH605" s="3"/>
      <c r="FI605" s="3"/>
      <c r="FJ605" s="3"/>
      <c r="FK605" s="3"/>
      <c r="FL605" s="3"/>
      <c r="FM605" s="3"/>
      <c r="FN605" s="3"/>
      <c r="FO605" s="3"/>
      <c r="FP605" s="3"/>
      <c r="FQ605" s="3"/>
      <c r="FR605" s="3"/>
      <c r="FS605" s="3"/>
      <c r="FT605" s="3"/>
      <c r="FU605" s="3"/>
      <c r="FV605" s="3"/>
      <c r="FW605" s="3"/>
      <c r="FX605" s="3"/>
    </row>
    <row r="606" spans="1:180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  <c r="EF606" s="3"/>
      <c r="EG606" s="3"/>
      <c r="EH606" s="3"/>
      <c r="EI606" s="3"/>
      <c r="EJ606" s="3"/>
      <c r="EK606" s="3"/>
      <c r="EL606" s="3"/>
      <c r="EM606" s="3"/>
      <c r="EN606" s="3"/>
      <c r="EO606" s="3"/>
      <c r="EP606" s="3"/>
      <c r="EQ606" s="3"/>
      <c r="ER606" s="3"/>
      <c r="ES606" s="3"/>
      <c r="ET606" s="3"/>
      <c r="EU606" s="3"/>
      <c r="EV606" s="3"/>
      <c r="EW606" s="3"/>
      <c r="EX606" s="3"/>
      <c r="EY606" s="3"/>
      <c r="EZ606" s="3"/>
      <c r="FA606" s="3"/>
      <c r="FB606" s="3"/>
      <c r="FC606" s="3"/>
      <c r="FD606" s="3"/>
      <c r="FE606" s="3"/>
      <c r="FF606" s="3"/>
      <c r="FG606" s="3"/>
      <c r="FH606" s="3"/>
      <c r="FI606" s="3"/>
      <c r="FJ606" s="3"/>
      <c r="FK606" s="3"/>
      <c r="FL606" s="3"/>
      <c r="FM606" s="3"/>
      <c r="FN606" s="3"/>
      <c r="FO606" s="3"/>
      <c r="FP606" s="3"/>
      <c r="FQ606" s="3"/>
      <c r="FR606" s="3"/>
      <c r="FS606" s="3"/>
      <c r="FT606" s="3"/>
      <c r="FU606" s="3"/>
      <c r="FV606" s="3"/>
      <c r="FW606" s="3"/>
      <c r="FX606" s="3"/>
    </row>
    <row r="607" spans="1:180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  <c r="EF607" s="3"/>
      <c r="EG607" s="3"/>
      <c r="EH607" s="3"/>
      <c r="EI607" s="3"/>
      <c r="EJ607" s="3"/>
      <c r="EK607" s="3"/>
      <c r="EL607" s="3"/>
      <c r="EM607" s="3"/>
      <c r="EN607" s="3"/>
      <c r="EO607" s="3"/>
      <c r="EP607" s="3"/>
      <c r="EQ607" s="3"/>
      <c r="ER607" s="3"/>
      <c r="ES607" s="3"/>
      <c r="ET607" s="3"/>
      <c r="EU607" s="3"/>
      <c r="EV607" s="3"/>
      <c r="EW607" s="3"/>
      <c r="EX607" s="3"/>
      <c r="EY607" s="3"/>
      <c r="EZ607" s="3"/>
      <c r="FA607" s="3"/>
      <c r="FB607" s="3"/>
      <c r="FC607" s="3"/>
      <c r="FD607" s="3"/>
      <c r="FE607" s="3"/>
      <c r="FF607" s="3"/>
      <c r="FG607" s="3"/>
      <c r="FH607" s="3"/>
      <c r="FI607" s="3"/>
      <c r="FJ607" s="3"/>
      <c r="FK607" s="3"/>
      <c r="FL607" s="3"/>
      <c r="FM607" s="3"/>
      <c r="FN607" s="3"/>
      <c r="FO607" s="3"/>
      <c r="FP607" s="3"/>
      <c r="FQ607" s="3"/>
      <c r="FR607" s="3"/>
      <c r="FS607" s="3"/>
      <c r="FT607" s="3"/>
      <c r="FU607" s="3"/>
      <c r="FV607" s="3"/>
      <c r="FW607" s="3"/>
      <c r="FX607" s="3"/>
    </row>
    <row r="608" spans="1:180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  <c r="FS608" s="3"/>
      <c r="FT608" s="3"/>
      <c r="FU608" s="3"/>
      <c r="FV608" s="3"/>
      <c r="FW608" s="3"/>
      <c r="FX608" s="3"/>
    </row>
    <row r="609" spans="1:180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  <c r="EF609" s="3"/>
      <c r="EG609" s="3"/>
      <c r="EH609" s="3"/>
      <c r="EI609" s="3"/>
      <c r="EJ609" s="3"/>
      <c r="EK609" s="3"/>
      <c r="EL609" s="3"/>
      <c r="EM609" s="3"/>
      <c r="EN609" s="3"/>
      <c r="EO609" s="3"/>
      <c r="EP609" s="3"/>
      <c r="EQ609" s="3"/>
      <c r="ER609" s="3"/>
      <c r="ES609" s="3"/>
      <c r="ET609" s="3"/>
      <c r="EU609" s="3"/>
      <c r="EV609" s="3"/>
      <c r="EW609" s="3"/>
      <c r="EX609" s="3"/>
      <c r="EY609" s="3"/>
      <c r="EZ609" s="3"/>
      <c r="FA609" s="3"/>
      <c r="FB609" s="3"/>
      <c r="FC609" s="3"/>
      <c r="FD609" s="3"/>
      <c r="FE609" s="3"/>
      <c r="FF609" s="3"/>
      <c r="FG609" s="3"/>
      <c r="FH609" s="3"/>
      <c r="FI609" s="3"/>
      <c r="FJ609" s="3"/>
      <c r="FK609" s="3"/>
      <c r="FL609" s="3"/>
      <c r="FM609" s="3"/>
      <c r="FN609" s="3"/>
      <c r="FO609" s="3"/>
      <c r="FP609" s="3"/>
      <c r="FQ609" s="3"/>
      <c r="FR609" s="3"/>
      <c r="FS609" s="3"/>
      <c r="FT609" s="3"/>
      <c r="FU609" s="3"/>
      <c r="FV609" s="3"/>
      <c r="FW609" s="3"/>
      <c r="FX609" s="3"/>
    </row>
    <row r="610" spans="1:180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  <c r="EF610" s="3"/>
      <c r="EG610" s="3"/>
      <c r="EH610" s="3"/>
      <c r="EI610" s="3"/>
      <c r="EJ610" s="3"/>
      <c r="EK610" s="3"/>
      <c r="EL610" s="3"/>
      <c r="EM610" s="3"/>
      <c r="EN610" s="3"/>
      <c r="EO610" s="3"/>
      <c r="EP610" s="3"/>
      <c r="EQ610" s="3"/>
      <c r="ER610" s="3"/>
      <c r="ES610" s="3"/>
      <c r="ET610" s="3"/>
      <c r="EU610" s="3"/>
      <c r="EV610" s="3"/>
      <c r="EW610" s="3"/>
      <c r="EX610" s="3"/>
      <c r="EY610" s="3"/>
      <c r="EZ610" s="3"/>
      <c r="FA610" s="3"/>
      <c r="FB610" s="3"/>
      <c r="FC610" s="3"/>
      <c r="FD610" s="3"/>
      <c r="FE610" s="3"/>
      <c r="FF610" s="3"/>
      <c r="FG610" s="3"/>
      <c r="FH610" s="3"/>
      <c r="FI610" s="3"/>
      <c r="FJ610" s="3"/>
      <c r="FK610" s="3"/>
      <c r="FL610" s="3"/>
      <c r="FM610" s="3"/>
      <c r="FN610" s="3"/>
      <c r="FO610" s="3"/>
      <c r="FP610" s="3"/>
      <c r="FQ610" s="3"/>
      <c r="FR610" s="3"/>
      <c r="FS610" s="3"/>
      <c r="FT610" s="3"/>
      <c r="FU610" s="3"/>
      <c r="FV610" s="3"/>
      <c r="FW610" s="3"/>
      <c r="FX610" s="3"/>
    </row>
    <row r="611" spans="1:180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</row>
    <row r="612" spans="1:180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  <c r="EF612" s="3"/>
      <c r="EG612" s="3"/>
      <c r="EH612" s="3"/>
      <c r="EI612" s="3"/>
      <c r="EJ612" s="3"/>
      <c r="EK612" s="3"/>
      <c r="EL612" s="3"/>
      <c r="EM612" s="3"/>
      <c r="EN612" s="3"/>
      <c r="EO612" s="3"/>
      <c r="EP612" s="3"/>
      <c r="EQ612" s="3"/>
      <c r="ER612" s="3"/>
      <c r="ES612" s="3"/>
      <c r="ET612" s="3"/>
      <c r="EU612" s="3"/>
      <c r="EV612" s="3"/>
      <c r="EW612" s="3"/>
      <c r="EX612" s="3"/>
      <c r="EY612" s="3"/>
      <c r="EZ612" s="3"/>
      <c r="FA612" s="3"/>
      <c r="FB612" s="3"/>
      <c r="FC612" s="3"/>
      <c r="FD612" s="3"/>
      <c r="FE612" s="3"/>
      <c r="FF612" s="3"/>
      <c r="FG612" s="3"/>
      <c r="FH612" s="3"/>
      <c r="FI612" s="3"/>
      <c r="FJ612" s="3"/>
      <c r="FK612" s="3"/>
      <c r="FL612" s="3"/>
      <c r="FM612" s="3"/>
      <c r="FN612" s="3"/>
      <c r="FO612" s="3"/>
      <c r="FP612" s="3"/>
      <c r="FQ612" s="3"/>
      <c r="FR612" s="3"/>
      <c r="FS612" s="3"/>
      <c r="FT612" s="3"/>
      <c r="FU612" s="3"/>
      <c r="FV612" s="3"/>
      <c r="FW612" s="3"/>
      <c r="FX612" s="3"/>
    </row>
    <row r="613" spans="1:180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  <c r="EF613" s="3"/>
      <c r="EG613" s="3"/>
      <c r="EH613" s="3"/>
      <c r="EI613" s="3"/>
      <c r="EJ613" s="3"/>
      <c r="EK613" s="3"/>
      <c r="EL613" s="3"/>
      <c r="EM613" s="3"/>
      <c r="EN613" s="3"/>
      <c r="EO613" s="3"/>
      <c r="EP613" s="3"/>
      <c r="EQ613" s="3"/>
      <c r="ER613" s="3"/>
      <c r="ES613" s="3"/>
      <c r="ET613" s="3"/>
      <c r="EU613" s="3"/>
      <c r="EV613" s="3"/>
      <c r="EW613" s="3"/>
      <c r="EX613" s="3"/>
      <c r="EY613" s="3"/>
      <c r="EZ613" s="3"/>
      <c r="FA613" s="3"/>
      <c r="FB613" s="3"/>
      <c r="FC613" s="3"/>
      <c r="FD613" s="3"/>
      <c r="FE613" s="3"/>
      <c r="FF613" s="3"/>
      <c r="FG613" s="3"/>
      <c r="FH613" s="3"/>
      <c r="FI613" s="3"/>
      <c r="FJ613" s="3"/>
      <c r="FK613" s="3"/>
      <c r="FL613" s="3"/>
      <c r="FM613" s="3"/>
      <c r="FN613" s="3"/>
      <c r="FO613" s="3"/>
      <c r="FP613" s="3"/>
      <c r="FQ613" s="3"/>
      <c r="FR613" s="3"/>
      <c r="FS613" s="3"/>
      <c r="FT613" s="3"/>
      <c r="FU613" s="3"/>
      <c r="FV613" s="3"/>
      <c r="FW613" s="3"/>
      <c r="FX613" s="3"/>
    </row>
    <row r="614" spans="1:180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  <c r="EF614" s="3"/>
      <c r="EG614" s="3"/>
      <c r="EH614" s="3"/>
      <c r="EI614" s="3"/>
      <c r="EJ614" s="3"/>
      <c r="EK614" s="3"/>
      <c r="EL614" s="3"/>
      <c r="EM614" s="3"/>
      <c r="EN614" s="3"/>
      <c r="EO614" s="3"/>
      <c r="EP614" s="3"/>
      <c r="EQ614" s="3"/>
      <c r="ER614" s="3"/>
      <c r="ES614" s="3"/>
      <c r="ET614" s="3"/>
      <c r="EU614" s="3"/>
      <c r="EV614" s="3"/>
      <c r="EW614" s="3"/>
      <c r="EX614" s="3"/>
      <c r="EY614" s="3"/>
      <c r="EZ614" s="3"/>
      <c r="FA614" s="3"/>
      <c r="FB614" s="3"/>
      <c r="FC614" s="3"/>
      <c r="FD614" s="3"/>
      <c r="FE614" s="3"/>
      <c r="FF614" s="3"/>
      <c r="FG614" s="3"/>
      <c r="FH614" s="3"/>
      <c r="FI614" s="3"/>
      <c r="FJ614" s="3"/>
      <c r="FK614" s="3"/>
      <c r="FL614" s="3"/>
      <c r="FM614" s="3"/>
      <c r="FN614" s="3"/>
      <c r="FO614" s="3"/>
      <c r="FP614" s="3"/>
      <c r="FQ614" s="3"/>
      <c r="FR614" s="3"/>
      <c r="FS614" s="3"/>
      <c r="FT614" s="3"/>
      <c r="FU614" s="3"/>
      <c r="FV614" s="3"/>
      <c r="FW614" s="3"/>
      <c r="FX614" s="3"/>
    </row>
    <row r="615" spans="1:180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  <c r="EF615" s="3"/>
      <c r="EG615" s="3"/>
      <c r="EH615" s="3"/>
      <c r="EI615" s="3"/>
      <c r="EJ615" s="3"/>
      <c r="EK615" s="3"/>
      <c r="EL615" s="3"/>
      <c r="EM615" s="3"/>
      <c r="EN615" s="3"/>
      <c r="EO615" s="3"/>
      <c r="EP615" s="3"/>
      <c r="EQ615" s="3"/>
      <c r="ER615" s="3"/>
      <c r="ES615" s="3"/>
      <c r="ET615" s="3"/>
      <c r="EU615" s="3"/>
      <c r="EV615" s="3"/>
      <c r="EW615" s="3"/>
      <c r="EX615" s="3"/>
      <c r="EY615" s="3"/>
      <c r="EZ615" s="3"/>
      <c r="FA615" s="3"/>
      <c r="FB615" s="3"/>
      <c r="FC615" s="3"/>
      <c r="FD615" s="3"/>
      <c r="FE615" s="3"/>
      <c r="FF615" s="3"/>
      <c r="FG615" s="3"/>
      <c r="FH615" s="3"/>
      <c r="FI615" s="3"/>
      <c r="FJ615" s="3"/>
      <c r="FK615" s="3"/>
      <c r="FL615" s="3"/>
      <c r="FM615" s="3"/>
      <c r="FN615" s="3"/>
      <c r="FO615" s="3"/>
      <c r="FP615" s="3"/>
      <c r="FQ615" s="3"/>
      <c r="FR615" s="3"/>
      <c r="FS615" s="3"/>
      <c r="FT615" s="3"/>
      <c r="FU615" s="3"/>
      <c r="FV615" s="3"/>
      <c r="FW615" s="3"/>
      <c r="FX615" s="3"/>
    </row>
    <row r="616" spans="1:180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  <c r="EF616" s="3"/>
      <c r="EG616" s="3"/>
      <c r="EH616" s="3"/>
      <c r="EI616" s="3"/>
      <c r="EJ616" s="3"/>
      <c r="EK616" s="3"/>
      <c r="EL616" s="3"/>
      <c r="EM616" s="3"/>
      <c r="EN616" s="3"/>
      <c r="EO616" s="3"/>
      <c r="EP616" s="3"/>
      <c r="EQ616" s="3"/>
      <c r="ER616" s="3"/>
      <c r="ES616" s="3"/>
      <c r="ET616" s="3"/>
      <c r="EU616" s="3"/>
      <c r="EV616" s="3"/>
      <c r="EW616" s="3"/>
      <c r="EX616" s="3"/>
      <c r="EY616" s="3"/>
      <c r="EZ616" s="3"/>
      <c r="FA616" s="3"/>
      <c r="FB616" s="3"/>
      <c r="FC616" s="3"/>
      <c r="FD616" s="3"/>
      <c r="FE616" s="3"/>
      <c r="FF616" s="3"/>
      <c r="FG616" s="3"/>
      <c r="FH616" s="3"/>
      <c r="FI616" s="3"/>
      <c r="FJ616" s="3"/>
      <c r="FK616" s="3"/>
      <c r="FL616" s="3"/>
      <c r="FM616" s="3"/>
      <c r="FN616" s="3"/>
      <c r="FO616" s="3"/>
      <c r="FP616" s="3"/>
      <c r="FQ616" s="3"/>
      <c r="FR616" s="3"/>
      <c r="FS616" s="3"/>
      <c r="FT616" s="3"/>
      <c r="FU616" s="3"/>
      <c r="FV616" s="3"/>
      <c r="FW616" s="3"/>
      <c r="FX616" s="3"/>
    </row>
    <row r="617" spans="1:180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  <c r="EF617" s="3"/>
      <c r="EG617" s="3"/>
      <c r="EH617" s="3"/>
      <c r="EI617" s="3"/>
      <c r="EJ617" s="3"/>
      <c r="EK617" s="3"/>
      <c r="EL617" s="3"/>
      <c r="EM617" s="3"/>
      <c r="EN617" s="3"/>
      <c r="EO617" s="3"/>
      <c r="EP617" s="3"/>
      <c r="EQ617" s="3"/>
      <c r="ER617" s="3"/>
      <c r="ES617" s="3"/>
      <c r="ET617" s="3"/>
      <c r="EU617" s="3"/>
      <c r="EV617" s="3"/>
      <c r="EW617" s="3"/>
      <c r="EX617" s="3"/>
      <c r="EY617" s="3"/>
      <c r="EZ617" s="3"/>
      <c r="FA617" s="3"/>
      <c r="FB617" s="3"/>
      <c r="FC617" s="3"/>
      <c r="FD617" s="3"/>
      <c r="FE617" s="3"/>
      <c r="FF617" s="3"/>
      <c r="FG617" s="3"/>
      <c r="FH617" s="3"/>
      <c r="FI617" s="3"/>
      <c r="FJ617" s="3"/>
      <c r="FK617" s="3"/>
      <c r="FL617" s="3"/>
      <c r="FM617" s="3"/>
      <c r="FN617" s="3"/>
      <c r="FO617" s="3"/>
      <c r="FP617" s="3"/>
      <c r="FQ617" s="3"/>
      <c r="FR617" s="3"/>
      <c r="FS617" s="3"/>
      <c r="FT617" s="3"/>
      <c r="FU617" s="3"/>
      <c r="FV617" s="3"/>
      <c r="FW617" s="3"/>
      <c r="FX617" s="3"/>
    </row>
    <row r="618" spans="1:180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  <c r="EF618" s="3"/>
      <c r="EG618" s="3"/>
      <c r="EH618" s="3"/>
      <c r="EI618" s="3"/>
      <c r="EJ618" s="3"/>
      <c r="EK618" s="3"/>
      <c r="EL618" s="3"/>
      <c r="EM618" s="3"/>
      <c r="EN618" s="3"/>
      <c r="EO618" s="3"/>
      <c r="EP618" s="3"/>
      <c r="EQ618" s="3"/>
      <c r="ER618" s="3"/>
      <c r="ES618" s="3"/>
      <c r="ET618" s="3"/>
      <c r="EU618" s="3"/>
      <c r="EV618" s="3"/>
      <c r="EW618" s="3"/>
      <c r="EX618" s="3"/>
      <c r="EY618" s="3"/>
      <c r="EZ618" s="3"/>
      <c r="FA618" s="3"/>
      <c r="FB618" s="3"/>
      <c r="FC618" s="3"/>
      <c r="FD618" s="3"/>
      <c r="FE618" s="3"/>
      <c r="FF618" s="3"/>
      <c r="FG618" s="3"/>
      <c r="FH618" s="3"/>
      <c r="FI618" s="3"/>
      <c r="FJ618" s="3"/>
      <c r="FK618" s="3"/>
      <c r="FL618" s="3"/>
      <c r="FM618" s="3"/>
      <c r="FN618" s="3"/>
      <c r="FO618" s="3"/>
      <c r="FP618" s="3"/>
      <c r="FQ618" s="3"/>
      <c r="FR618" s="3"/>
      <c r="FS618" s="3"/>
      <c r="FT618" s="3"/>
      <c r="FU618" s="3"/>
      <c r="FV618" s="3"/>
      <c r="FW618" s="3"/>
      <c r="FX618" s="3"/>
    </row>
    <row r="619" spans="1:180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  <c r="EF619" s="3"/>
      <c r="EG619" s="3"/>
      <c r="EH619" s="3"/>
      <c r="EI619" s="3"/>
      <c r="EJ619" s="3"/>
      <c r="EK619" s="3"/>
      <c r="EL619" s="3"/>
      <c r="EM619" s="3"/>
      <c r="EN619" s="3"/>
      <c r="EO619" s="3"/>
      <c r="EP619" s="3"/>
      <c r="EQ619" s="3"/>
      <c r="ER619" s="3"/>
      <c r="ES619" s="3"/>
      <c r="ET619" s="3"/>
      <c r="EU619" s="3"/>
      <c r="EV619" s="3"/>
      <c r="EW619" s="3"/>
      <c r="EX619" s="3"/>
      <c r="EY619" s="3"/>
      <c r="EZ619" s="3"/>
      <c r="FA619" s="3"/>
      <c r="FB619" s="3"/>
      <c r="FC619" s="3"/>
      <c r="FD619" s="3"/>
      <c r="FE619" s="3"/>
      <c r="FF619" s="3"/>
      <c r="FG619" s="3"/>
      <c r="FH619" s="3"/>
      <c r="FI619" s="3"/>
      <c r="FJ619" s="3"/>
      <c r="FK619" s="3"/>
      <c r="FL619" s="3"/>
      <c r="FM619" s="3"/>
      <c r="FN619" s="3"/>
      <c r="FO619" s="3"/>
      <c r="FP619" s="3"/>
      <c r="FQ619" s="3"/>
      <c r="FR619" s="3"/>
      <c r="FS619" s="3"/>
      <c r="FT619" s="3"/>
      <c r="FU619" s="3"/>
      <c r="FV619" s="3"/>
      <c r="FW619" s="3"/>
      <c r="FX619" s="3"/>
    </row>
    <row r="620" spans="1:180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  <c r="EF620" s="3"/>
      <c r="EG620" s="3"/>
      <c r="EH620" s="3"/>
      <c r="EI620" s="3"/>
      <c r="EJ620" s="3"/>
      <c r="EK620" s="3"/>
      <c r="EL620" s="3"/>
      <c r="EM620" s="3"/>
      <c r="EN620" s="3"/>
      <c r="EO620" s="3"/>
      <c r="EP620" s="3"/>
      <c r="EQ620" s="3"/>
      <c r="ER620" s="3"/>
      <c r="ES620" s="3"/>
      <c r="ET620" s="3"/>
      <c r="EU620" s="3"/>
      <c r="EV620" s="3"/>
      <c r="EW620" s="3"/>
      <c r="EX620" s="3"/>
      <c r="EY620" s="3"/>
      <c r="EZ620" s="3"/>
      <c r="FA620" s="3"/>
      <c r="FB620" s="3"/>
      <c r="FC620" s="3"/>
      <c r="FD620" s="3"/>
      <c r="FE620" s="3"/>
      <c r="FF620" s="3"/>
      <c r="FG620" s="3"/>
      <c r="FH620" s="3"/>
      <c r="FI620" s="3"/>
      <c r="FJ620" s="3"/>
      <c r="FK620" s="3"/>
      <c r="FL620" s="3"/>
      <c r="FM620" s="3"/>
      <c r="FN620" s="3"/>
      <c r="FO620" s="3"/>
      <c r="FP620" s="3"/>
      <c r="FQ620" s="3"/>
      <c r="FR620" s="3"/>
      <c r="FS620" s="3"/>
      <c r="FT620" s="3"/>
      <c r="FU620" s="3"/>
      <c r="FV620" s="3"/>
      <c r="FW620" s="3"/>
      <c r="FX620" s="3"/>
    </row>
    <row r="621" spans="1:180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  <c r="EF621" s="3"/>
      <c r="EG621" s="3"/>
      <c r="EH621" s="3"/>
      <c r="EI621" s="3"/>
      <c r="EJ621" s="3"/>
      <c r="EK621" s="3"/>
      <c r="EL621" s="3"/>
      <c r="EM621" s="3"/>
      <c r="EN621" s="3"/>
      <c r="EO621" s="3"/>
      <c r="EP621" s="3"/>
      <c r="EQ621" s="3"/>
      <c r="ER621" s="3"/>
      <c r="ES621" s="3"/>
      <c r="ET621" s="3"/>
      <c r="EU621" s="3"/>
      <c r="EV621" s="3"/>
      <c r="EW621" s="3"/>
      <c r="EX621" s="3"/>
      <c r="EY621" s="3"/>
      <c r="EZ621" s="3"/>
      <c r="FA621" s="3"/>
      <c r="FB621" s="3"/>
      <c r="FC621" s="3"/>
      <c r="FD621" s="3"/>
      <c r="FE621" s="3"/>
      <c r="FF621" s="3"/>
      <c r="FG621" s="3"/>
      <c r="FH621" s="3"/>
      <c r="FI621" s="3"/>
      <c r="FJ621" s="3"/>
      <c r="FK621" s="3"/>
      <c r="FL621" s="3"/>
      <c r="FM621" s="3"/>
      <c r="FN621" s="3"/>
      <c r="FO621" s="3"/>
      <c r="FP621" s="3"/>
      <c r="FQ621" s="3"/>
      <c r="FR621" s="3"/>
      <c r="FS621" s="3"/>
      <c r="FT621" s="3"/>
      <c r="FU621" s="3"/>
      <c r="FV621" s="3"/>
      <c r="FW621" s="3"/>
      <c r="FX621" s="3"/>
    </row>
    <row r="622" spans="1:180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</row>
    <row r="623" spans="1:180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/>
      <c r="EE623" s="3"/>
      <c r="EF623" s="3"/>
      <c r="EG623" s="3"/>
      <c r="EH623" s="3"/>
      <c r="EI623" s="3"/>
      <c r="EJ623" s="3"/>
      <c r="EK623" s="3"/>
      <c r="EL623" s="3"/>
      <c r="EM623" s="3"/>
      <c r="EN623" s="3"/>
      <c r="EO623" s="3"/>
      <c r="EP623" s="3"/>
      <c r="EQ623" s="3"/>
      <c r="ER623" s="3"/>
      <c r="ES623" s="3"/>
      <c r="ET623" s="3"/>
      <c r="EU623" s="3"/>
      <c r="EV623" s="3"/>
      <c r="EW623" s="3"/>
      <c r="EX623" s="3"/>
      <c r="EY623" s="3"/>
      <c r="EZ623" s="3"/>
      <c r="FA623" s="3"/>
      <c r="FB623" s="3"/>
      <c r="FC623" s="3"/>
      <c r="FD623" s="3"/>
      <c r="FE623" s="3"/>
      <c r="FF623" s="3"/>
      <c r="FG623" s="3"/>
      <c r="FH623" s="3"/>
      <c r="FI623" s="3"/>
      <c r="FJ623" s="3"/>
      <c r="FK623" s="3"/>
      <c r="FL623" s="3"/>
      <c r="FM623" s="3"/>
      <c r="FN623" s="3"/>
      <c r="FO623" s="3"/>
      <c r="FP623" s="3"/>
      <c r="FQ623" s="3"/>
      <c r="FR623" s="3"/>
      <c r="FS623" s="3"/>
      <c r="FT623" s="3"/>
      <c r="FU623" s="3"/>
      <c r="FV623" s="3"/>
      <c r="FW623" s="3"/>
      <c r="FX623" s="3"/>
    </row>
    <row r="624" spans="1:180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  <c r="FS624" s="3"/>
      <c r="FT624" s="3"/>
      <c r="FU624" s="3"/>
      <c r="FV624" s="3"/>
      <c r="FW624" s="3"/>
      <c r="FX624" s="3"/>
    </row>
    <row r="625" spans="1:180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  <c r="EF625" s="3"/>
      <c r="EG625" s="3"/>
      <c r="EH625" s="3"/>
      <c r="EI625" s="3"/>
      <c r="EJ625" s="3"/>
      <c r="EK625" s="3"/>
      <c r="EL625" s="3"/>
      <c r="EM625" s="3"/>
      <c r="EN625" s="3"/>
      <c r="EO625" s="3"/>
      <c r="EP625" s="3"/>
      <c r="EQ625" s="3"/>
      <c r="ER625" s="3"/>
      <c r="ES625" s="3"/>
      <c r="ET625" s="3"/>
      <c r="EU625" s="3"/>
      <c r="EV625" s="3"/>
      <c r="EW625" s="3"/>
      <c r="EX625" s="3"/>
      <c r="EY625" s="3"/>
      <c r="EZ625" s="3"/>
      <c r="FA625" s="3"/>
      <c r="FB625" s="3"/>
      <c r="FC625" s="3"/>
      <c r="FD625" s="3"/>
      <c r="FE625" s="3"/>
      <c r="FF625" s="3"/>
      <c r="FG625" s="3"/>
      <c r="FH625" s="3"/>
      <c r="FI625" s="3"/>
      <c r="FJ625" s="3"/>
      <c r="FK625" s="3"/>
      <c r="FL625" s="3"/>
      <c r="FM625" s="3"/>
      <c r="FN625" s="3"/>
      <c r="FO625" s="3"/>
      <c r="FP625" s="3"/>
      <c r="FQ625" s="3"/>
      <c r="FR625" s="3"/>
      <c r="FS625" s="3"/>
      <c r="FT625" s="3"/>
      <c r="FU625" s="3"/>
      <c r="FV625" s="3"/>
      <c r="FW625" s="3"/>
      <c r="FX625" s="3"/>
    </row>
    <row r="626" spans="1:180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  <c r="EF626" s="3"/>
      <c r="EG626" s="3"/>
      <c r="EH626" s="3"/>
      <c r="EI626" s="3"/>
      <c r="EJ626" s="3"/>
      <c r="EK626" s="3"/>
      <c r="EL626" s="3"/>
      <c r="EM626" s="3"/>
      <c r="EN626" s="3"/>
      <c r="EO626" s="3"/>
      <c r="EP626" s="3"/>
      <c r="EQ626" s="3"/>
      <c r="ER626" s="3"/>
      <c r="ES626" s="3"/>
      <c r="ET626" s="3"/>
      <c r="EU626" s="3"/>
      <c r="EV626" s="3"/>
      <c r="EW626" s="3"/>
      <c r="EX626" s="3"/>
      <c r="EY626" s="3"/>
      <c r="EZ626" s="3"/>
      <c r="FA626" s="3"/>
      <c r="FB626" s="3"/>
      <c r="FC626" s="3"/>
      <c r="FD626" s="3"/>
      <c r="FE626" s="3"/>
      <c r="FF626" s="3"/>
      <c r="FG626" s="3"/>
      <c r="FH626" s="3"/>
      <c r="FI626" s="3"/>
      <c r="FJ626" s="3"/>
      <c r="FK626" s="3"/>
      <c r="FL626" s="3"/>
      <c r="FM626" s="3"/>
      <c r="FN626" s="3"/>
      <c r="FO626" s="3"/>
      <c r="FP626" s="3"/>
      <c r="FQ626" s="3"/>
      <c r="FR626" s="3"/>
      <c r="FS626" s="3"/>
      <c r="FT626" s="3"/>
      <c r="FU626" s="3"/>
      <c r="FV626" s="3"/>
      <c r="FW626" s="3"/>
      <c r="FX626" s="3"/>
    </row>
    <row r="627" spans="1:180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  <c r="EF627" s="3"/>
      <c r="EG627" s="3"/>
      <c r="EH627" s="3"/>
      <c r="EI627" s="3"/>
      <c r="EJ627" s="3"/>
      <c r="EK627" s="3"/>
      <c r="EL627" s="3"/>
      <c r="EM627" s="3"/>
      <c r="EN627" s="3"/>
      <c r="EO627" s="3"/>
      <c r="EP627" s="3"/>
      <c r="EQ627" s="3"/>
      <c r="ER627" s="3"/>
      <c r="ES627" s="3"/>
      <c r="ET627" s="3"/>
      <c r="EU627" s="3"/>
      <c r="EV627" s="3"/>
      <c r="EW627" s="3"/>
      <c r="EX627" s="3"/>
      <c r="EY627" s="3"/>
      <c r="EZ627" s="3"/>
      <c r="FA627" s="3"/>
      <c r="FB627" s="3"/>
      <c r="FC627" s="3"/>
      <c r="FD627" s="3"/>
      <c r="FE627" s="3"/>
      <c r="FF627" s="3"/>
      <c r="FG627" s="3"/>
      <c r="FH627" s="3"/>
      <c r="FI627" s="3"/>
      <c r="FJ627" s="3"/>
      <c r="FK627" s="3"/>
      <c r="FL627" s="3"/>
      <c r="FM627" s="3"/>
      <c r="FN627" s="3"/>
      <c r="FO627" s="3"/>
      <c r="FP627" s="3"/>
      <c r="FQ627" s="3"/>
      <c r="FR627" s="3"/>
      <c r="FS627" s="3"/>
      <c r="FT627" s="3"/>
      <c r="FU627" s="3"/>
      <c r="FV627" s="3"/>
      <c r="FW627" s="3"/>
      <c r="FX627" s="3"/>
    </row>
    <row r="628" spans="1:180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  <c r="EF628" s="3"/>
      <c r="EG628" s="3"/>
      <c r="EH628" s="3"/>
      <c r="EI628" s="3"/>
      <c r="EJ628" s="3"/>
      <c r="EK628" s="3"/>
      <c r="EL628" s="3"/>
      <c r="EM628" s="3"/>
      <c r="EN628" s="3"/>
      <c r="EO628" s="3"/>
      <c r="EP628" s="3"/>
      <c r="EQ628" s="3"/>
      <c r="ER628" s="3"/>
      <c r="ES628" s="3"/>
      <c r="ET628" s="3"/>
      <c r="EU628" s="3"/>
      <c r="EV628" s="3"/>
      <c r="EW628" s="3"/>
      <c r="EX628" s="3"/>
      <c r="EY628" s="3"/>
      <c r="EZ628" s="3"/>
      <c r="FA628" s="3"/>
      <c r="FB628" s="3"/>
      <c r="FC628" s="3"/>
      <c r="FD628" s="3"/>
      <c r="FE628" s="3"/>
      <c r="FF628" s="3"/>
      <c r="FG628" s="3"/>
      <c r="FH628" s="3"/>
      <c r="FI628" s="3"/>
      <c r="FJ628" s="3"/>
      <c r="FK628" s="3"/>
      <c r="FL628" s="3"/>
      <c r="FM628" s="3"/>
      <c r="FN628" s="3"/>
      <c r="FO628" s="3"/>
      <c r="FP628" s="3"/>
      <c r="FQ628" s="3"/>
      <c r="FR628" s="3"/>
      <c r="FS628" s="3"/>
      <c r="FT628" s="3"/>
      <c r="FU628" s="3"/>
      <c r="FV628" s="3"/>
      <c r="FW628" s="3"/>
      <c r="FX628" s="3"/>
    </row>
    <row r="629" spans="1:180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  <c r="EF629" s="3"/>
      <c r="EG629" s="3"/>
      <c r="EH629" s="3"/>
      <c r="EI629" s="3"/>
      <c r="EJ629" s="3"/>
      <c r="EK629" s="3"/>
      <c r="EL629" s="3"/>
      <c r="EM629" s="3"/>
      <c r="EN629" s="3"/>
      <c r="EO629" s="3"/>
      <c r="EP629" s="3"/>
      <c r="EQ629" s="3"/>
      <c r="ER629" s="3"/>
      <c r="ES629" s="3"/>
      <c r="ET629" s="3"/>
      <c r="EU629" s="3"/>
      <c r="EV629" s="3"/>
      <c r="EW629" s="3"/>
      <c r="EX629" s="3"/>
      <c r="EY629" s="3"/>
      <c r="EZ629" s="3"/>
      <c r="FA629" s="3"/>
      <c r="FB629" s="3"/>
      <c r="FC629" s="3"/>
      <c r="FD629" s="3"/>
      <c r="FE629" s="3"/>
      <c r="FF629" s="3"/>
      <c r="FG629" s="3"/>
      <c r="FH629" s="3"/>
      <c r="FI629" s="3"/>
      <c r="FJ629" s="3"/>
      <c r="FK629" s="3"/>
      <c r="FL629" s="3"/>
      <c r="FM629" s="3"/>
      <c r="FN629" s="3"/>
      <c r="FO629" s="3"/>
      <c r="FP629" s="3"/>
      <c r="FQ629" s="3"/>
      <c r="FR629" s="3"/>
      <c r="FS629" s="3"/>
      <c r="FT629" s="3"/>
      <c r="FU629" s="3"/>
      <c r="FV629" s="3"/>
      <c r="FW629" s="3"/>
      <c r="FX629" s="3"/>
    </row>
    <row r="630" spans="1:180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</row>
    <row r="631" spans="1:180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  <c r="FS631" s="3"/>
      <c r="FT631" s="3"/>
      <c r="FU631" s="3"/>
      <c r="FV631" s="3"/>
      <c r="FW631" s="3"/>
      <c r="FX631" s="3"/>
    </row>
    <row r="632" spans="1:180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  <c r="FS632" s="3"/>
      <c r="FT632" s="3"/>
      <c r="FU632" s="3"/>
      <c r="FV632" s="3"/>
      <c r="FW632" s="3"/>
      <c r="FX632" s="3"/>
    </row>
    <row r="633" spans="1:180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  <c r="FS633" s="3"/>
      <c r="FT633" s="3"/>
      <c r="FU633" s="3"/>
      <c r="FV633" s="3"/>
      <c r="FW633" s="3"/>
      <c r="FX633" s="3"/>
    </row>
    <row r="634" spans="1:180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  <c r="EF634" s="3"/>
      <c r="EG634" s="3"/>
      <c r="EH634" s="3"/>
      <c r="EI634" s="3"/>
      <c r="EJ634" s="3"/>
      <c r="EK634" s="3"/>
      <c r="EL634" s="3"/>
      <c r="EM634" s="3"/>
      <c r="EN634" s="3"/>
      <c r="EO634" s="3"/>
      <c r="EP634" s="3"/>
      <c r="EQ634" s="3"/>
      <c r="ER634" s="3"/>
      <c r="ES634" s="3"/>
      <c r="ET634" s="3"/>
      <c r="EU634" s="3"/>
      <c r="EV634" s="3"/>
      <c r="EW634" s="3"/>
      <c r="EX634" s="3"/>
      <c r="EY634" s="3"/>
      <c r="EZ634" s="3"/>
      <c r="FA634" s="3"/>
      <c r="FB634" s="3"/>
      <c r="FC634" s="3"/>
      <c r="FD634" s="3"/>
      <c r="FE634" s="3"/>
      <c r="FF634" s="3"/>
      <c r="FG634" s="3"/>
      <c r="FH634" s="3"/>
      <c r="FI634" s="3"/>
      <c r="FJ634" s="3"/>
      <c r="FK634" s="3"/>
      <c r="FL634" s="3"/>
      <c r="FM634" s="3"/>
      <c r="FN634" s="3"/>
      <c r="FO634" s="3"/>
      <c r="FP634" s="3"/>
      <c r="FQ634" s="3"/>
      <c r="FR634" s="3"/>
      <c r="FS634" s="3"/>
      <c r="FT634" s="3"/>
      <c r="FU634" s="3"/>
      <c r="FV634" s="3"/>
      <c r="FW634" s="3"/>
      <c r="FX634" s="3"/>
    </row>
    <row r="635" spans="1:180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/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</row>
    <row r="636" spans="1:180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  <c r="EF636" s="3"/>
      <c r="EG636" s="3"/>
      <c r="EH636" s="3"/>
      <c r="EI636" s="3"/>
      <c r="EJ636" s="3"/>
      <c r="EK636" s="3"/>
      <c r="EL636" s="3"/>
      <c r="EM636" s="3"/>
      <c r="EN636" s="3"/>
      <c r="EO636" s="3"/>
      <c r="EP636" s="3"/>
      <c r="EQ636" s="3"/>
      <c r="ER636" s="3"/>
      <c r="ES636" s="3"/>
      <c r="ET636" s="3"/>
      <c r="EU636" s="3"/>
      <c r="EV636" s="3"/>
      <c r="EW636" s="3"/>
      <c r="EX636" s="3"/>
      <c r="EY636" s="3"/>
      <c r="EZ636" s="3"/>
      <c r="FA636" s="3"/>
      <c r="FB636" s="3"/>
      <c r="FC636" s="3"/>
      <c r="FD636" s="3"/>
      <c r="FE636" s="3"/>
      <c r="FF636" s="3"/>
      <c r="FG636" s="3"/>
      <c r="FH636" s="3"/>
      <c r="FI636" s="3"/>
      <c r="FJ636" s="3"/>
      <c r="FK636" s="3"/>
      <c r="FL636" s="3"/>
      <c r="FM636" s="3"/>
      <c r="FN636" s="3"/>
      <c r="FO636" s="3"/>
      <c r="FP636" s="3"/>
      <c r="FQ636" s="3"/>
      <c r="FR636" s="3"/>
      <c r="FS636" s="3"/>
      <c r="FT636" s="3"/>
      <c r="FU636" s="3"/>
      <c r="FV636" s="3"/>
      <c r="FW636" s="3"/>
      <c r="FX636" s="3"/>
    </row>
    <row r="637" spans="1:180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  <c r="EF637" s="3"/>
      <c r="EG637" s="3"/>
      <c r="EH637" s="3"/>
      <c r="EI637" s="3"/>
      <c r="EJ637" s="3"/>
      <c r="EK637" s="3"/>
      <c r="EL637" s="3"/>
      <c r="EM637" s="3"/>
      <c r="EN637" s="3"/>
      <c r="EO637" s="3"/>
      <c r="EP637" s="3"/>
      <c r="EQ637" s="3"/>
      <c r="ER637" s="3"/>
      <c r="ES637" s="3"/>
      <c r="ET637" s="3"/>
      <c r="EU637" s="3"/>
      <c r="EV637" s="3"/>
      <c r="EW637" s="3"/>
      <c r="EX637" s="3"/>
      <c r="EY637" s="3"/>
      <c r="EZ637" s="3"/>
      <c r="FA637" s="3"/>
      <c r="FB637" s="3"/>
      <c r="FC637" s="3"/>
      <c r="FD637" s="3"/>
      <c r="FE637" s="3"/>
      <c r="FF637" s="3"/>
      <c r="FG637" s="3"/>
      <c r="FH637" s="3"/>
      <c r="FI637" s="3"/>
      <c r="FJ637" s="3"/>
      <c r="FK637" s="3"/>
      <c r="FL637" s="3"/>
      <c r="FM637" s="3"/>
      <c r="FN637" s="3"/>
      <c r="FO637" s="3"/>
      <c r="FP637" s="3"/>
      <c r="FQ637" s="3"/>
      <c r="FR637" s="3"/>
      <c r="FS637" s="3"/>
      <c r="FT637" s="3"/>
      <c r="FU637" s="3"/>
      <c r="FV637" s="3"/>
      <c r="FW637" s="3"/>
      <c r="FX637" s="3"/>
    </row>
    <row r="638" spans="1:180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  <c r="EF638" s="3"/>
      <c r="EG638" s="3"/>
      <c r="EH638" s="3"/>
      <c r="EI638" s="3"/>
      <c r="EJ638" s="3"/>
      <c r="EK638" s="3"/>
      <c r="EL638" s="3"/>
      <c r="EM638" s="3"/>
      <c r="EN638" s="3"/>
      <c r="EO638" s="3"/>
      <c r="EP638" s="3"/>
      <c r="EQ638" s="3"/>
      <c r="ER638" s="3"/>
      <c r="ES638" s="3"/>
      <c r="ET638" s="3"/>
      <c r="EU638" s="3"/>
      <c r="EV638" s="3"/>
      <c r="EW638" s="3"/>
      <c r="EX638" s="3"/>
      <c r="EY638" s="3"/>
      <c r="EZ638" s="3"/>
      <c r="FA638" s="3"/>
      <c r="FB638" s="3"/>
      <c r="FC638" s="3"/>
      <c r="FD638" s="3"/>
      <c r="FE638" s="3"/>
      <c r="FF638" s="3"/>
      <c r="FG638" s="3"/>
      <c r="FH638" s="3"/>
      <c r="FI638" s="3"/>
      <c r="FJ638" s="3"/>
      <c r="FK638" s="3"/>
      <c r="FL638" s="3"/>
      <c r="FM638" s="3"/>
      <c r="FN638" s="3"/>
      <c r="FO638" s="3"/>
      <c r="FP638" s="3"/>
      <c r="FQ638" s="3"/>
      <c r="FR638" s="3"/>
      <c r="FS638" s="3"/>
      <c r="FT638" s="3"/>
      <c r="FU638" s="3"/>
      <c r="FV638" s="3"/>
      <c r="FW638" s="3"/>
      <c r="FX638" s="3"/>
    </row>
    <row r="639" spans="1:180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  <c r="EF639" s="3"/>
      <c r="EG639" s="3"/>
      <c r="EH639" s="3"/>
      <c r="EI639" s="3"/>
      <c r="EJ639" s="3"/>
      <c r="EK639" s="3"/>
      <c r="EL639" s="3"/>
      <c r="EM639" s="3"/>
      <c r="EN639" s="3"/>
      <c r="EO639" s="3"/>
      <c r="EP639" s="3"/>
      <c r="EQ639" s="3"/>
      <c r="ER639" s="3"/>
      <c r="ES639" s="3"/>
      <c r="ET639" s="3"/>
      <c r="EU639" s="3"/>
      <c r="EV639" s="3"/>
      <c r="EW639" s="3"/>
      <c r="EX639" s="3"/>
      <c r="EY639" s="3"/>
      <c r="EZ639" s="3"/>
      <c r="FA639" s="3"/>
      <c r="FB639" s="3"/>
      <c r="FC639" s="3"/>
      <c r="FD639" s="3"/>
      <c r="FE639" s="3"/>
      <c r="FF639" s="3"/>
      <c r="FG639" s="3"/>
      <c r="FH639" s="3"/>
      <c r="FI639" s="3"/>
      <c r="FJ639" s="3"/>
      <c r="FK639" s="3"/>
      <c r="FL639" s="3"/>
      <c r="FM639" s="3"/>
      <c r="FN639" s="3"/>
      <c r="FO639" s="3"/>
      <c r="FP639" s="3"/>
      <c r="FQ639" s="3"/>
      <c r="FR639" s="3"/>
      <c r="FS639" s="3"/>
      <c r="FT639" s="3"/>
      <c r="FU639" s="3"/>
      <c r="FV639" s="3"/>
      <c r="FW639" s="3"/>
      <c r="FX639" s="3"/>
    </row>
    <row r="640" spans="1:180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</row>
    <row r="641" spans="1:180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  <c r="EF641" s="3"/>
      <c r="EG641" s="3"/>
      <c r="EH641" s="3"/>
      <c r="EI641" s="3"/>
      <c r="EJ641" s="3"/>
      <c r="EK641" s="3"/>
      <c r="EL641" s="3"/>
      <c r="EM641" s="3"/>
      <c r="EN641" s="3"/>
      <c r="EO641" s="3"/>
      <c r="EP641" s="3"/>
      <c r="EQ641" s="3"/>
      <c r="ER641" s="3"/>
      <c r="ES641" s="3"/>
      <c r="ET641" s="3"/>
      <c r="EU641" s="3"/>
      <c r="EV641" s="3"/>
      <c r="EW641" s="3"/>
      <c r="EX641" s="3"/>
      <c r="EY641" s="3"/>
      <c r="EZ641" s="3"/>
      <c r="FA641" s="3"/>
      <c r="FB641" s="3"/>
      <c r="FC641" s="3"/>
      <c r="FD641" s="3"/>
      <c r="FE641" s="3"/>
      <c r="FF641" s="3"/>
      <c r="FG641" s="3"/>
      <c r="FH641" s="3"/>
      <c r="FI641" s="3"/>
      <c r="FJ641" s="3"/>
      <c r="FK641" s="3"/>
      <c r="FL641" s="3"/>
      <c r="FM641" s="3"/>
      <c r="FN641" s="3"/>
      <c r="FO641" s="3"/>
      <c r="FP641" s="3"/>
      <c r="FQ641" s="3"/>
      <c r="FR641" s="3"/>
      <c r="FS641" s="3"/>
      <c r="FT641" s="3"/>
      <c r="FU641" s="3"/>
      <c r="FV641" s="3"/>
      <c r="FW641" s="3"/>
      <c r="FX641" s="3"/>
    </row>
    <row r="642" spans="1:180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  <c r="EF642" s="3"/>
      <c r="EG642" s="3"/>
      <c r="EH642" s="3"/>
      <c r="EI642" s="3"/>
      <c r="EJ642" s="3"/>
      <c r="EK642" s="3"/>
      <c r="EL642" s="3"/>
      <c r="EM642" s="3"/>
      <c r="EN642" s="3"/>
      <c r="EO642" s="3"/>
      <c r="EP642" s="3"/>
      <c r="EQ642" s="3"/>
      <c r="ER642" s="3"/>
      <c r="ES642" s="3"/>
      <c r="ET642" s="3"/>
      <c r="EU642" s="3"/>
      <c r="EV642" s="3"/>
      <c r="EW642" s="3"/>
      <c r="EX642" s="3"/>
      <c r="EY642" s="3"/>
      <c r="EZ642" s="3"/>
      <c r="FA642" s="3"/>
      <c r="FB642" s="3"/>
      <c r="FC642" s="3"/>
      <c r="FD642" s="3"/>
      <c r="FE642" s="3"/>
      <c r="FF642" s="3"/>
      <c r="FG642" s="3"/>
      <c r="FH642" s="3"/>
      <c r="FI642" s="3"/>
      <c r="FJ642" s="3"/>
      <c r="FK642" s="3"/>
      <c r="FL642" s="3"/>
      <c r="FM642" s="3"/>
      <c r="FN642" s="3"/>
      <c r="FO642" s="3"/>
      <c r="FP642" s="3"/>
      <c r="FQ642" s="3"/>
      <c r="FR642" s="3"/>
      <c r="FS642" s="3"/>
      <c r="FT642" s="3"/>
      <c r="FU642" s="3"/>
      <c r="FV642" s="3"/>
      <c r="FW642" s="3"/>
      <c r="FX642" s="3"/>
    </row>
    <row r="643" spans="1:180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  <c r="EF643" s="3"/>
      <c r="EG643" s="3"/>
      <c r="EH643" s="3"/>
      <c r="EI643" s="3"/>
      <c r="EJ643" s="3"/>
      <c r="EK643" s="3"/>
      <c r="EL643" s="3"/>
      <c r="EM643" s="3"/>
      <c r="EN643" s="3"/>
      <c r="EO643" s="3"/>
      <c r="EP643" s="3"/>
      <c r="EQ643" s="3"/>
      <c r="ER643" s="3"/>
      <c r="ES643" s="3"/>
      <c r="ET643" s="3"/>
      <c r="EU643" s="3"/>
      <c r="EV643" s="3"/>
      <c r="EW643" s="3"/>
      <c r="EX643" s="3"/>
      <c r="EY643" s="3"/>
      <c r="EZ643" s="3"/>
      <c r="FA643" s="3"/>
      <c r="FB643" s="3"/>
      <c r="FC643" s="3"/>
      <c r="FD643" s="3"/>
      <c r="FE643" s="3"/>
      <c r="FF643" s="3"/>
      <c r="FG643" s="3"/>
      <c r="FH643" s="3"/>
      <c r="FI643" s="3"/>
      <c r="FJ643" s="3"/>
      <c r="FK643" s="3"/>
      <c r="FL643" s="3"/>
      <c r="FM643" s="3"/>
      <c r="FN643" s="3"/>
      <c r="FO643" s="3"/>
      <c r="FP643" s="3"/>
      <c r="FQ643" s="3"/>
      <c r="FR643" s="3"/>
      <c r="FS643" s="3"/>
      <c r="FT643" s="3"/>
      <c r="FU643" s="3"/>
      <c r="FV643" s="3"/>
      <c r="FW643" s="3"/>
      <c r="FX643" s="3"/>
    </row>
    <row r="644" spans="1:180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  <c r="EF644" s="3"/>
      <c r="EG644" s="3"/>
      <c r="EH644" s="3"/>
      <c r="EI644" s="3"/>
      <c r="EJ644" s="3"/>
      <c r="EK644" s="3"/>
      <c r="EL644" s="3"/>
      <c r="EM644" s="3"/>
      <c r="EN644" s="3"/>
      <c r="EO644" s="3"/>
      <c r="EP644" s="3"/>
      <c r="EQ644" s="3"/>
      <c r="ER644" s="3"/>
      <c r="ES644" s="3"/>
      <c r="ET644" s="3"/>
      <c r="EU644" s="3"/>
      <c r="EV644" s="3"/>
      <c r="EW644" s="3"/>
      <c r="EX644" s="3"/>
      <c r="EY644" s="3"/>
      <c r="EZ644" s="3"/>
      <c r="FA644" s="3"/>
      <c r="FB644" s="3"/>
      <c r="FC644" s="3"/>
      <c r="FD644" s="3"/>
      <c r="FE644" s="3"/>
      <c r="FF644" s="3"/>
      <c r="FG644" s="3"/>
      <c r="FH644" s="3"/>
      <c r="FI644" s="3"/>
      <c r="FJ644" s="3"/>
      <c r="FK644" s="3"/>
      <c r="FL644" s="3"/>
      <c r="FM644" s="3"/>
      <c r="FN644" s="3"/>
      <c r="FO644" s="3"/>
      <c r="FP644" s="3"/>
      <c r="FQ644" s="3"/>
      <c r="FR644" s="3"/>
      <c r="FS644" s="3"/>
      <c r="FT644" s="3"/>
      <c r="FU644" s="3"/>
      <c r="FV644" s="3"/>
      <c r="FW644" s="3"/>
      <c r="FX644" s="3"/>
    </row>
    <row r="645" spans="1:180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  <c r="EF645" s="3"/>
      <c r="EG645" s="3"/>
      <c r="EH645" s="3"/>
      <c r="EI645" s="3"/>
      <c r="EJ645" s="3"/>
      <c r="EK645" s="3"/>
      <c r="EL645" s="3"/>
      <c r="EM645" s="3"/>
      <c r="EN645" s="3"/>
      <c r="EO645" s="3"/>
      <c r="EP645" s="3"/>
      <c r="EQ645" s="3"/>
      <c r="ER645" s="3"/>
      <c r="ES645" s="3"/>
      <c r="ET645" s="3"/>
      <c r="EU645" s="3"/>
      <c r="EV645" s="3"/>
      <c r="EW645" s="3"/>
      <c r="EX645" s="3"/>
      <c r="EY645" s="3"/>
      <c r="EZ645" s="3"/>
      <c r="FA645" s="3"/>
      <c r="FB645" s="3"/>
      <c r="FC645" s="3"/>
      <c r="FD645" s="3"/>
      <c r="FE645" s="3"/>
      <c r="FF645" s="3"/>
      <c r="FG645" s="3"/>
      <c r="FH645" s="3"/>
      <c r="FI645" s="3"/>
      <c r="FJ645" s="3"/>
      <c r="FK645" s="3"/>
      <c r="FL645" s="3"/>
      <c r="FM645" s="3"/>
      <c r="FN645" s="3"/>
      <c r="FO645" s="3"/>
      <c r="FP645" s="3"/>
      <c r="FQ645" s="3"/>
      <c r="FR645" s="3"/>
      <c r="FS645" s="3"/>
      <c r="FT645" s="3"/>
      <c r="FU645" s="3"/>
      <c r="FV645" s="3"/>
      <c r="FW645" s="3"/>
      <c r="FX645" s="3"/>
    </row>
    <row r="646" spans="1:180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  <c r="EF646" s="3"/>
      <c r="EG646" s="3"/>
      <c r="EH646" s="3"/>
      <c r="EI646" s="3"/>
      <c r="EJ646" s="3"/>
      <c r="EK646" s="3"/>
      <c r="EL646" s="3"/>
      <c r="EM646" s="3"/>
      <c r="EN646" s="3"/>
      <c r="EO646" s="3"/>
      <c r="EP646" s="3"/>
      <c r="EQ646" s="3"/>
      <c r="ER646" s="3"/>
      <c r="ES646" s="3"/>
      <c r="ET646" s="3"/>
      <c r="EU646" s="3"/>
      <c r="EV646" s="3"/>
      <c r="EW646" s="3"/>
      <c r="EX646" s="3"/>
      <c r="EY646" s="3"/>
      <c r="EZ646" s="3"/>
      <c r="FA646" s="3"/>
      <c r="FB646" s="3"/>
      <c r="FC646" s="3"/>
      <c r="FD646" s="3"/>
      <c r="FE646" s="3"/>
      <c r="FF646" s="3"/>
      <c r="FG646" s="3"/>
      <c r="FH646" s="3"/>
      <c r="FI646" s="3"/>
      <c r="FJ646" s="3"/>
      <c r="FK646" s="3"/>
      <c r="FL646" s="3"/>
      <c r="FM646" s="3"/>
      <c r="FN646" s="3"/>
      <c r="FO646" s="3"/>
      <c r="FP646" s="3"/>
      <c r="FQ646" s="3"/>
      <c r="FR646" s="3"/>
      <c r="FS646" s="3"/>
      <c r="FT646" s="3"/>
      <c r="FU646" s="3"/>
      <c r="FV646" s="3"/>
      <c r="FW646" s="3"/>
      <c r="FX646" s="3"/>
    </row>
    <row r="647" spans="1:180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  <c r="EF647" s="3"/>
      <c r="EG647" s="3"/>
      <c r="EH647" s="3"/>
      <c r="EI647" s="3"/>
      <c r="EJ647" s="3"/>
      <c r="EK647" s="3"/>
      <c r="EL647" s="3"/>
      <c r="EM647" s="3"/>
      <c r="EN647" s="3"/>
      <c r="EO647" s="3"/>
      <c r="EP647" s="3"/>
      <c r="EQ647" s="3"/>
      <c r="ER647" s="3"/>
      <c r="ES647" s="3"/>
      <c r="ET647" s="3"/>
      <c r="EU647" s="3"/>
      <c r="EV647" s="3"/>
      <c r="EW647" s="3"/>
      <c r="EX647" s="3"/>
      <c r="EY647" s="3"/>
      <c r="EZ647" s="3"/>
      <c r="FA647" s="3"/>
      <c r="FB647" s="3"/>
      <c r="FC647" s="3"/>
      <c r="FD647" s="3"/>
      <c r="FE647" s="3"/>
      <c r="FF647" s="3"/>
      <c r="FG647" s="3"/>
      <c r="FH647" s="3"/>
      <c r="FI647" s="3"/>
      <c r="FJ647" s="3"/>
      <c r="FK647" s="3"/>
      <c r="FL647" s="3"/>
      <c r="FM647" s="3"/>
      <c r="FN647" s="3"/>
      <c r="FO647" s="3"/>
      <c r="FP647" s="3"/>
      <c r="FQ647" s="3"/>
      <c r="FR647" s="3"/>
      <c r="FS647" s="3"/>
      <c r="FT647" s="3"/>
      <c r="FU647" s="3"/>
      <c r="FV647" s="3"/>
      <c r="FW647" s="3"/>
      <c r="FX647" s="3"/>
    </row>
    <row r="648" spans="1:180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  <c r="EF648" s="3"/>
      <c r="EG648" s="3"/>
      <c r="EH648" s="3"/>
      <c r="EI648" s="3"/>
      <c r="EJ648" s="3"/>
      <c r="EK648" s="3"/>
      <c r="EL648" s="3"/>
      <c r="EM648" s="3"/>
      <c r="EN648" s="3"/>
      <c r="EO648" s="3"/>
      <c r="EP648" s="3"/>
      <c r="EQ648" s="3"/>
      <c r="ER648" s="3"/>
      <c r="ES648" s="3"/>
      <c r="ET648" s="3"/>
      <c r="EU648" s="3"/>
      <c r="EV648" s="3"/>
      <c r="EW648" s="3"/>
      <c r="EX648" s="3"/>
      <c r="EY648" s="3"/>
      <c r="EZ648" s="3"/>
      <c r="FA648" s="3"/>
      <c r="FB648" s="3"/>
      <c r="FC648" s="3"/>
      <c r="FD648" s="3"/>
      <c r="FE648" s="3"/>
      <c r="FF648" s="3"/>
      <c r="FG648" s="3"/>
      <c r="FH648" s="3"/>
      <c r="FI648" s="3"/>
      <c r="FJ648" s="3"/>
      <c r="FK648" s="3"/>
      <c r="FL648" s="3"/>
      <c r="FM648" s="3"/>
      <c r="FN648" s="3"/>
      <c r="FO648" s="3"/>
      <c r="FP648" s="3"/>
      <c r="FQ648" s="3"/>
      <c r="FR648" s="3"/>
      <c r="FS648" s="3"/>
      <c r="FT648" s="3"/>
      <c r="FU648" s="3"/>
      <c r="FV648" s="3"/>
      <c r="FW648" s="3"/>
      <c r="FX648" s="3"/>
    </row>
    <row r="649" spans="1:180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  <c r="EF649" s="3"/>
      <c r="EG649" s="3"/>
      <c r="EH649" s="3"/>
      <c r="EI649" s="3"/>
      <c r="EJ649" s="3"/>
      <c r="EK649" s="3"/>
      <c r="EL649" s="3"/>
      <c r="EM649" s="3"/>
      <c r="EN649" s="3"/>
      <c r="EO649" s="3"/>
      <c r="EP649" s="3"/>
      <c r="EQ649" s="3"/>
      <c r="ER649" s="3"/>
      <c r="ES649" s="3"/>
      <c r="ET649" s="3"/>
      <c r="EU649" s="3"/>
      <c r="EV649" s="3"/>
      <c r="EW649" s="3"/>
      <c r="EX649" s="3"/>
      <c r="EY649" s="3"/>
      <c r="EZ649" s="3"/>
      <c r="FA649" s="3"/>
      <c r="FB649" s="3"/>
      <c r="FC649" s="3"/>
      <c r="FD649" s="3"/>
      <c r="FE649" s="3"/>
      <c r="FF649" s="3"/>
      <c r="FG649" s="3"/>
      <c r="FH649" s="3"/>
      <c r="FI649" s="3"/>
      <c r="FJ649" s="3"/>
      <c r="FK649" s="3"/>
      <c r="FL649" s="3"/>
      <c r="FM649" s="3"/>
      <c r="FN649" s="3"/>
      <c r="FO649" s="3"/>
      <c r="FP649" s="3"/>
      <c r="FQ649" s="3"/>
      <c r="FR649" s="3"/>
      <c r="FS649" s="3"/>
      <c r="FT649" s="3"/>
      <c r="FU649" s="3"/>
      <c r="FV649" s="3"/>
      <c r="FW649" s="3"/>
      <c r="FX649" s="3"/>
    </row>
    <row r="650" spans="1:180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  <c r="EF650" s="3"/>
      <c r="EG650" s="3"/>
      <c r="EH650" s="3"/>
      <c r="EI650" s="3"/>
      <c r="EJ650" s="3"/>
      <c r="EK650" s="3"/>
      <c r="EL650" s="3"/>
      <c r="EM650" s="3"/>
      <c r="EN650" s="3"/>
      <c r="EO650" s="3"/>
      <c r="EP650" s="3"/>
      <c r="EQ650" s="3"/>
      <c r="ER650" s="3"/>
      <c r="ES650" s="3"/>
      <c r="ET650" s="3"/>
      <c r="EU650" s="3"/>
      <c r="EV650" s="3"/>
      <c r="EW650" s="3"/>
      <c r="EX650" s="3"/>
      <c r="EY650" s="3"/>
      <c r="EZ650" s="3"/>
      <c r="FA650" s="3"/>
      <c r="FB650" s="3"/>
      <c r="FC650" s="3"/>
      <c r="FD650" s="3"/>
      <c r="FE650" s="3"/>
      <c r="FF650" s="3"/>
      <c r="FG650" s="3"/>
      <c r="FH650" s="3"/>
      <c r="FI650" s="3"/>
      <c r="FJ650" s="3"/>
      <c r="FK650" s="3"/>
      <c r="FL650" s="3"/>
      <c r="FM650" s="3"/>
      <c r="FN650" s="3"/>
      <c r="FO650" s="3"/>
      <c r="FP650" s="3"/>
      <c r="FQ650" s="3"/>
      <c r="FR650" s="3"/>
      <c r="FS650" s="3"/>
      <c r="FT650" s="3"/>
      <c r="FU650" s="3"/>
      <c r="FV650" s="3"/>
      <c r="FW650" s="3"/>
      <c r="FX650" s="3"/>
    </row>
    <row r="651" spans="1:180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  <c r="EF651" s="3"/>
      <c r="EG651" s="3"/>
      <c r="EH651" s="3"/>
      <c r="EI651" s="3"/>
      <c r="EJ651" s="3"/>
      <c r="EK651" s="3"/>
      <c r="EL651" s="3"/>
      <c r="EM651" s="3"/>
      <c r="EN651" s="3"/>
      <c r="EO651" s="3"/>
      <c r="EP651" s="3"/>
      <c r="EQ651" s="3"/>
      <c r="ER651" s="3"/>
      <c r="ES651" s="3"/>
      <c r="ET651" s="3"/>
      <c r="EU651" s="3"/>
      <c r="EV651" s="3"/>
      <c r="EW651" s="3"/>
      <c r="EX651" s="3"/>
      <c r="EY651" s="3"/>
      <c r="EZ651" s="3"/>
      <c r="FA651" s="3"/>
      <c r="FB651" s="3"/>
      <c r="FC651" s="3"/>
      <c r="FD651" s="3"/>
      <c r="FE651" s="3"/>
      <c r="FF651" s="3"/>
      <c r="FG651" s="3"/>
      <c r="FH651" s="3"/>
      <c r="FI651" s="3"/>
      <c r="FJ651" s="3"/>
      <c r="FK651" s="3"/>
      <c r="FL651" s="3"/>
      <c r="FM651" s="3"/>
      <c r="FN651" s="3"/>
      <c r="FO651" s="3"/>
      <c r="FP651" s="3"/>
      <c r="FQ651" s="3"/>
      <c r="FR651" s="3"/>
      <c r="FS651" s="3"/>
      <c r="FT651" s="3"/>
      <c r="FU651" s="3"/>
      <c r="FV651" s="3"/>
      <c r="FW651" s="3"/>
      <c r="FX651" s="3"/>
    </row>
    <row r="652" spans="1:180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  <c r="EF652" s="3"/>
      <c r="EG652" s="3"/>
      <c r="EH652" s="3"/>
      <c r="EI652" s="3"/>
      <c r="EJ652" s="3"/>
      <c r="EK652" s="3"/>
      <c r="EL652" s="3"/>
      <c r="EM652" s="3"/>
      <c r="EN652" s="3"/>
      <c r="EO652" s="3"/>
      <c r="EP652" s="3"/>
      <c r="EQ652" s="3"/>
      <c r="ER652" s="3"/>
      <c r="ES652" s="3"/>
      <c r="ET652" s="3"/>
      <c r="EU652" s="3"/>
      <c r="EV652" s="3"/>
      <c r="EW652" s="3"/>
      <c r="EX652" s="3"/>
      <c r="EY652" s="3"/>
      <c r="EZ652" s="3"/>
      <c r="FA652" s="3"/>
      <c r="FB652" s="3"/>
      <c r="FC652" s="3"/>
      <c r="FD652" s="3"/>
      <c r="FE652" s="3"/>
      <c r="FF652" s="3"/>
      <c r="FG652" s="3"/>
      <c r="FH652" s="3"/>
      <c r="FI652" s="3"/>
      <c r="FJ652" s="3"/>
      <c r="FK652" s="3"/>
      <c r="FL652" s="3"/>
      <c r="FM652" s="3"/>
      <c r="FN652" s="3"/>
      <c r="FO652" s="3"/>
      <c r="FP652" s="3"/>
      <c r="FQ652" s="3"/>
      <c r="FR652" s="3"/>
      <c r="FS652" s="3"/>
      <c r="FT652" s="3"/>
      <c r="FU652" s="3"/>
      <c r="FV652" s="3"/>
      <c r="FW652" s="3"/>
      <c r="FX652" s="3"/>
    </row>
    <row r="653" spans="1:180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  <c r="EF653" s="3"/>
      <c r="EG653" s="3"/>
      <c r="EH653" s="3"/>
      <c r="EI653" s="3"/>
      <c r="EJ653" s="3"/>
      <c r="EK653" s="3"/>
      <c r="EL653" s="3"/>
      <c r="EM653" s="3"/>
      <c r="EN653" s="3"/>
      <c r="EO653" s="3"/>
      <c r="EP653" s="3"/>
      <c r="EQ653" s="3"/>
      <c r="ER653" s="3"/>
      <c r="ES653" s="3"/>
      <c r="ET653" s="3"/>
      <c r="EU653" s="3"/>
      <c r="EV653" s="3"/>
      <c r="EW653" s="3"/>
      <c r="EX653" s="3"/>
      <c r="EY653" s="3"/>
      <c r="EZ653" s="3"/>
      <c r="FA653" s="3"/>
      <c r="FB653" s="3"/>
      <c r="FC653" s="3"/>
      <c r="FD653" s="3"/>
      <c r="FE653" s="3"/>
      <c r="FF653" s="3"/>
      <c r="FG653" s="3"/>
      <c r="FH653" s="3"/>
      <c r="FI653" s="3"/>
      <c r="FJ653" s="3"/>
      <c r="FK653" s="3"/>
      <c r="FL653" s="3"/>
      <c r="FM653" s="3"/>
      <c r="FN653" s="3"/>
      <c r="FO653" s="3"/>
      <c r="FP653" s="3"/>
      <c r="FQ653" s="3"/>
      <c r="FR653" s="3"/>
      <c r="FS653" s="3"/>
      <c r="FT653" s="3"/>
      <c r="FU653" s="3"/>
      <c r="FV653" s="3"/>
      <c r="FW653" s="3"/>
      <c r="FX653" s="3"/>
    </row>
    <row r="654" spans="1:180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  <c r="EF654" s="3"/>
      <c r="EG654" s="3"/>
      <c r="EH654" s="3"/>
      <c r="EI654" s="3"/>
      <c r="EJ654" s="3"/>
      <c r="EK654" s="3"/>
      <c r="EL654" s="3"/>
      <c r="EM654" s="3"/>
      <c r="EN654" s="3"/>
      <c r="EO654" s="3"/>
      <c r="EP654" s="3"/>
      <c r="EQ654" s="3"/>
      <c r="ER654" s="3"/>
      <c r="ES654" s="3"/>
      <c r="ET654" s="3"/>
      <c r="EU654" s="3"/>
      <c r="EV654" s="3"/>
      <c r="EW654" s="3"/>
      <c r="EX654" s="3"/>
      <c r="EY654" s="3"/>
      <c r="EZ654" s="3"/>
      <c r="FA654" s="3"/>
      <c r="FB654" s="3"/>
      <c r="FC654" s="3"/>
      <c r="FD654" s="3"/>
      <c r="FE654" s="3"/>
      <c r="FF654" s="3"/>
      <c r="FG654" s="3"/>
      <c r="FH654" s="3"/>
      <c r="FI654" s="3"/>
      <c r="FJ654" s="3"/>
      <c r="FK654" s="3"/>
      <c r="FL654" s="3"/>
      <c r="FM654" s="3"/>
      <c r="FN654" s="3"/>
      <c r="FO654" s="3"/>
      <c r="FP654" s="3"/>
      <c r="FQ654" s="3"/>
      <c r="FR654" s="3"/>
      <c r="FS654" s="3"/>
      <c r="FT654" s="3"/>
      <c r="FU654" s="3"/>
      <c r="FV654" s="3"/>
      <c r="FW654" s="3"/>
      <c r="FX654" s="3"/>
    </row>
    <row r="655" spans="1:180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  <c r="EF655" s="3"/>
      <c r="EG655" s="3"/>
      <c r="EH655" s="3"/>
      <c r="EI655" s="3"/>
      <c r="EJ655" s="3"/>
      <c r="EK655" s="3"/>
      <c r="EL655" s="3"/>
      <c r="EM655" s="3"/>
      <c r="EN655" s="3"/>
      <c r="EO655" s="3"/>
      <c r="EP655" s="3"/>
      <c r="EQ655" s="3"/>
      <c r="ER655" s="3"/>
      <c r="ES655" s="3"/>
      <c r="ET655" s="3"/>
      <c r="EU655" s="3"/>
      <c r="EV655" s="3"/>
      <c r="EW655" s="3"/>
      <c r="EX655" s="3"/>
      <c r="EY655" s="3"/>
      <c r="EZ655" s="3"/>
      <c r="FA655" s="3"/>
      <c r="FB655" s="3"/>
      <c r="FC655" s="3"/>
      <c r="FD655" s="3"/>
      <c r="FE655" s="3"/>
      <c r="FF655" s="3"/>
      <c r="FG655" s="3"/>
      <c r="FH655" s="3"/>
      <c r="FI655" s="3"/>
      <c r="FJ655" s="3"/>
      <c r="FK655" s="3"/>
      <c r="FL655" s="3"/>
      <c r="FM655" s="3"/>
      <c r="FN655" s="3"/>
      <c r="FO655" s="3"/>
      <c r="FP655" s="3"/>
      <c r="FQ655" s="3"/>
      <c r="FR655" s="3"/>
      <c r="FS655" s="3"/>
      <c r="FT655" s="3"/>
      <c r="FU655" s="3"/>
      <c r="FV655" s="3"/>
      <c r="FW655" s="3"/>
      <c r="FX655" s="3"/>
    </row>
    <row r="656" spans="1:180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  <c r="EF656" s="3"/>
      <c r="EG656" s="3"/>
      <c r="EH656" s="3"/>
      <c r="EI656" s="3"/>
      <c r="EJ656" s="3"/>
      <c r="EK656" s="3"/>
      <c r="EL656" s="3"/>
      <c r="EM656" s="3"/>
      <c r="EN656" s="3"/>
      <c r="EO656" s="3"/>
      <c r="EP656" s="3"/>
      <c r="EQ656" s="3"/>
      <c r="ER656" s="3"/>
      <c r="ES656" s="3"/>
      <c r="ET656" s="3"/>
      <c r="EU656" s="3"/>
      <c r="EV656" s="3"/>
      <c r="EW656" s="3"/>
      <c r="EX656" s="3"/>
      <c r="EY656" s="3"/>
      <c r="EZ656" s="3"/>
      <c r="FA656" s="3"/>
      <c r="FB656" s="3"/>
      <c r="FC656" s="3"/>
      <c r="FD656" s="3"/>
      <c r="FE656" s="3"/>
      <c r="FF656" s="3"/>
      <c r="FG656" s="3"/>
      <c r="FH656" s="3"/>
      <c r="FI656" s="3"/>
      <c r="FJ656" s="3"/>
      <c r="FK656" s="3"/>
      <c r="FL656" s="3"/>
      <c r="FM656" s="3"/>
      <c r="FN656" s="3"/>
      <c r="FO656" s="3"/>
      <c r="FP656" s="3"/>
      <c r="FQ656" s="3"/>
      <c r="FR656" s="3"/>
      <c r="FS656" s="3"/>
      <c r="FT656" s="3"/>
      <c r="FU656" s="3"/>
      <c r="FV656" s="3"/>
      <c r="FW656" s="3"/>
      <c r="FX656" s="3"/>
    </row>
    <row r="657" spans="1:180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  <c r="EF657" s="3"/>
      <c r="EG657" s="3"/>
      <c r="EH657" s="3"/>
      <c r="EI657" s="3"/>
      <c r="EJ657" s="3"/>
      <c r="EK657" s="3"/>
      <c r="EL657" s="3"/>
      <c r="EM657" s="3"/>
      <c r="EN657" s="3"/>
      <c r="EO657" s="3"/>
      <c r="EP657" s="3"/>
      <c r="EQ657" s="3"/>
      <c r="ER657" s="3"/>
      <c r="ES657" s="3"/>
      <c r="ET657" s="3"/>
      <c r="EU657" s="3"/>
      <c r="EV657" s="3"/>
      <c r="EW657" s="3"/>
      <c r="EX657" s="3"/>
      <c r="EY657" s="3"/>
      <c r="EZ657" s="3"/>
      <c r="FA657" s="3"/>
      <c r="FB657" s="3"/>
      <c r="FC657" s="3"/>
      <c r="FD657" s="3"/>
      <c r="FE657" s="3"/>
      <c r="FF657" s="3"/>
      <c r="FG657" s="3"/>
      <c r="FH657" s="3"/>
      <c r="FI657" s="3"/>
      <c r="FJ657" s="3"/>
      <c r="FK657" s="3"/>
      <c r="FL657" s="3"/>
      <c r="FM657" s="3"/>
      <c r="FN657" s="3"/>
      <c r="FO657" s="3"/>
      <c r="FP657" s="3"/>
      <c r="FQ657" s="3"/>
      <c r="FR657" s="3"/>
      <c r="FS657" s="3"/>
      <c r="FT657" s="3"/>
      <c r="FU657" s="3"/>
      <c r="FV657" s="3"/>
      <c r="FW657" s="3"/>
      <c r="FX657" s="3"/>
    </row>
    <row r="658" spans="1:180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  <c r="EF658" s="3"/>
      <c r="EG658" s="3"/>
      <c r="EH658" s="3"/>
      <c r="EI658" s="3"/>
      <c r="EJ658" s="3"/>
      <c r="EK658" s="3"/>
      <c r="EL658" s="3"/>
      <c r="EM658" s="3"/>
      <c r="EN658" s="3"/>
      <c r="EO658" s="3"/>
      <c r="EP658" s="3"/>
      <c r="EQ658" s="3"/>
      <c r="ER658" s="3"/>
      <c r="ES658" s="3"/>
      <c r="ET658" s="3"/>
      <c r="EU658" s="3"/>
      <c r="EV658" s="3"/>
      <c r="EW658" s="3"/>
      <c r="EX658" s="3"/>
      <c r="EY658" s="3"/>
      <c r="EZ658" s="3"/>
      <c r="FA658" s="3"/>
      <c r="FB658" s="3"/>
      <c r="FC658" s="3"/>
      <c r="FD658" s="3"/>
      <c r="FE658" s="3"/>
      <c r="FF658" s="3"/>
      <c r="FG658" s="3"/>
      <c r="FH658" s="3"/>
      <c r="FI658" s="3"/>
      <c r="FJ658" s="3"/>
      <c r="FK658" s="3"/>
      <c r="FL658" s="3"/>
      <c r="FM658" s="3"/>
      <c r="FN658" s="3"/>
      <c r="FO658" s="3"/>
      <c r="FP658" s="3"/>
      <c r="FQ658" s="3"/>
      <c r="FR658" s="3"/>
      <c r="FS658" s="3"/>
      <c r="FT658" s="3"/>
      <c r="FU658" s="3"/>
      <c r="FV658" s="3"/>
      <c r="FW658" s="3"/>
      <c r="FX658" s="3"/>
    </row>
    <row r="659" spans="1:180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  <c r="EF659" s="3"/>
      <c r="EG659" s="3"/>
      <c r="EH659" s="3"/>
      <c r="EI659" s="3"/>
      <c r="EJ659" s="3"/>
      <c r="EK659" s="3"/>
      <c r="EL659" s="3"/>
      <c r="EM659" s="3"/>
      <c r="EN659" s="3"/>
      <c r="EO659" s="3"/>
      <c r="EP659" s="3"/>
      <c r="EQ659" s="3"/>
      <c r="ER659" s="3"/>
      <c r="ES659" s="3"/>
      <c r="ET659" s="3"/>
      <c r="EU659" s="3"/>
      <c r="EV659" s="3"/>
      <c r="EW659" s="3"/>
      <c r="EX659" s="3"/>
      <c r="EY659" s="3"/>
      <c r="EZ659" s="3"/>
      <c r="FA659" s="3"/>
      <c r="FB659" s="3"/>
      <c r="FC659" s="3"/>
      <c r="FD659" s="3"/>
      <c r="FE659" s="3"/>
      <c r="FF659" s="3"/>
      <c r="FG659" s="3"/>
      <c r="FH659" s="3"/>
      <c r="FI659" s="3"/>
      <c r="FJ659" s="3"/>
      <c r="FK659" s="3"/>
      <c r="FL659" s="3"/>
      <c r="FM659" s="3"/>
      <c r="FN659" s="3"/>
      <c r="FO659" s="3"/>
      <c r="FP659" s="3"/>
      <c r="FQ659" s="3"/>
      <c r="FR659" s="3"/>
      <c r="FS659" s="3"/>
      <c r="FT659" s="3"/>
      <c r="FU659" s="3"/>
      <c r="FV659" s="3"/>
      <c r="FW659" s="3"/>
      <c r="FX659" s="3"/>
    </row>
    <row r="660" spans="1:180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/>
      <c r="EJ660" s="3"/>
      <c r="EK660" s="3"/>
      <c r="EL660" s="3"/>
      <c r="EM660" s="3"/>
      <c r="EN660" s="3"/>
      <c r="EO660" s="3"/>
      <c r="EP660" s="3"/>
      <c r="EQ660" s="3"/>
      <c r="ER660" s="3"/>
      <c r="ES660" s="3"/>
      <c r="ET660" s="3"/>
      <c r="EU660" s="3"/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</row>
    <row r="661" spans="1:180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  <c r="EF661" s="3"/>
      <c r="EG661" s="3"/>
      <c r="EH661" s="3"/>
      <c r="EI661" s="3"/>
      <c r="EJ661" s="3"/>
      <c r="EK661" s="3"/>
      <c r="EL661" s="3"/>
      <c r="EM661" s="3"/>
      <c r="EN661" s="3"/>
      <c r="EO661" s="3"/>
      <c r="EP661" s="3"/>
      <c r="EQ661" s="3"/>
      <c r="ER661" s="3"/>
      <c r="ES661" s="3"/>
      <c r="ET661" s="3"/>
      <c r="EU661" s="3"/>
      <c r="EV661" s="3"/>
      <c r="EW661" s="3"/>
      <c r="EX661" s="3"/>
      <c r="EY661" s="3"/>
      <c r="EZ661" s="3"/>
      <c r="FA661" s="3"/>
      <c r="FB661" s="3"/>
      <c r="FC661" s="3"/>
      <c r="FD661" s="3"/>
      <c r="FE661" s="3"/>
      <c r="FF661" s="3"/>
      <c r="FG661" s="3"/>
      <c r="FH661" s="3"/>
      <c r="FI661" s="3"/>
      <c r="FJ661" s="3"/>
      <c r="FK661" s="3"/>
      <c r="FL661" s="3"/>
      <c r="FM661" s="3"/>
      <c r="FN661" s="3"/>
      <c r="FO661" s="3"/>
      <c r="FP661" s="3"/>
      <c r="FQ661" s="3"/>
      <c r="FR661" s="3"/>
      <c r="FS661" s="3"/>
      <c r="FT661" s="3"/>
      <c r="FU661" s="3"/>
      <c r="FV661" s="3"/>
      <c r="FW661" s="3"/>
      <c r="FX661" s="3"/>
    </row>
    <row r="662" spans="1:180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  <c r="EF662" s="3"/>
      <c r="EG662" s="3"/>
      <c r="EH662" s="3"/>
      <c r="EI662" s="3"/>
      <c r="EJ662" s="3"/>
      <c r="EK662" s="3"/>
      <c r="EL662" s="3"/>
      <c r="EM662" s="3"/>
      <c r="EN662" s="3"/>
      <c r="EO662" s="3"/>
      <c r="EP662" s="3"/>
      <c r="EQ662" s="3"/>
      <c r="ER662" s="3"/>
      <c r="ES662" s="3"/>
      <c r="ET662" s="3"/>
      <c r="EU662" s="3"/>
      <c r="EV662" s="3"/>
      <c r="EW662" s="3"/>
      <c r="EX662" s="3"/>
      <c r="EY662" s="3"/>
      <c r="EZ662" s="3"/>
      <c r="FA662" s="3"/>
      <c r="FB662" s="3"/>
      <c r="FC662" s="3"/>
      <c r="FD662" s="3"/>
      <c r="FE662" s="3"/>
      <c r="FF662" s="3"/>
      <c r="FG662" s="3"/>
      <c r="FH662" s="3"/>
      <c r="FI662" s="3"/>
      <c r="FJ662" s="3"/>
      <c r="FK662" s="3"/>
      <c r="FL662" s="3"/>
      <c r="FM662" s="3"/>
      <c r="FN662" s="3"/>
      <c r="FO662" s="3"/>
      <c r="FP662" s="3"/>
      <c r="FQ662" s="3"/>
      <c r="FR662" s="3"/>
      <c r="FS662" s="3"/>
      <c r="FT662" s="3"/>
      <c r="FU662" s="3"/>
      <c r="FV662" s="3"/>
      <c r="FW662" s="3"/>
      <c r="FX662" s="3"/>
    </row>
    <row r="663" spans="1:180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  <c r="EF663" s="3"/>
      <c r="EG663" s="3"/>
      <c r="EH663" s="3"/>
      <c r="EI663" s="3"/>
      <c r="EJ663" s="3"/>
      <c r="EK663" s="3"/>
      <c r="EL663" s="3"/>
      <c r="EM663" s="3"/>
      <c r="EN663" s="3"/>
      <c r="EO663" s="3"/>
      <c r="EP663" s="3"/>
      <c r="EQ663" s="3"/>
      <c r="ER663" s="3"/>
      <c r="ES663" s="3"/>
      <c r="ET663" s="3"/>
      <c r="EU663" s="3"/>
      <c r="EV663" s="3"/>
      <c r="EW663" s="3"/>
      <c r="EX663" s="3"/>
      <c r="EY663" s="3"/>
      <c r="EZ663" s="3"/>
      <c r="FA663" s="3"/>
      <c r="FB663" s="3"/>
      <c r="FC663" s="3"/>
      <c r="FD663" s="3"/>
      <c r="FE663" s="3"/>
      <c r="FF663" s="3"/>
      <c r="FG663" s="3"/>
      <c r="FH663" s="3"/>
      <c r="FI663" s="3"/>
      <c r="FJ663" s="3"/>
      <c r="FK663" s="3"/>
      <c r="FL663" s="3"/>
      <c r="FM663" s="3"/>
      <c r="FN663" s="3"/>
      <c r="FO663" s="3"/>
      <c r="FP663" s="3"/>
      <c r="FQ663" s="3"/>
      <c r="FR663" s="3"/>
      <c r="FS663" s="3"/>
      <c r="FT663" s="3"/>
      <c r="FU663" s="3"/>
      <c r="FV663" s="3"/>
      <c r="FW663" s="3"/>
      <c r="FX663" s="3"/>
    </row>
    <row r="664" spans="1:180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  <c r="EF664" s="3"/>
      <c r="EG664" s="3"/>
      <c r="EH664" s="3"/>
      <c r="EI664" s="3"/>
      <c r="EJ664" s="3"/>
      <c r="EK664" s="3"/>
      <c r="EL664" s="3"/>
      <c r="EM664" s="3"/>
      <c r="EN664" s="3"/>
      <c r="EO664" s="3"/>
      <c r="EP664" s="3"/>
      <c r="EQ664" s="3"/>
      <c r="ER664" s="3"/>
      <c r="ES664" s="3"/>
      <c r="ET664" s="3"/>
      <c r="EU664" s="3"/>
      <c r="EV664" s="3"/>
      <c r="EW664" s="3"/>
      <c r="EX664" s="3"/>
      <c r="EY664" s="3"/>
      <c r="EZ664" s="3"/>
      <c r="FA664" s="3"/>
      <c r="FB664" s="3"/>
      <c r="FC664" s="3"/>
      <c r="FD664" s="3"/>
      <c r="FE664" s="3"/>
      <c r="FF664" s="3"/>
      <c r="FG664" s="3"/>
      <c r="FH664" s="3"/>
      <c r="FI664" s="3"/>
      <c r="FJ664" s="3"/>
      <c r="FK664" s="3"/>
      <c r="FL664" s="3"/>
      <c r="FM664" s="3"/>
      <c r="FN664" s="3"/>
      <c r="FO664" s="3"/>
      <c r="FP664" s="3"/>
      <c r="FQ664" s="3"/>
      <c r="FR664" s="3"/>
      <c r="FS664" s="3"/>
      <c r="FT664" s="3"/>
      <c r="FU664" s="3"/>
      <c r="FV664" s="3"/>
      <c r="FW664" s="3"/>
      <c r="FX664" s="3"/>
    </row>
    <row r="665" spans="1:180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  <c r="EF665" s="3"/>
      <c r="EG665" s="3"/>
      <c r="EH665" s="3"/>
      <c r="EI665" s="3"/>
      <c r="EJ665" s="3"/>
      <c r="EK665" s="3"/>
      <c r="EL665" s="3"/>
      <c r="EM665" s="3"/>
      <c r="EN665" s="3"/>
      <c r="EO665" s="3"/>
      <c r="EP665" s="3"/>
      <c r="EQ665" s="3"/>
      <c r="ER665" s="3"/>
      <c r="ES665" s="3"/>
      <c r="ET665" s="3"/>
      <c r="EU665" s="3"/>
      <c r="EV665" s="3"/>
      <c r="EW665" s="3"/>
      <c r="EX665" s="3"/>
      <c r="EY665" s="3"/>
      <c r="EZ665" s="3"/>
      <c r="FA665" s="3"/>
      <c r="FB665" s="3"/>
      <c r="FC665" s="3"/>
      <c r="FD665" s="3"/>
      <c r="FE665" s="3"/>
      <c r="FF665" s="3"/>
      <c r="FG665" s="3"/>
      <c r="FH665" s="3"/>
      <c r="FI665" s="3"/>
      <c r="FJ665" s="3"/>
      <c r="FK665" s="3"/>
      <c r="FL665" s="3"/>
      <c r="FM665" s="3"/>
      <c r="FN665" s="3"/>
      <c r="FO665" s="3"/>
      <c r="FP665" s="3"/>
      <c r="FQ665" s="3"/>
      <c r="FR665" s="3"/>
      <c r="FS665" s="3"/>
      <c r="FT665" s="3"/>
      <c r="FU665" s="3"/>
      <c r="FV665" s="3"/>
      <c r="FW665" s="3"/>
      <c r="FX665" s="3"/>
    </row>
    <row r="666" spans="1:180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  <c r="EF666" s="3"/>
      <c r="EG666" s="3"/>
      <c r="EH666" s="3"/>
      <c r="EI666" s="3"/>
      <c r="EJ666" s="3"/>
      <c r="EK666" s="3"/>
      <c r="EL666" s="3"/>
      <c r="EM666" s="3"/>
      <c r="EN666" s="3"/>
      <c r="EO666" s="3"/>
      <c r="EP666" s="3"/>
      <c r="EQ666" s="3"/>
      <c r="ER666" s="3"/>
      <c r="ES666" s="3"/>
      <c r="ET666" s="3"/>
      <c r="EU666" s="3"/>
      <c r="EV666" s="3"/>
      <c r="EW666" s="3"/>
      <c r="EX666" s="3"/>
      <c r="EY666" s="3"/>
      <c r="EZ666" s="3"/>
      <c r="FA666" s="3"/>
      <c r="FB666" s="3"/>
      <c r="FC666" s="3"/>
      <c r="FD666" s="3"/>
      <c r="FE666" s="3"/>
      <c r="FF666" s="3"/>
      <c r="FG666" s="3"/>
      <c r="FH666" s="3"/>
      <c r="FI666" s="3"/>
      <c r="FJ666" s="3"/>
      <c r="FK666" s="3"/>
      <c r="FL666" s="3"/>
      <c r="FM666" s="3"/>
      <c r="FN666" s="3"/>
      <c r="FO666" s="3"/>
      <c r="FP666" s="3"/>
      <c r="FQ666" s="3"/>
      <c r="FR666" s="3"/>
      <c r="FS666" s="3"/>
      <c r="FT666" s="3"/>
      <c r="FU666" s="3"/>
      <c r="FV666" s="3"/>
      <c r="FW666" s="3"/>
      <c r="FX666" s="3"/>
    </row>
    <row r="667" spans="1:180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3"/>
      <c r="EF667" s="3"/>
      <c r="EG667" s="3"/>
      <c r="EH667" s="3"/>
      <c r="EI667" s="3"/>
      <c r="EJ667" s="3"/>
      <c r="EK667" s="3"/>
      <c r="EL667" s="3"/>
      <c r="EM667" s="3"/>
      <c r="EN667" s="3"/>
      <c r="EO667" s="3"/>
      <c r="EP667" s="3"/>
      <c r="EQ667" s="3"/>
      <c r="ER667" s="3"/>
      <c r="ES667" s="3"/>
      <c r="ET667" s="3"/>
      <c r="EU667" s="3"/>
      <c r="EV667" s="3"/>
      <c r="EW667" s="3"/>
      <c r="EX667" s="3"/>
      <c r="EY667" s="3"/>
      <c r="EZ667" s="3"/>
      <c r="FA667" s="3"/>
      <c r="FB667" s="3"/>
      <c r="FC667" s="3"/>
      <c r="FD667" s="3"/>
      <c r="FE667" s="3"/>
      <c r="FF667" s="3"/>
      <c r="FG667" s="3"/>
      <c r="FH667" s="3"/>
      <c r="FI667" s="3"/>
      <c r="FJ667" s="3"/>
      <c r="FK667" s="3"/>
      <c r="FL667" s="3"/>
      <c r="FM667" s="3"/>
      <c r="FN667" s="3"/>
      <c r="FO667" s="3"/>
      <c r="FP667" s="3"/>
      <c r="FQ667" s="3"/>
      <c r="FR667" s="3"/>
      <c r="FS667" s="3"/>
      <c r="FT667" s="3"/>
      <c r="FU667" s="3"/>
      <c r="FV667" s="3"/>
      <c r="FW667" s="3"/>
      <c r="FX667" s="3"/>
    </row>
    <row r="668" spans="1:180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  <c r="EF668" s="3"/>
      <c r="EG668" s="3"/>
      <c r="EH668" s="3"/>
      <c r="EI668" s="3"/>
      <c r="EJ668" s="3"/>
      <c r="EK668" s="3"/>
      <c r="EL668" s="3"/>
      <c r="EM668" s="3"/>
      <c r="EN668" s="3"/>
      <c r="EO668" s="3"/>
      <c r="EP668" s="3"/>
      <c r="EQ668" s="3"/>
      <c r="ER668" s="3"/>
      <c r="ES668" s="3"/>
      <c r="ET668" s="3"/>
      <c r="EU668" s="3"/>
      <c r="EV668" s="3"/>
      <c r="EW668" s="3"/>
      <c r="EX668" s="3"/>
      <c r="EY668" s="3"/>
      <c r="EZ668" s="3"/>
      <c r="FA668" s="3"/>
      <c r="FB668" s="3"/>
      <c r="FC668" s="3"/>
      <c r="FD668" s="3"/>
      <c r="FE668" s="3"/>
      <c r="FF668" s="3"/>
      <c r="FG668" s="3"/>
      <c r="FH668" s="3"/>
      <c r="FI668" s="3"/>
      <c r="FJ668" s="3"/>
      <c r="FK668" s="3"/>
      <c r="FL668" s="3"/>
      <c r="FM668" s="3"/>
      <c r="FN668" s="3"/>
      <c r="FO668" s="3"/>
      <c r="FP668" s="3"/>
      <c r="FQ668" s="3"/>
      <c r="FR668" s="3"/>
      <c r="FS668" s="3"/>
      <c r="FT668" s="3"/>
      <c r="FU668" s="3"/>
      <c r="FV668" s="3"/>
      <c r="FW668" s="3"/>
      <c r="FX668" s="3"/>
    </row>
    <row r="669" spans="1:180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</row>
    <row r="670" spans="1:180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  <c r="FS670" s="3"/>
      <c r="FT670" s="3"/>
      <c r="FU670" s="3"/>
      <c r="FV670" s="3"/>
      <c r="FW670" s="3"/>
      <c r="FX670" s="3"/>
    </row>
    <row r="671" spans="1:180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  <c r="EF671" s="3"/>
      <c r="EG671" s="3"/>
      <c r="EH671" s="3"/>
      <c r="EI671" s="3"/>
      <c r="EJ671" s="3"/>
      <c r="EK671" s="3"/>
      <c r="EL671" s="3"/>
      <c r="EM671" s="3"/>
      <c r="EN671" s="3"/>
      <c r="EO671" s="3"/>
      <c r="EP671" s="3"/>
      <c r="EQ671" s="3"/>
      <c r="ER671" s="3"/>
      <c r="ES671" s="3"/>
      <c r="ET671" s="3"/>
      <c r="EU671" s="3"/>
      <c r="EV671" s="3"/>
      <c r="EW671" s="3"/>
      <c r="EX671" s="3"/>
      <c r="EY671" s="3"/>
      <c r="EZ671" s="3"/>
      <c r="FA671" s="3"/>
      <c r="FB671" s="3"/>
      <c r="FC671" s="3"/>
      <c r="FD671" s="3"/>
      <c r="FE671" s="3"/>
      <c r="FF671" s="3"/>
      <c r="FG671" s="3"/>
      <c r="FH671" s="3"/>
      <c r="FI671" s="3"/>
      <c r="FJ671" s="3"/>
      <c r="FK671" s="3"/>
      <c r="FL671" s="3"/>
      <c r="FM671" s="3"/>
      <c r="FN671" s="3"/>
      <c r="FO671" s="3"/>
      <c r="FP671" s="3"/>
      <c r="FQ671" s="3"/>
      <c r="FR671" s="3"/>
      <c r="FS671" s="3"/>
      <c r="FT671" s="3"/>
      <c r="FU671" s="3"/>
      <c r="FV671" s="3"/>
      <c r="FW671" s="3"/>
      <c r="FX671" s="3"/>
    </row>
    <row r="672" spans="1:180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  <c r="EF672" s="3"/>
      <c r="EG672" s="3"/>
      <c r="EH672" s="3"/>
      <c r="EI672" s="3"/>
      <c r="EJ672" s="3"/>
      <c r="EK672" s="3"/>
      <c r="EL672" s="3"/>
      <c r="EM672" s="3"/>
      <c r="EN672" s="3"/>
      <c r="EO672" s="3"/>
      <c r="EP672" s="3"/>
      <c r="EQ672" s="3"/>
      <c r="ER672" s="3"/>
      <c r="ES672" s="3"/>
      <c r="ET672" s="3"/>
      <c r="EU672" s="3"/>
      <c r="EV672" s="3"/>
      <c r="EW672" s="3"/>
      <c r="EX672" s="3"/>
      <c r="EY672" s="3"/>
      <c r="EZ672" s="3"/>
      <c r="FA672" s="3"/>
      <c r="FB672" s="3"/>
      <c r="FC672" s="3"/>
      <c r="FD672" s="3"/>
      <c r="FE672" s="3"/>
      <c r="FF672" s="3"/>
      <c r="FG672" s="3"/>
      <c r="FH672" s="3"/>
      <c r="FI672" s="3"/>
      <c r="FJ672" s="3"/>
      <c r="FK672" s="3"/>
      <c r="FL672" s="3"/>
      <c r="FM672" s="3"/>
      <c r="FN672" s="3"/>
      <c r="FO672" s="3"/>
      <c r="FP672" s="3"/>
      <c r="FQ672" s="3"/>
      <c r="FR672" s="3"/>
      <c r="FS672" s="3"/>
      <c r="FT672" s="3"/>
      <c r="FU672" s="3"/>
      <c r="FV672" s="3"/>
      <c r="FW672" s="3"/>
      <c r="FX672" s="3"/>
    </row>
    <row r="673" spans="1:180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  <c r="EF673" s="3"/>
      <c r="EG673" s="3"/>
      <c r="EH673" s="3"/>
      <c r="EI673" s="3"/>
      <c r="EJ673" s="3"/>
      <c r="EK673" s="3"/>
      <c r="EL673" s="3"/>
      <c r="EM673" s="3"/>
      <c r="EN673" s="3"/>
      <c r="EO673" s="3"/>
      <c r="EP673" s="3"/>
      <c r="EQ673" s="3"/>
      <c r="ER673" s="3"/>
      <c r="ES673" s="3"/>
      <c r="ET673" s="3"/>
      <c r="EU673" s="3"/>
      <c r="EV673" s="3"/>
      <c r="EW673" s="3"/>
      <c r="EX673" s="3"/>
      <c r="EY673" s="3"/>
      <c r="EZ673" s="3"/>
      <c r="FA673" s="3"/>
      <c r="FB673" s="3"/>
      <c r="FC673" s="3"/>
      <c r="FD673" s="3"/>
      <c r="FE673" s="3"/>
      <c r="FF673" s="3"/>
      <c r="FG673" s="3"/>
      <c r="FH673" s="3"/>
      <c r="FI673" s="3"/>
      <c r="FJ673" s="3"/>
      <c r="FK673" s="3"/>
      <c r="FL673" s="3"/>
      <c r="FM673" s="3"/>
      <c r="FN673" s="3"/>
      <c r="FO673" s="3"/>
      <c r="FP673" s="3"/>
      <c r="FQ673" s="3"/>
      <c r="FR673" s="3"/>
      <c r="FS673" s="3"/>
      <c r="FT673" s="3"/>
      <c r="FU673" s="3"/>
      <c r="FV673" s="3"/>
      <c r="FW673" s="3"/>
      <c r="FX673" s="3"/>
    </row>
    <row r="674" spans="1:180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  <c r="FR674" s="3"/>
      <c r="FS674" s="3"/>
      <c r="FT674" s="3"/>
      <c r="FU674" s="3"/>
      <c r="FV674" s="3"/>
      <c r="FW674" s="3"/>
      <c r="FX674" s="3"/>
    </row>
    <row r="675" spans="1:180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  <c r="FR675" s="3"/>
      <c r="FS675" s="3"/>
      <c r="FT675" s="3"/>
      <c r="FU675" s="3"/>
      <c r="FV675" s="3"/>
      <c r="FW675" s="3"/>
      <c r="FX675" s="3"/>
    </row>
    <row r="676" spans="1:180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  <c r="EF676" s="3"/>
      <c r="EG676" s="3"/>
      <c r="EH676" s="3"/>
      <c r="EI676" s="3"/>
      <c r="EJ676" s="3"/>
      <c r="EK676" s="3"/>
      <c r="EL676" s="3"/>
      <c r="EM676" s="3"/>
      <c r="EN676" s="3"/>
      <c r="EO676" s="3"/>
      <c r="EP676" s="3"/>
      <c r="EQ676" s="3"/>
      <c r="ER676" s="3"/>
      <c r="ES676" s="3"/>
      <c r="ET676" s="3"/>
      <c r="EU676" s="3"/>
      <c r="EV676" s="3"/>
      <c r="EW676" s="3"/>
      <c r="EX676" s="3"/>
      <c r="EY676" s="3"/>
      <c r="EZ676" s="3"/>
      <c r="FA676" s="3"/>
      <c r="FB676" s="3"/>
      <c r="FC676" s="3"/>
      <c r="FD676" s="3"/>
      <c r="FE676" s="3"/>
      <c r="FF676" s="3"/>
      <c r="FG676" s="3"/>
      <c r="FH676" s="3"/>
      <c r="FI676" s="3"/>
      <c r="FJ676" s="3"/>
      <c r="FK676" s="3"/>
      <c r="FL676" s="3"/>
      <c r="FM676" s="3"/>
      <c r="FN676" s="3"/>
      <c r="FO676" s="3"/>
      <c r="FP676" s="3"/>
      <c r="FQ676" s="3"/>
      <c r="FR676" s="3"/>
      <c r="FS676" s="3"/>
      <c r="FT676" s="3"/>
      <c r="FU676" s="3"/>
      <c r="FV676" s="3"/>
      <c r="FW676" s="3"/>
      <c r="FX676" s="3"/>
    </row>
    <row r="677" spans="1:180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  <c r="EF677" s="3"/>
      <c r="EG677" s="3"/>
      <c r="EH677" s="3"/>
      <c r="EI677" s="3"/>
      <c r="EJ677" s="3"/>
      <c r="EK677" s="3"/>
      <c r="EL677" s="3"/>
      <c r="EM677" s="3"/>
      <c r="EN677" s="3"/>
      <c r="EO677" s="3"/>
      <c r="EP677" s="3"/>
      <c r="EQ677" s="3"/>
      <c r="ER677" s="3"/>
      <c r="ES677" s="3"/>
      <c r="ET677" s="3"/>
      <c r="EU677" s="3"/>
      <c r="EV677" s="3"/>
      <c r="EW677" s="3"/>
      <c r="EX677" s="3"/>
      <c r="EY677" s="3"/>
      <c r="EZ677" s="3"/>
      <c r="FA677" s="3"/>
      <c r="FB677" s="3"/>
      <c r="FC677" s="3"/>
      <c r="FD677" s="3"/>
      <c r="FE677" s="3"/>
      <c r="FF677" s="3"/>
      <c r="FG677" s="3"/>
      <c r="FH677" s="3"/>
      <c r="FI677" s="3"/>
      <c r="FJ677" s="3"/>
      <c r="FK677" s="3"/>
      <c r="FL677" s="3"/>
      <c r="FM677" s="3"/>
      <c r="FN677" s="3"/>
      <c r="FO677" s="3"/>
      <c r="FP677" s="3"/>
      <c r="FQ677" s="3"/>
      <c r="FR677" s="3"/>
      <c r="FS677" s="3"/>
      <c r="FT677" s="3"/>
      <c r="FU677" s="3"/>
      <c r="FV677" s="3"/>
      <c r="FW677" s="3"/>
      <c r="FX677" s="3"/>
    </row>
    <row r="678" spans="1:180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  <c r="FS678" s="3"/>
      <c r="FT678" s="3"/>
      <c r="FU678" s="3"/>
      <c r="FV678" s="3"/>
      <c r="FW678" s="3"/>
      <c r="FX678" s="3"/>
    </row>
    <row r="679" spans="1:180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  <c r="EF679" s="3"/>
      <c r="EG679" s="3"/>
      <c r="EH679" s="3"/>
      <c r="EI679" s="3"/>
      <c r="EJ679" s="3"/>
      <c r="EK679" s="3"/>
      <c r="EL679" s="3"/>
      <c r="EM679" s="3"/>
      <c r="EN679" s="3"/>
      <c r="EO679" s="3"/>
      <c r="EP679" s="3"/>
      <c r="EQ679" s="3"/>
      <c r="ER679" s="3"/>
      <c r="ES679" s="3"/>
      <c r="ET679" s="3"/>
      <c r="EU679" s="3"/>
      <c r="EV679" s="3"/>
      <c r="EW679" s="3"/>
      <c r="EX679" s="3"/>
      <c r="EY679" s="3"/>
      <c r="EZ679" s="3"/>
      <c r="FA679" s="3"/>
      <c r="FB679" s="3"/>
      <c r="FC679" s="3"/>
      <c r="FD679" s="3"/>
      <c r="FE679" s="3"/>
      <c r="FF679" s="3"/>
      <c r="FG679" s="3"/>
      <c r="FH679" s="3"/>
      <c r="FI679" s="3"/>
      <c r="FJ679" s="3"/>
      <c r="FK679" s="3"/>
      <c r="FL679" s="3"/>
      <c r="FM679" s="3"/>
      <c r="FN679" s="3"/>
      <c r="FO679" s="3"/>
      <c r="FP679" s="3"/>
      <c r="FQ679" s="3"/>
      <c r="FR679" s="3"/>
      <c r="FS679" s="3"/>
      <c r="FT679" s="3"/>
      <c r="FU679" s="3"/>
      <c r="FV679" s="3"/>
      <c r="FW679" s="3"/>
      <c r="FX679" s="3"/>
    </row>
    <row r="680" spans="1:180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/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/>
      <c r="FR680" s="3"/>
      <c r="FS680" s="3"/>
      <c r="FT680" s="3"/>
      <c r="FU680" s="3"/>
      <c r="FV680" s="3"/>
      <c r="FW680" s="3"/>
      <c r="FX680" s="3"/>
    </row>
    <row r="681" spans="1:180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</row>
    <row r="682" spans="1:180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  <c r="EF682" s="3"/>
      <c r="EG682" s="3"/>
      <c r="EH682" s="3"/>
      <c r="EI682" s="3"/>
      <c r="EJ682" s="3"/>
      <c r="EK682" s="3"/>
      <c r="EL682" s="3"/>
      <c r="EM682" s="3"/>
      <c r="EN682" s="3"/>
      <c r="EO682" s="3"/>
      <c r="EP682" s="3"/>
      <c r="EQ682" s="3"/>
      <c r="ER682" s="3"/>
      <c r="ES682" s="3"/>
      <c r="ET682" s="3"/>
      <c r="EU682" s="3"/>
      <c r="EV682" s="3"/>
      <c r="EW682" s="3"/>
      <c r="EX682" s="3"/>
      <c r="EY682" s="3"/>
      <c r="EZ682" s="3"/>
      <c r="FA682" s="3"/>
      <c r="FB682" s="3"/>
      <c r="FC682" s="3"/>
      <c r="FD682" s="3"/>
      <c r="FE682" s="3"/>
      <c r="FF682" s="3"/>
      <c r="FG682" s="3"/>
      <c r="FH682" s="3"/>
      <c r="FI682" s="3"/>
      <c r="FJ682" s="3"/>
      <c r="FK682" s="3"/>
      <c r="FL682" s="3"/>
      <c r="FM682" s="3"/>
      <c r="FN682" s="3"/>
      <c r="FO682" s="3"/>
      <c r="FP682" s="3"/>
      <c r="FQ682" s="3"/>
      <c r="FR682" s="3"/>
      <c r="FS682" s="3"/>
      <c r="FT682" s="3"/>
      <c r="FU682" s="3"/>
      <c r="FV682" s="3"/>
      <c r="FW682" s="3"/>
      <c r="FX682" s="3"/>
    </row>
    <row r="683" spans="1:180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  <c r="EF683" s="3"/>
      <c r="EG683" s="3"/>
      <c r="EH683" s="3"/>
      <c r="EI683" s="3"/>
      <c r="EJ683" s="3"/>
      <c r="EK683" s="3"/>
      <c r="EL683" s="3"/>
      <c r="EM683" s="3"/>
      <c r="EN683" s="3"/>
      <c r="EO683" s="3"/>
      <c r="EP683" s="3"/>
      <c r="EQ683" s="3"/>
      <c r="ER683" s="3"/>
      <c r="ES683" s="3"/>
      <c r="ET683" s="3"/>
      <c r="EU683" s="3"/>
      <c r="EV683" s="3"/>
      <c r="EW683" s="3"/>
      <c r="EX683" s="3"/>
      <c r="EY683" s="3"/>
      <c r="EZ683" s="3"/>
      <c r="FA683" s="3"/>
      <c r="FB683" s="3"/>
      <c r="FC683" s="3"/>
      <c r="FD683" s="3"/>
      <c r="FE683" s="3"/>
      <c r="FF683" s="3"/>
      <c r="FG683" s="3"/>
      <c r="FH683" s="3"/>
      <c r="FI683" s="3"/>
      <c r="FJ683" s="3"/>
      <c r="FK683" s="3"/>
      <c r="FL683" s="3"/>
      <c r="FM683" s="3"/>
      <c r="FN683" s="3"/>
      <c r="FO683" s="3"/>
      <c r="FP683" s="3"/>
      <c r="FQ683" s="3"/>
      <c r="FR683" s="3"/>
      <c r="FS683" s="3"/>
      <c r="FT683" s="3"/>
      <c r="FU683" s="3"/>
      <c r="FV683" s="3"/>
      <c r="FW683" s="3"/>
      <c r="FX683" s="3"/>
    </row>
    <row r="684" spans="1:180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  <c r="EF684" s="3"/>
      <c r="EG684" s="3"/>
      <c r="EH684" s="3"/>
      <c r="EI684" s="3"/>
      <c r="EJ684" s="3"/>
      <c r="EK684" s="3"/>
      <c r="EL684" s="3"/>
      <c r="EM684" s="3"/>
      <c r="EN684" s="3"/>
      <c r="EO684" s="3"/>
      <c r="EP684" s="3"/>
      <c r="EQ684" s="3"/>
      <c r="ER684" s="3"/>
      <c r="ES684" s="3"/>
      <c r="ET684" s="3"/>
      <c r="EU684" s="3"/>
      <c r="EV684" s="3"/>
      <c r="EW684" s="3"/>
      <c r="EX684" s="3"/>
      <c r="EY684" s="3"/>
      <c r="EZ684" s="3"/>
      <c r="FA684" s="3"/>
      <c r="FB684" s="3"/>
      <c r="FC684" s="3"/>
      <c r="FD684" s="3"/>
      <c r="FE684" s="3"/>
      <c r="FF684" s="3"/>
      <c r="FG684" s="3"/>
      <c r="FH684" s="3"/>
      <c r="FI684" s="3"/>
      <c r="FJ684" s="3"/>
      <c r="FK684" s="3"/>
      <c r="FL684" s="3"/>
      <c r="FM684" s="3"/>
      <c r="FN684" s="3"/>
      <c r="FO684" s="3"/>
      <c r="FP684" s="3"/>
      <c r="FQ684" s="3"/>
      <c r="FR684" s="3"/>
      <c r="FS684" s="3"/>
      <c r="FT684" s="3"/>
      <c r="FU684" s="3"/>
      <c r="FV684" s="3"/>
      <c r="FW684" s="3"/>
      <c r="FX684" s="3"/>
    </row>
    <row r="685" spans="1:180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3"/>
      <c r="EF685" s="3"/>
      <c r="EG685" s="3"/>
      <c r="EH685" s="3"/>
      <c r="EI685" s="3"/>
      <c r="EJ685" s="3"/>
      <c r="EK685" s="3"/>
      <c r="EL685" s="3"/>
      <c r="EM685" s="3"/>
      <c r="EN685" s="3"/>
      <c r="EO685" s="3"/>
      <c r="EP685" s="3"/>
      <c r="EQ685" s="3"/>
      <c r="ER685" s="3"/>
      <c r="ES685" s="3"/>
      <c r="ET685" s="3"/>
      <c r="EU685" s="3"/>
      <c r="EV685" s="3"/>
      <c r="EW685" s="3"/>
      <c r="EX685" s="3"/>
      <c r="EY685" s="3"/>
      <c r="EZ685" s="3"/>
      <c r="FA685" s="3"/>
      <c r="FB685" s="3"/>
      <c r="FC685" s="3"/>
      <c r="FD685" s="3"/>
      <c r="FE685" s="3"/>
      <c r="FF685" s="3"/>
      <c r="FG685" s="3"/>
      <c r="FH685" s="3"/>
      <c r="FI685" s="3"/>
      <c r="FJ685" s="3"/>
      <c r="FK685" s="3"/>
      <c r="FL685" s="3"/>
      <c r="FM685" s="3"/>
      <c r="FN685" s="3"/>
      <c r="FO685" s="3"/>
      <c r="FP685" s="3"/>
      <c r="FQ685" s="3"/>
      <c r="FR685" s="3"/>
      <c r="FS685" s="3"/>
      <c r="FT685" s="3"/>
      <c r="FU685" s="3"/>
      <c r="FV685" s="3"/>
      <c r="FW685" s="3"/>
      <c r="FX685" s="3"/>
    </row>
    <row r="686" spans="1:180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  <c r="EF686" s="3"/>
      <c r="EG686" s="3"/>
      <c r="EH686" s="3"/>
      <c r="EI686" s="3"/>
      <c r="EJ686" s="3"/>
      <c r="EK686" s="3"/>
      <c r="EL686" s="3"/>
      <c r="EM686" s="3"/>
      <c r="EN686" s="3"/>
      <c r="EO686" s="3"/>
      <c r="EP686" s="3"/>
      <c r="EQ686" s="3"/>
      <c r="ER686" s="3"/>
      <c r="ES686" s="3"/>
      <c r="ET686" s="3"/>
      <c r="EU686" s="3"/>
      <c r="EV686" s="3"/>
      <c r="EW686" s="3"/>
      <c r="EX686" s="3"/>
      <c r="EY686" s="3"/>
      <c r="EZ686" s="3"/>
      <c r="FA686" s="3"/>
      <c r="FB686" s="3"/>
      <c r="FC686" s="3"/>
      <c r="FD686" s="3"/>
      <c r="FE686" s="3"/>
      <c r="FF686" s="3"/>
      <c r="FG686" s="3"/>
      <c r="FH686" s="3"/>
      <c r="FI686" s="3"/>
      <c r="FJ686" s="3"/>
      <c r="FK686" s="3"/>
      <c r="FL686" s="3"/>
      <c r="FM686" s="3"/>
      <c r="FN686" s="3"/>
      <c r="FO686" s="3"/>
      <c r="FP686" s="3"/>
      <c r="FQ686" s="3"/>
      <c r="FR686" s="3"/>
      <c r="FS686" s="3"/>
      <c r="FT686" s="3"/>
      <c r="FU686" s="3"/>
      <c r="FV686" s="3"/>
      <c r="FW686" s="3"/>
      <c r="FX686" s="3"/>
    </row>
    <row r="687" spans="1:180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  <c r="EF687" s="3"/>
      <c r="EG687" s="3"/>
      <c r="EH687" s="3"/>
      <c r="EI687" s="3"/>
      <c r="EJ687" s="3"/>
      <c r="EK687" s="3"/>
      <c r="EL687" s="3"/>
      <c r="EM687" s="3"/>
      <c r="EN687" s="3"/>
      <c r="EO687" s="3"/>
      <c r="EP687" s="3"/>
      <c r="EQ687" s="3"/>
      <c r="ER687" s="3"/>
      <c r="ES687" s="3"/>
      <c r="ET687" s="3"/>
      <c r="EU687" s="3"/>
      <c r="EV687" s="3"/>
      <c r="EW687" s="3"/>
      <c r="EX687" s="3"/>
      <c r="EY687" s="3"/>
      <c r="EZ687" s="3"/>
      <c r="FA687" s="3"/>
      <c r="FB687" s="3"/>
      <c r="FC687" s="3"/>
      <c r="FD687" s="3"/>
      <c r="FE687" s="3"/>
      <c r="FF687" s="3"/>
      <c r="FG687" s="3"/>
      <c r="FH687" s="3"/>
      <c r="FI687" s="3"/>
      <c r="FJ687" s="3"/>
      <c r="FK687" s="3"/>
      <c r="FL687" s="3"/>
      <c r="FM687" s="3"/>
      <c r="FN687" s="3"/>
      <c r="FO687" s="3"/>
      <c r="FP687" s="3"/>
      <c r="FQ687" s="3"/>
      <c r="FR687" s="3"/>
      <c r="FS687" s="3"/>
      <c r="FT687" s="3"/>
      <c r="FU687" s="3"/>
      <c r="FV687" s="3"/>
      <c r="FW687" s="3"/>
      <c r="FX687" s="3"/>
    </row>
    <row r="688" spans="1:180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3"/>
      <c r="EF688" s="3"/>
      <c r="EG688" s="3"/>
      <c r="EH688" s="3"/>
      <c r="EI688" s="3"/>
      <c r="EJ688" s="3"/>
      <c r="EK688" s="3"/>
      <c r="EL688" s="3"/>
      <c r="EM688" s="3"/>
      <c r="EN688" s="3"/>
      <c r="EO688" s="3"/>
      <c r="EP688" s="3"/>
      <c r="EQ688" s="3"/>
      <c r="ER688" s="3"/>
      <c r="ES688" s="3"/>
      <c r="ET688" s="3"/>
      <c r="EU688" s="3"/>
      <c r="EV688" s="3"/>
      <c r="EW688" s="3"/>
      <c r="EX688" s="3"/>
      <c r="EY688" s="3"/>
      <c r="EZ688" s="3"/>
      <c r="FA688" s="3"/>
      <c r="FB688" s="3"/>
      <c r="FC688" s="3"/>
      <c r="FD688" s="3"/>
      <c r="FE688" s="3"/>
      <c r="FF688" s="3"/>
      <c r="FG688" s="3"/>
      <c r="FH688" s="3"/>
      <c r="FI688" s="3"/>
      <c r="FJ688" s="3"/>
      <c r="FK688" s="3"/>
      <c r="FL688" s="3"/>
      <c r="FM688" s="3"/>
      <c r="FN688" s="3"/>
      <c r="FO688" s="3"/>
      <c r="FP688" s="3"/>
      <c r="FQ688" s="3"/>
      <c r="FR688" s="3"/>
      <c r="FS688" s="3"/>
      <c r="FT688" s="3"/>
      <c r="FU688" s="3"/>
      <c r="FV688" s="3"/>
      <c r="FW688" s="3"/>
      <c r="FX688" s="3"/>
    </row>
    <row r="689" spans="1:180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  <c r="EF689" s="3"/>
      <c r="EG689" s="3"/>
      <c r="EH689" s="3"/>
      <c r="EI689" s="3"/>
      <c r="EJ689" s="3"/>
      <c r="EK689" s="3"/>
      <c r="EL689" s="3"/>
      <c r="EM689" s="3"/>
      <c r="EN689" s="3"/>
      <c r="EO689" s="3"/>
      <c r="EP689" s="3"/>
      <c r="EQ689" s="3"/>
      <c r="ER689" s="3"/>
      <c r="ES689" s="3"/>
      <c r="ET689" s="3"/>
      <c r="EU689" s="3"/>
      <c r="EV689" s="3"/>
      <c r="EW689" s="3"/>
      <c r="EX689" s="3"/>
      <c r="EY689" s="3"/>
      <c r="EZ689" s="3"/>
      <c r="FA689" s="3"/>
      <c r="FB689" s="3"/>
      <c r="FC689" s="3"/>
      <c r="FD689" s="3"/>
      <c r="FE689" s="3"/>
      <c r="FF689" s="3"/>
      <c r="FG689" s="3"/>
      <c r="FH689" s="3"/>
      <c r="FI689" s="3"/>
      <c r="FJ689" s="3"/>
      <c r="FK689" s="3"/>
      <c r="FL689" s="3"/>
      <c r="FM689" s="3"/>
      <c r="FN689" s="3"/>
      <c r="FO689" s="3"/>
      <c r="FP689" s="3"/>
      <c r="FQ689" s="3"/>
      <c r="FR689" s="3"/>
      <c r="FS689" s="3"/>
      <c r="FT689" s="3"/>
      <c r="FU689" s="3"/>
      <c r="FV689" s="3"/>
      <c r="FW689" s="3"/>
      <c r="FX689" s="3"/>
    </row>
    <row r="690" spans="1:180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  <c r="EF690" s="3"/>
      <c r="EG690" s="3"/>
      <c r="EH690" s="3"/>
      <c r="EI690" s="3"/>
      <c r="EJ690" s="3"/>
      <c r="EK690" s="3"/>
      <c r="EL690" s="3"/>
      <c r="EM690" s="3"/>
      <c r="EN690" s="3"/>
      <c r="EO690" s="3"/>
      <c r="EP690" s="3"/>
      <c r="EQ690" s="3"/>
      <c r="ER690" s="3"/>
      <c r="ES690" s="3"/>
      <c r="ET690" s="3"/>
      <c r="EU690" s="3"/>
      <c r="EV690" s="3"/>
      <c r="EW690" s="3"/>
      <c r="EX690" s="3"/>
      <c r="EY690" s="3"/>
      <c r="EZ690" s="3"/>
      <c r="FA690" s="3"/>
      <c r="FB690" s="3"/>
      <c r="FC690" s="3"/>
      <c r="FD690" s="3"/>
      <c r="FE690" s="3"/>
      <c r="FF690" s="3"/>
      <c r="FG690" s="3"/>
      <c r="FH690" s="3"/>
      <c r="FI690" s="3"/>
      <c r="FJ690" s="3"/>
      <c r="FK690" s="3"/>
      <c r="FL690" s="3"/>
      <c r="FM690" s="3"/>
      <c r="FN690" s="3"/>
      <c r="FO690" s="3"/>
      <c r="FP690" s="3"/>
      <c r="FQ690" s="3"/>
      <c r="FR690" s="3"/>
      <c r="FS690" s="3"/>
      <c r="FT690" s="3"/>
      <c r="FU690" s="3"/>
      <c r="FV690" s="3"/>
      <c r="FW690" s="3"/>
      <c r="FX690" s="3"/>
    </row>
    <row r="691" spans="1:180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3"/>
      <c r="EF691" s="3"/>
      <c r="EG691" s="3"/>
      <c r="EH691" s="3"/>
      <c r="EI691" s="3"/>
      <c r="EJ691" s="3"/>
      <c r="EK691" s="3"/>
      <c r="EL691" s="3"/>
      <c r="EM691" s="3"/>
      <c r="EN691" s="3"/>
      <c r="EO691" s="3"/>
      <c r="EP691" s="3"/>
      <c r="EQ691" s="3"/>
      <c r="ER691" s="3"/>
      <c r="ES691" s="3"/>
      <c r="ET691" s="3"/>
      <c r="EU691" s="3"/>
      <c r="EV691" s="3"/>
      <c r="EW691" s="3"/>
      <c r="EX691" s="3"/>
      <c r="EY691" s="3"/>
      <c r="EZ691" s="3"/>
      <c r="FA691" s="3"/>
      <c r="FB691" s="3"/>
      <c r="FC691" s="3"/>
      <c r="FD691" s="3"/>
      <c r="FE691" s="3"/>
      <c r="FF691" s="3"/>
      <c r="FG691" s="3"/>
      <c r="FH691" s="3"/>
      <c r="FI691" s="3"/>
      <c r="FJ691" s="3"/>
      <c r="FK691" s="3"/>
      <c r="FL691" s="3"/>
      <c r="FM691" s="3"/>
      <c r="FN691" s="3"/>
      <c r="FO691" s="3"/>
      <c r="FP691" s="3"/>
      <c r="FQ691" s="3"/>
      <c r="FR691" s="3"/>
      <c r="FS691" s="3"/>
      <c r="FT691" s="3"/>
      <c r="FU691" s="3"/>
      <c r="FV691" s="3"/>
      <c r="FW691" s="3"/>
      <c r="FX691" s="3"/>
    </row>
    <row r="692" spans="1:180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  <c r="EF692" s="3"/>
      <c r="EG692" s="3"/>
      <c r="EH692" s="3"/>
      <c r="EI692" s="3"/>
      <c r="EJ692" s="3"/>
      <c r="EK692" s="3"/>
      <c r="EL692" s="3"/>
      <c r="EM692" s="3"/>
      <c r="EN692" s="3"/>
      <c r="EO692" s="3"/>
      <c r="EP692" s="3"/>
      <c r="EQ692" s="3"/>
      <c r="ER692" s="3"/>
      <c r="ES692" s="3"/>
      <c r="ET692" s="3"/>
      <c r="EU692" s="3"/>
      <c r="EV692" s="3"/>
      <c r="EW692" s="3"/>
      <c r="EX692" s="3"/>
      <c r="EY692" s="3"/>
      <c r="EZ692" s="3"/>
      <c r="FA692" s="3"/>
      <c r="FB692" s="3"/>
      <c r="FC692" s="3"/>
      <c r="FD692" s="3"/>
      <c r="FE692" s="3"/>
      <c r="FF692" s="3"/>
      <c r="FG692" s="3"/>
      <c r="FH692" s="3"/>
      <c r="FI692" s="3"/>
      <c r="FJ692" s="3"/>
      <c r="FK692" s="3"/>
      <c r="FL692" s="3"/>
      <c r="FM692" s="3"/>
      <c r="FN692" s="3"/>
      <c r="FO692" s="3"/>
      <c r="FP692" s="3"/>
      <c r="FQ692" s="3"/>
      <c r="FR692" s="3"/>
      <c r="FS692" s="3"/>
      <c r="FT692" s="3"/>
      <c r="FU692" s="3"/>
      <c r="FV692" s="3"/>
      <c r="FW692" s="3"/>
      <c r="FX692" s="3"/>
    </row>
    <row r="693" spans="1:180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  <c r="EF693" s="3"/>
      <c r="EG693" s="3"/>
      <c r="EH693" s="3"/>
      <c r="EI693" s="3"/>
      <c r="EJ693" s="3"/>
      <c r="EK693" s="3"/>
      <c r="EL693" s="3"/>
      <c r="EM693" s="3"/>
      <c r="EN693" s="3"/>
      <c r="EO693" s="3"/>
      <c r="EP693" s="3"/>
      <c r="EQ693" s="3"/>
      <c r="ER693" s="3"/>
      <c r="ES693" s="3"/>
      <c r="ET693" s="3"/>
      <c r="EU693" s="3"/>
      <c r="EV693" s="3"/>
      <c r="EW693" s="3"/>
      <c r="EX693" s="3"/>
      <c r="EY693" s="3"/>
      <c r="EZ693" s="3"/>
      <c r="FA693" s="3"/>
      <c r="FB693" s="3"/>
      <c r="FC693" s="3"/>
      <c r="FD693" s="3"/>
      <c r="FE693" s="3"/>
      <c r="FF693" s="3"/>
      <c r="FG693" s="3"/>
      <c r="FH693" s="3"/>
      <c r="FI693" s="3"/>
      <c r="FJ693" s="3"/>
      <c r="FK693" s="3"/>
      <c r="FL693" s="3"/>
      <c r="FM693" s="3"/>
      <c r="FN693" s="3"/>
      <c r="FO693" s="3"/>
      <c r="FP693" s="3"/>
      <c r="FQ693" s="3"/>
      <c r="FR693" s="3"/>
      <c r="FS693" s="3"/>
      <c r="FT693" s="3"/>
      <c r="FU693" s="3"/>
      <c r="FV693" s="3"/>
      <c r="FW693" s="3"/>
      <c r="FX693" s="3"/>
    </row>
    <row r="694" spans="1:180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  <c r="EF694" s="3"/>
      <c r="EG694" s="3"/>
      <c r="EH694" s="3"/>
      <c r="EI694" s="3"/>
      <c r="EJ694" s="3"/>
      <c r="EK694" s="3"/>
      <c r="EL694" s="3"/>
      <c r="EM694" s="3"/>
      <c r="EN694" s="3"/>
      <c r="EO694" s="3"/>
      <c r="EP694" s="3"/>
      <c r="EQ694" s="3"/>
      <c r="ER694" s="3"/>
      <c r="ES694" s="3"/>
      <c r="ET694" s="3"/>
      <c r="EU694" s="3"/>
      <c r="EV694" s="3"/>
      <c r="EW694" s="3"/>
      <c r="EX694" s="3"/>
      <c r="EY694" s="3"/>
      <c r="EZ694" s="3"/>
      <c r="FA694" s="3"/>
      <c r="FB694" s="3"/>
      <c r="FC694" s="3"/>
      <c r="FD694" s="3"/>
      <c r="FE694" s="3"/>
      <c r="FF694" s="3"/>
      <c r="FG694" s="3"/>
      <c r="FH694" s="3"/>
      <c r="FI694" s="3"/>
      <c r="FJ694" s="3"/>
      <c r="FK694" s="3"/>
      <c r="FL694" s="3"/>
      <c r="FM694" s="3"/>
      <c r="FN694" s="3"/>
      <c r="FO694" s="3"/>
      <c r="FP694" s="3"/>
      <c r="FQ694" s="3"/>
      <c r="FR694" s="3"/>
      <c r="FS694" s="3"/>
      <c r="FT694" s="3"/>
      <c r="FU694" s="3"/>
      <c r="FV694" s="3"/>
      <c r="FW694" s="3"/>
      <c r="FX694" s="3"/>
    </row>
    <row r="695" spans="1:180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  <c r="EF695" s="3"/>
      <c r="EG695" s="3"/>
      <c r="EH695" s="3"/>
      <c r="EI695" s="3"/>
      <c r="EJ695" s="3"/>
      <c r="EK695" s="3"/>
      <c r="EL695" s="3"/>
      <c r="EM695" s="3"/>
      <c r="EN695" s="3"/>
      <c r="EO695" s="3"/>
      <c r="EP695" s="3"/>
      <c r="EQ695" s="3"/>
      <c r="ER695" s="3"/>
      <c r="ES695" s="3"/>
      <c r="ET695" s="3"/>
      <c r="EU695" s="3"/>
      <c r="EV695" s="3"/>
      <c r="EW695" s="3"/>
      <c r="EX695" s="3"/>
      <c r="EY695" s="3"/>
      <c r="EZ695" s="3"/>
      <c r="FA695" s="3"/>
      <c r="FB695" s="3"/>
      <c r="FC695" s="3"/>
      <c r="FD695" s="3"/>
      <c r="FE695" s="3"/>
      <c r="FF695" s="3"/>
      <c r="FG695" s="3"/>
      <c r="FH695" s="3"/>
      <c r="FI695" s="3"/>
      <c r="FJ695" s="3"/>
      <c r="FK695" s="3"/>
      <c r="FL695" s="3"/>
      <c r="FM695" s="3"/>
      <c r="FN695" s="3"/>
      <c r="FO695" s="3"/>
      <c r="FP695" s="3"/>
      <c r="FQ695" s="3"/>
      <c r="FR695" s="3"/>
      <c r="FS695" s="3"/>
      <c r="FT695" s="3"/>
      <c r="FU695" s="3"/>
      <c r="FV695" s="3"/>
      <c r="FW695" s="3"/>
      <c r="FX695" s="3"/>
    </row>
    <row r="696" spans="1:180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  <c r="EF696" s="3"/>
      <c r="EG696" s="3"/>
      <c r="EH696" s="3"/>
      <c r="EI696" s="3"/>
      <c r="EJ696" s="3"/>
      <c r="EK696" s="3"/>
      <c r="EL696" s="3"/>
      <c r="EM696" s="3"/>
      <c r="EN696" s="3"/>
      <c r="EO696" s="3"/>
      <c r="EP696" s="3"/>
      <c r="EQ696" s="3"/>
      <c r="ER696" s="3"/>
      <c r="ES696" s="3"/>
      <c r="ET696" s="3"/>
      <c r="EU696" s="3"/>
      <c r="EV696" s="3"/>
      <c r="EW696" s="3"/>
      <c r="EX696" s="3"/>
      <c r="EY696" s="3"/>
      <c r="EZ696" s="3"/>
      <c r="FA696" s="3"/>
      <c r="FB696" s="3"/>
      <c r="FC696" s="3"/>
      <c r="FD696" s="3"/>
      <c r="FE696" s="3"/>
      <c r="FF696" s="3"/>
      <c r="FG696" s="3"/>
      <c r="FH696" s="3"/>
      <c r="FI696" s="3"/>
      <c r="FJ696" s="3"/>
      <c r="FK696" s="3"/>
      <c r="FL696" s="3"/>
      <c r="FM696" s="3"/>
      <c r="FN696" s="3"/>
      <c r="FO696" s="3"/>
      <c r="FP696" s="3"/>
      <c r="FQ696" s="3"/>
      <c r="FR696" s="3"/>
      <c r="FS696" s="3"/>
      <c r="FT696" s="3"/>
      <c r="FU696" s="3"/>
      <c r="FV696" s="3"/>
      <c r="FW696" s="3"/>
      <c r="FX696" s="3"/>
    </row>
    <row r="697" spans="1:180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  <c r="EF697" s="3"/>
      <c r="EG697" s="3"/>
      <c r="EH697" s="3"/>
      <c r="EI697" s="3"/>
      <c r="EJ697" s="3"/>
      <c r="EK697" s="3"/>
      <c r="EL697" s="3"/>
      <c r="EM697" s="3"/>
      <c r="EN697" s="3"/>
      <c r="EO697" s="3"/>
      <c r="EP697" s="3"/>
      <c r="EQ697" s="3"/>
      <c r="ER697" s="3"/>
      <c r="ES697" s="3"/>
      <c r="ET697" s="3"/>
      <c r="EU697" s="3"/>
      <c r="EV697" s="3"/>
      <c r="EW697" s="3"/>
      <c r="EX697" s="3"/>
      <c r="EY697" s="3"/>
      <c r="EZ697" s="3"/>
      <c r="FA697" s="3"/>
      <c r="FB697" s="3"/>
      <c r="FC697" s="3"/>
      <c r="FD697" s="3"/>
      <c r="FE697" s="3"/>
      <c r="FF697" s="3"/>
      <c r="FG697" s="3"/>
      <c r="FH697" s="3"/>
      <c r="FI697" s="3"/>
      <c r="FJ697" s="3"/>
      <c r="FK697" s="3"/>
      <c r="FL697" s="3"/>
      <c r="FM697" s="3"/>
      <c r="FN697" s="3"/>
      <c r="FO697" s="3"/>
      <c r="FP697" s="3"/>
      <c r="FQ697" s="3"/>
      <c r="FR697" s="3"/>
      <c r="FS697" s="3"/>
      <c r="FT697" s="3"/>
      <c r="FU697" s="3"/>
      <c r="FV697" s="3"/>
      <c r="FW697" s="3"/>
      <c r="FX697" s="3"/>
    </row>
    <row r="698" spans="1:180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</row>
    <row r="699" spans="1:180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  <c r="EF699" s="3"/>
      <c r="EG699" s="3"/>
      <c r="EH699" s="3"/>
      <c r="EI699" s="3"/>
      <c r="EJ699" s="3"/>
      <c r="EK699" s="3"/>
      <c r="EL699" s="3"/>
      <c r="EM699" s="3"/>
      <c r="EN699" s="3"/>
      <c r="EO699" s="3"/>
      <c r="EP699" s="3"/>
      <c r="EQ699" s="3"/>
      <c r="ER699" s="3"/>
      <c r="ES699" s="3"/>
      <c r="ET699" s="3"/>
      <c r="EU699" s="3"/>
      <c r="EV699" s="3"/>
      <c r="EW699" s="3"/>
      <c r="EX699" s="3"/>
      <c r="EY699" s="3"/>
      <c r="EZ699" s="3"/>
      <c r="FA699" s="3"/>
      <c r="FB699" s="3"/>
      <c r="FC699" s="3"/>
      <c r="FD699" s="3"/>
      <c r="FE699" s="3"/>
      <c r="FF699" s="3"/>
      <c r="FG699" s="3"/>
      <c r="FH699" s="3"/>
      <c r="FI699" s="3"/>
      <c r="FJ699" s="3"/>
      <c r="FK699" s="3"/>
      <c r="FL699" s="3"/>
      <c r="FM699" s="3"/>
      <c r="FN699" s="3"/>
      <c r="FO699" s="3"/>
      <c r="FP699" s="3"/>
      <c r="FQ699" s="3"/>
      <c r="FR699" s="3"/>
      <c r="FS699" s="3"/>
      <c r="FT699" s="3"/>
      <c r="FU699" s="3"/>
      <c r="FV699" s="3"/>
      <c r="FW699" s="3"/>
      <c r="FX699" s="3"/>
    </row>
    <row r="700" spans="1:180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  <c r="EF700" s="3"/>
      <c r="EG700" s="3"/>
      <c r="EH700" s="3"/>
      <c r="EI700" s="3"/>
      <c r="EJ700" s="3"/>
      <c r="EK700" s="3"/>
      <c r="EL700" s="3"/>
      <c r="EM700" s="3"/>
      <c r="EN700" s="3"/>
      <c r="EO700" s="3"/>
      <c r="EP700" s="3"/>
      <c r="EQ700" s="3"/>
      <c r="ER700" s="3"/>
      <c r="ES700" s="3"/>
      <c r="ET700" s="3"/>
      <c r="EU700" s="3"/>
      <c r="EV700" s="3"/>
      <c r="EW700" s="3"/>
      <c r="EX700" s="3"/>
      <c r="EY700" s="3"/>
      <c r="EZ700" s="3"/>
      <c r="FA700" s="3"/>
      <c r="FB700" s="3"/>
      <c r="FC700" s="3"/>
      <c r="FD700" s="3"/>
      <c r="FE700" s="3"/>
      <c r="FF700" s="3"/>
      <c r="FG700" s="3"/>
      <c r="FH700" s="3"/>
      <c r="FI700" s="3"/>
      <c r="FJ700" s="3"/>
      <c r="FK700" s="3"/>
      <c r="FL700" s="3"/>
      <c r="FM700" s="3"/>
      <c r="FN700" s="3"/>
      <c r="FO700" s="3"/>
      <c r="FP700" s="3"/>
      <c r="FQ700" s="3"/>
      <c r="FR700" s="3"/>
      <c r="FS700" s="3"/>
      <c r="FT700" s="3"/>
      <c r="FU700" s="3"/>
      <c r="FV700" s="3"/>
      <c r="FW700" s="3"/>
      <c r="FX700" s="3"/>
    </row>
    <row r="701" spans="1:180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  <c r="EF701" s="3"/>
      <c r="EG701" s="3"/>
      <c r="EH701" s="3"/>
      <c r="EI701" s="3"/>
      <c r="EJ701" s="3"/>
      <c r="EK701" s="3"/>
      <c r="EL701" s="3"/>
      <c r="EM701" s="3"/>
      <c r="EN701" s="3"/>
      <c r="EO701" s="3"/>
      <c r="EP701" s="3"/>
      <c r="EQ701" s="3"/>
      <c r="ER701" s="3"/>
      <c r="ES701" s="3"/>
      <c r="ET701" s="3"/>
      <c r="EU701" s="3"/>
      <c r="EV701" s="3"/>
      <c r="EW701" s="3"/>
      <c r="EX701" s="3"/>
      <c r="EY701" s="3"/>
      <c r="EZ701" s="3"/>
      <c r="FA701" s="3"/>
      <c r="FB701" s="3"/>
      <c r="FC701" s="3"/>
      <c r="FD701" s="3"/>
      <c r="FE701" s="3"/>
      <c r="FF701" s="3"/>
      <c r="FG701" s="3"/>
      <c r="FH701" s="3"/>
      <c r="FI701" s="3"/>
      <c r="FJ701" s="3"/>
      <c r="FK701" s="3"/>
      <c r="FL701" s="3"/>
      <c r="FM701" s="3"/>
      <c r="FN701" s="3"/>
      <c r="FO701" s="3"/>
      <c r="FP701" s="3"/>
      <c r="FQ701" s="3"/>
      <c r="FR701" s="3"/>
      <c r="FS701" s="3"/>
      <c r="FT701" s="3"/>
      <c r="FU701" s="3"/>
      <c r="FV701" s="3"/>
      <c r="FW701" s="3"/>
      <c r="FX701" s="3"/>
    </row>
    <row r="702" spans="1:180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  <c r="EF702" s="3"/>
      <c r="EG702" s="3"/>
      <c r="EH702" s="3"/>
      <c r="EI702" s="3"/>
      <c r="EJ702" s="3"/>
      <c r="EK702" s="3"/>
      <c r="EL702" s="3"/>
      <c r="EM702" s="3"/>
      <c r="EN702" s="3"/>
      <c r="EO702" s="3"/>
      <c r="EP702" s="3"/>
      <c r="EQ702" s="3"/>
      <c r="ER702" s="3"/>
      <c r="ES702" s="3"/>
      <c r="ET702" s="3"/>
      <c r="EU702" s="3"/>
      <c r="EV702" s="3"/>
      <c r="EW702" s="3"/>
      <c r="EX702" s="3"/>
      <c r="EY702" s="3"/>
      <c r="EZ702" s="3"/>
      <c r="FA702" s="3"/>
      <c r="FB702" s="3"/>
      <c r="FC702" s="3"/>
      <c r="FD702" s="3"/>
      <c r="FE702" s="3"/>
      <c r="FF702" s="3"/>
      <c r="FG702" s="3"/>
      <c r="FH702" s="3"/>
      <c r="FI702" s="3"/>
      <c r="FJ702" s="3"/>
      <c r="FK702" s="3"/>
      <c r="FL702" s="3"/>
      <c r="FM702" s="3"/>
      <c r="FN702" s="3"/>
      <c r="FO702" s="3"/>
      <c r="FP702" s="3"/>
      <c r="FQ702" s="3"/>
      <c r="FR702" s="3"/>
      <c r="FS702" s="3"/>
      <c r="FT702" s="3"/>
      <c r="FU702" s="3"/>
      <c r="FV702" s="3"/>
      <c r="FW702" s="3"/>
      <c r="FX702" s="3"/>
    </row>
    <row r="703" spans="1:180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  <c r="EF703" s="3"/>
      <c r="EG703" s="3"/>
      <c r="EH703" s="3"/>
      <c r="EI703" s="3"/>
      <c r="EJ703" s="3"/>
      <c r="EK703" s="3"/>
      <c r="EL703" s="3"/>
      <c r="EM703" s="3"/>
      <c r="EN703" s="3"/>
      <c r="EO703" s="3"/>
      <c r="EP703" s="3"/>
      <c r="EQ703" s="3"/>
      <c r="ER703" s="3"/>
      <c r="ES703" s="3"/>
      <c r="ET703" s="3"/>
      <c r="EU703" s="3"/>
      <c r="EV703" s="3"/>
      <c r="EW703" s="3"/>
      <c r="EX703" s="3"/>
      <c r="EY703" s="3"/>
      <c r="EZ703" s="3"/>
      <c r="FA703" s="3"/>
      <c r="FB703" s="3"/>
      <c r="FC703" s="3"/>
      <c r="FD703" s="3"/>
      <c r="FE703" s="3"/>
      <c r="FF703" s="3"/>
      <c r="FG703" s="3"/>
      <c r="FH703" s="3"/>
      <c r="FI703" s="3"/>
      <c r="FJ703" s="3"/>
      <c r="FK703" s="3"/>
      <c r="FL703" s="3"/>
      <c r="FM703" s="3"/>
      <c r="FN703" s="3"/>
      <c r="FO703" s="3"/>
      <c r="FP703" s="3"/>
      <c r="FQ703" s="3"/>
      <c r="FR703" s="3"/>
      <c r="FS703" s="3"/>
      <c r="FT703" s="3"/>
      <c r="FU703" s="3"/>
      <c r="FV703" s="3"/>
      <c r="FW703" s="3"/>
      <c r="FX703" s="3"/>
    </row>
    <row r="704" spans="1:180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  <c r="EF704" s="3"/>
      <c r="EG704" s="3"/>
      <c r="EH704" s="3"/>
      <c r="EI704" s="3"/>
      <c r="EJ704" s="3"/>
      <c r="EK704" s="3"/>
      <c r="EL704" s="3"/>
      <c r="EM704" s="3"/>
      <c r="EN704" s="3"/>
      <c r="EO704" s="3"/>
      <c r="EP704" s="3"/>
      <c r="EQ704" s="3"/>
      <c r="ER704" s="3"/>
      <c r="ES704" s="3"/>
      <c r="ET704" s="3"/>
      <c r="EU704" s="3"/>
      <c r="EV704" s="3"/>
      <c r="EW704" s="3"/>
      <c r="EX704" s="3"/>
      <c r="EY704" s="3"/>
      <c r="EZ704" s="3"/>
      <c r="FA704" s="3"/>
      <c r="FB704" s="3"/>
      <c r="FC704" s="3"/>
      <c r="FD704" s="3"/>
      <c r="FE704" s="3"/>
      <c r="FF704" s="3"/>
      <c r="FG704" s="3"/>
      <c r="FH704" s="3"/>
      <c r="FI704" s="3"/>
      <c r="FJ704" s="3"/>
      <c r="FK704" s="3"/>
      <c r="FL704" s="3"/>
      <c r="FM704" s="3"/>
      <c r="FN704" s="3"/>
      <c r="FO704" s="3"/>
      <c r="FP704" s="3"/>
      <c r="FQ704" s="3"/>
      <c r="FR704" s="3"/>
      <c r="FS704" s="3"/>
      <c r="FT704" s="3"/>
      <c r="FU704" s="3"/>
      <c r="FV704" s="3"/>
      <c r="FW704" s="3"/>
      <c r="FX704" s="3"/>
    </row>
    <row r="705" spans="1:180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  <c r="EF705" s="3"/>
      <c r="EG705" s="3"/>
      <c r="EH705" s="3"/>
      <c r="EI705" s="3"/>
      <c r="EJ705" s="3"/>
      <c r="EK705" s="3"/>
      <c r="EL705" s="3"/>
      <c r="EM705" s="3"/>
      <c r="EN705" s="3"/>
      <c r="EO705" s="3"/>
      <c r="EP705" s="3"/>
      <c r="EQ705" s="3"/>
      <c r="ER705" s="3"/>
      <c r="ES705" s="3"/>
      <c r="ET705" s="3"/>
      <c r="EU705" s="3"/>
      <c r="EV705" s="3"/>
      <c r="EW705" s="3"/>
      <c r="EX705" s="3"/>
      <c r="EY705" s="3"/>
      <c r="EZ705" s="3"/>
      <c r="FA705" s="3"/>
      <c r="FB705" s="3"/>
      <c r="FC705" s="3"/>
      <c r="FD705" s="3"/>
      <c r="FE705" s="3"/>
      <c r="FF705" s="3"/>
      <c r="FG705" s="3"/>
      <c r="FH705" s="3"/>
      <c r="FI705" s="3"/>
      <c r="FJ705" s="3"/>
      <c r="FK705" s="3"/>
      <c r="FL705" s="3"/>
      <c r="FM705" s="3"/>
      <c r="FN705" s="3"/>
      <c r="FO705" s="3"/>
      <c r="FP705" s="3"/>
      <c r="FQ705" s="3"/>
      <c r="FR705" s="3"/>
      <c r="FS705" s="3"/>
      <c r="FT705" s="3"/>
      <c r="FU705" s="3"/>
      <c r="FV705" s="3"/>
      <c r="FW705" s="3"/>
      <c r="FX705" s="3"/>
    </row>
    <row r="706" spans="1:180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  <c r="FR706" s="3"/>
      <c r="FS706" s="3"/>
      <c r="FT706" s="3"/>
      <c r="FU706" s="3"/>
      <c r="FV706" s="3"/>
      <c r="FW706" s="3"/>
      <c r="FX706" s="3"/>
    </row>
    <row r="707" spans="1:180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</row>
    <row r="708" spans="1:180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  <c r="EF708" s="3"/>
      <c r="EG708" s="3"/>
      <c r="EH708" s="3"/>
      <c r="EI708" s="3"/>
      <c r="EJ708" s="3"/>
      <c r="EK708" s="3"/>
      <c r="EL708" s="3"/>
      <c r="EM708" s="3"/>
      <c r="EN708" s="3"/>
      <c r="EO708" s="3"/>
      <c r="EP708" s="3"/>
      <c r="EQ708" s="3"/>
      <c r="ER708" s="3"/>
      <c r="ES708" s="3"/>
      <c r="ET708" s="3"/>
      <c r="EU708" s="3"/>
      <c r="EV708" s="3"/>
      <c r="EW708" s="3"/>
      <c r="EX708" s="3"/>
      <c r="EY708" s="3"/>
      <c r="EZ708" s="3"/>
      <c r="FA708" s="3"/>
      <c r="FB708" s="3"/>
      <c r="FC708" s="3"/>
      <c r="FD708" s="3"/>
      <c r="FE708" s="3"/>
      <c r="FF708" s="3"/>
      <c r="FG708" s="3"/>
      <c r="FH708" s="3"/>
      <c r="FI708" s="3"/>
      <c r="FJ708" s="3"/>
      <c r="FK708" s="3"/>
      <c r="FL708" s="3"/>
      <c r="FM708" s="3"/>
      <c r="FN708" s="3"/>
      <c r="FO708" s="3"/>
      <c r="FP708" s="3"/>
      <c r="FQ708" s="3"/>
      <c r="FR708" s="3"/>
      <c r="FS708" s="3"/>
      <c r="FT708" s="3"/>
      <c r="FU708" s="3"/>
      <c r="FV708" s="3"/>
      <c r="FW708" s="3"/>
      <c r="FX708" s="3"/>
    </row>
    <row r="709" spans="1:180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</row>
    <row r="710" spans="1:180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  <c r="EF710" s="3"/>
      <c r="EG710" s="3"/>
      <c r="EH710" s="3"/>
      <c r="EI710" s="3"/>
      <c r="EJ710" s="3"/>
      <c r="EK710" s="3"/>
      <c r="EL710" s="3"/>
      <c r="EM710" s="3"/>
      <c r="EN710" s="3"/>
      <c r="EO710" s="3"/>
      <c r="EP710" s="3"/>
      <c r="EQ710" s="3"/>
      <c r="ER710" s="3"/>
      <c r="ES710" s="3"/>
      <c r="ET710" s="3"/>
      <c r="EU710" s="3"/>
      <c r="EV710" s="3"/>
      <c r="EW710" s="3"/>
      <c r="EX710" s="3"/>
      <c r="EY710" s="3"/>
      <c r="EZ710" s="3"/>
      <c r="FA710" s="3"/>
      <c r="FB710" s="3"/>
      <c r="FC710" s="3"/>
      <c r="FD710" s="3"/>
      <c r="FE710" s="3"/>
      <c r="FF710" s="3"/>
      <c r="FG710" s="3"/>
      <c r="FH710" s="3"/>
      <c r="FI710" s="3"/>
      <c r="FJ710" s="3"/>
      <c r="FK710" s="3"/>
      <c r="FL710" s="3"/>
      <c r="FM710" s="3"/>
      <c r="FN710" s="3"/>
      <c r="FO710" s="3"/>
      <c r="FP710" s="3"/>
      <c r="FQ710" s="3"/>
      <c r="FR710" s="3"/>
      <c r="FS710" s="3"/>
      <c r="FT710" s="3"/>
      <c r="FU710" s="3"/>
      <c r="FV710" s="3"/>
      <c r="FW710" s="3"/>
      <c r="FX710" s="3"/>
    </row>
    <row r="711" spans="1:180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  <c r="EF711" s="3"/>
      <c r="EG711" s="3"/>
      <c r="EH711" s="3"/>
      <c r="EI711" s="3"/>
      <c r="EJ711" s="3"/>
      <c r="EK711" s="3"/>
      <c r="EL711" s="3"/>
      <c r="EM711" s="3"/>
      <c r="EN711" s="3"/>
      <c r="EO711" s="3"/>
      <c r="EP711" s="3"/>
      <c r="EQ711" s="3"/>
      <c r="ER711" s="3"/>
      <c r="ES711" s="3"/>
      <c r="ET711" s="3"/>
      <c r="EU711" s="3"/>
      <c r="EV711" s="3"/>
      <c r="EW711" s="3"/>
      <c r="EX711" s="3"/>
      <c r="EY711" s="3"/>
      <c r="EZ711" s="3"/>
      <c r="FA711" s="3"/>
      <c r="FB711" s="3"/>
      <c r="FC711" s="3"/>
      <c r="FD711" s="3"/>
      <c r="FE711" s="3"/>
      <c r="FF711" s="3"/>
      <c r="FG711" s="3"/>
      <c r="FH711" s="3"/>
      <c r="FI711" s="3"/>
      <c r="FJ711" s="3"/>
      <c r="FK711" s="3"/>
      <c r="FL711" s="3"/>
      <c r="FM711" s="3"/>
      <c r="FN711" s="3"/>
      <c r="FO711" s="3"/>
      <c r="FP711" s="3"/>
      <c r="FQ711" s="3"/>
      <c r="FR711" s="3"/>
      <c r="FS711" s="3"/>
      <c r="FT711" s="3"/>
      <c r="FU711" s="3"/>
      <c r="FV711" s="3"/>
      <c r="FW711" s="3"/>
      <c r="FX711" s="3"/>
    </row>
    <row r="712" spans="1:180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  <c r="EF712" s="3"/>
      <c r="EG712" s="3"/>
      <c r="EH712" s="3"/>
      <c r="EI712" s="3"/>
      <c r="EJ712" s="3"/>
      <c r="EK712" s="3"/>
      <c r="EL712" s="3"/>
      <c r="EM712" s="3"/>
      <c r="EN712" s="3"/>
      <c r="EO712" s="3"/>
      <c r="EP712" s="3"/>
      <c r="EQ712" s="3"/>
      <c r="ER712" s="3"/>
      <c r="ES712" s="3"/>
      <c r="ET712" s="3"/>
      <c r="EU712" s="3"/>
      <c r="EV712" s="3"/>
      <c r="EW712" s="3"/>
      <c r="EX712" s="3"/>
      <c r="EY712" s="3"/>
      <c r="EZ712" s="3"/>
      <c r="FA712" s="3"/>
      <c r="FB712" s="3"/>
      <c r="FC712" s="3"/>
      <c r="FD712" s="3"/>
      <c r="FE712" s="3"/>
      <c r="FF712" s="3"/>
      <c r="FG712" s="3"/>
      <c r="FH712" s="3"/>
      <c r="FI712" s="3"/>
      <c r="FJ712" s="3"/>
      <c r="FK712" s="3"/>
      <c r="FL712" s="3"/>
      <c r="FM712" s="3"/>
      <c r="FN712" s="3"/>
      <c r="FO712" s="3"/>
      <c r="FP712" s="3"/>
      <c r="FQ712" s="3"/>
      <c r="FR712" s="3"/>
      <c r="FS712" s="3"/>
      <c r="FT712" s="3"/>
      <c r="FU712" s="3"/>
      <c r="FV712" s="3"/>
      <c r="FW712" s="3"/>
      <c r="FX712" s="3"/>
    </row>
    <row r="713" spans="1:180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  <c r="EF713" s="3"/>
      <c r="EG713" s="3"/>
      <c r="EH713" s="3"/>
      <c r="EI713" s="3"/>
      <c r="EJ713" s="3"/>
      <c r="EK713" s="3"/>
      <c r="EL713" s="3"/>
      <c r="EM713" s="3"/>
      <c r="EN713" s="3"/>
      <c r="EO713" s="3"/>
      <c r="EP713" s="3"/>
      <c r="EQ713" s="3"/>
      <c r="ER713" s="3"/>
      <c r="ES713" s="3"/>
      <c r="ET713" s="3"/>
      <c r="EU713" s="3"/>
      <c r="EV713" s="3"/>
      <c r="EW713" s="3"/>
      <c r="EX713" s="3"/>
      <c r="EY713" s="3"/>
      <c r="EZ713" s="3"/>
      <c r="FA713" s="3"/>
      <c r="FB713" s="3"/>
      <c r="FC713" s="3"/>
      <c r="FD713" s="3"/>
      <c r="FE713" s="3"/>
      <c r="FF713" s="3"/>
      <c r="FG713" s="3"/>
      <c r="FH713" s="3"/>
      <c r="FI713" s="3"/>
      <c r="FJ713" s="3"/>
      <c r="FK713" s="3"/>
      <c r="FL713" s="3"/>
      <c r="FM713" s="3"/>
      <c r="FN713" s="3"/>
      <c r="FO713" s="3"/>
      <c r="FP713" s="3"/>
      <c r="FQ713" s="3"/>
      <c r="FR713" s="3"/>
      <c r="FS713" s="3"/>
      <c r="FT713" s="3"/>
      <c r="FU713" s="3"/>
      <c r="FV713" s="3"/>
      <c r="FW713" s="3"/>
      <c r="FX713" s="3"/>
    </row>
    <row r="714" spans="1:180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  <c r="EF714" s="3"/>
      <c r="EG714" s="3"/>
      <c r="EH714" s="3"/>
      <c r="EI714" s="3"/>
      <c r="EJ714" s="3"/>
      <c r="EK714" s="3"/>
      <c r="EL714" s="3"/>
      <c r="EM714" s="3"/>
      <c r="EN714" s="3"/>
      <c r="EO714" s="3"/>
      <c r="EP714" s="3"/>
      <c r="EQ714" s="3"/>
      <c r="ER714" s="3"/>
      <c r="ES714" s="3"/>
      <c r="ET714" s="3"/>
      <c r="EU714" s="3"/>
      <c r="EV714" s="3"/>
      <c r="EW714" s="3"/>
      <c r="EX714" s="3"/>
      <c r="EY714" s="3"/>
      <c r="EZ714" s="3"/>
      <c r="FA714" s="3"/>
      <c r="FB714" s="3"/>
      <c r="FC714" s="3"/>
      <c r="FD714" s="3"/>
      <c r="FE714" s="3"/>
      <c r="FF714" s="3"/>
      <c r="FG714" s="3"/>
      <c r="FH714" s="3"/>
      <c r="FI714" s="3"/>
      <c r="FJ714" s="3"/>
      <c r="FK714" s="3"/>
      <c r="FL714" s="3"/>
      <c r="FM714" s="3"/>
      <c r="FN714" s="3"/>
      <c r="FO714" s="3"/>
      <c r="FP714" s="3"/>
      <c r="FQ714" s="3"/>
      <c r="FR714" s="3"/>
      <c r="FS714" s="3"/>
      <c r="FT714" s="3"/>
      <c r="FU714" s="3"/>
      <c r="FV714" s="3"/>
      <c r="FW714" s="3"/>
      <c r="FX714" s="3"/>
    </row>
    <row r="715" spans="1:180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  <c r="EF715" s="3"/>
      <c r="EG715" s="3"/>
      <c r="EH715" s="3"/>
      <c r="EI715" s="3"/>
      <c r="EJ715" s="3"/>
      <c r="EK715" s="3"/>
      <c r="EL715" s="3"/>
      <c r="EM715" s="3"/>
      <c r="EN715" s="3"/>
      <c r="EO715" s="3"/>
      <c r="EP715" s="3"/>
      <c r="EQ715" s="3"/>
      <c r="ER715" s="3"/>
      <c r="ES715" s="3"/>
      <c r="ET715" s="3"/>
      <c r="EU715" s="3"/>
      <c r="EV715" s="3"/>
      <c r="EW715" s="3"/>
      <c r="EX715" s="3"/>
      <c r="EY715" s="3"/>
      <c r="EZ715" s="3"/>
      <c r="FA715" s="3"/>
      <c r="FB715" s="3"/>
      <c r="FC715" s="3"/>
      <c r="FD715" s="3"/>
      <c r="FE715" s="3"/>
      <c r="FF715" s="3"/>
      <c r="FG715" s="3"/>
      <c r="FH715" s="3"/>
      <c r="FI715" s="3"/>
      <c r="FJ715" s="3"/>
      <c r="FK715" s="3"/>
      <c r="FL715" s="3"/>
      <c r="FM715" s="3"/>
      <c r="FN715" s="3"/>
      <c r="FO715" s="3"/>
      <c r="FP715" s="3"/>
      <c r="FQ715" s="3"/>
      <c r="FR715" s="3"/>
      <c r="FS715" s="3"/>
      <c r="FT715" s="3"/>
      <c r="FU715" s="3"/>
      <c r="FV715" s="3"/>
      <c r="FW715" s="3"/>
      <c r="FX715" s="3"/>
    </row>
    <row r="716" spans="1:180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3"/>
      <c r="EF716" s="3"/>
      <c r="EG716" s="3"/>
      <c r="EH716" s="3"/>
      <c r="EI716" s="3"/>
      <c r="EJ716" s="3"/>
      <c r="EK716" s="3"/>
      <c r="EL716" s="3"/>
      <c r="EM716" s="3"/>
      <c r="EN716" s="3"/>
      <c r="EO716" s="3"/>
      <c r="EP716" s="3"/>
      <c r="EQ716" s="3"/>
      <c r="ER716" s="3"/>
      <c r="ES716" s="3"/>
      <c r="ET716" s="3"/>
      <c r="EU716" s="3"/>
      <c r="EV716" s="3"/>
      <c r="EW716" s="3"/>
      <c r="EX716" s="3"/>
      <c r="EY716" s="3"/>
      <c r="EZ716" s="3"/>
      <c r="FA716" s="3"/>
      <c r="FB716" s="3"/>
      <c r="FC716" s="3"/>
      <c r="FD716" s="3"/>
      <c r="FE716" s="3"/>
      <c r="FF716" s="3"/>
      <c r="FG716" s="3"/>
      <c r="FH716" s="3"/>
      <c r="FI716" s="3"/>
      <c r="FJ716" s="3"/>
      <c r="FK716" s="3"/>
      <c r="FL716" s="3"/>
      <c r="FM716" s="3"/>
      <c r="FN716" s="3"/>
      <c r="FO716" s="3"/>
      <c r="FP716" s="3"/>
      <c r="FQ716" s="3"/>
      <c r="FR716" s="3"/>
      <c r="FS716" s="3"/>
      <c r="FT716" s="3"/>
      <c r="FU716" s="3"/>
      <c r="FV716" s="3"/>
      <c r="FW716" s="3"/>
      <c r="FX716" s="3"/>
    </row>
    <row r="717" spans="1:180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  <c r="EF717" s="3"/>
      <c r="EG717" s="3"/>
      <c r="EH717" s="3"/>
      <c r="EI717" s="3"/>
      <c r="EJ717" s="3"/>
      <c r="EK717" s="3"/>
      <c r="EL717" s="3"/>
      <c r="EM717" s="3"/>
      <c r="EN717" s="3"/>
      <c r="EO717" s="3"/>
      <c r="EP717" s="3"/>
      <c r="EQ717" s="3"/>
      <c r="ER717" s="3"/>
      <c r="ES717" s="3"/>
      <c r="ET717" s="3"/>
      <c r="EU717" s="3"/>
      <c r="EV717" s="3"/>
      <c r="EW717" s="3"/>
      <c r="EX717" s="3"/>
      <c r="EY717" s="3"/>
      <c r="EZ717" s="3"/>
      <c r="FA717" s="3"/>
      <c r="FB717" s="3"/>
      <c r="FC717" s="3"/>
      <c r="FD717" s="3"/>
      <c r="FE717" s="3"/>
      <c r="FF717" s="3"/>
      <c r="FG717" s="3"/>
      <c r="FH717" s="3"/>
      <c r="FI717" s="3"/>
      <c r="FJ717" s="3"/>
      <c r="FK717" s="3"/>
      <c r="FL717" s="3"/>
      <c r="FM717" s="3"/>
      <c r="FN717" s="3"/>
      <c r="FO717" s="3"/>
      <c r="FP717" s="3"/>
      <c r="FQ717" s="3"/>
      <c r="FR717" s="3"/>
      <c r="FS717" s="3"/>
      <c r="FT717" s="3"/>
      <c r="FU717" s="3"/>
      <c r="FV717" s="3"/>
      <c r="FW717" s="3"/>
      <c r="FX717" s="3"/>
    </row>
    <row r="718" spans="1:180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  <c r="EF718" s="3"/>
      <c r="EG718" s="3"/>
      <c r="EH718" s="3"/>
      <c r="EI718" s="3"/>
      <c r="EJ718" s="3"/>
      <c r="EK718" s="3"/>
      <c r="EL718" s="3"/>
      <c r="EM718" s="3"/>
      <c r="EN718" s="3"/>
      <c r="EO718" s="3"/>
      <c r="EP718" s="3"/>
      <c r="EQ718" s="3"/>
      <c r="ER718" s="3"/>
      <c r="ES718" s="3"/>
      <c r="ET718" s="3"/>
      <c r="EU718" s="3"/>
      <c r="EV718" s="3"/>
      <c r="EW718" s="3"/>
      <c r="EX718" s="3"/>
      <c r="EY718" s="3"/>
      <c r="EZ718" s="3"/>
      <c r="FA718" s="3"/>
      <c r="FB718" s="3"/>
      <c r="FC718" s="3"/>
      <c r="FD718" s="3"/>
      <c r="FE718" s="3"/>
      <c r="FF718" s="3"/>
      <c r="FG718" s="3"/>
      <c r="FH718" s="3"/>
      <c r="FI718" s="3"/>
      <c r="FJ718" s="3"/>
      <c r="FK718" s="3"/>
      <c r="FL718" s="3"/>
      <c r="FM718" s="3"/>
      <c r="FN718" s="3"/>
      <c r="FO718" s="3"/>
      <c r="FP718" s="3"/>
      <c r="FQ718" s="3"/>
      <c r="FR718" s="3"/>
      <c r="FS718" s="3"/>
      <c r="FT718" s="3"/>
      <c r="FU718" s="3"/>
      <c r="FV718" s="3"/>
      <c r="FW718" s="3"/>
      <c r="FX718" s="3"/>
    </row>
    <row r="719" spans="1:180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  <c r="EF719" s="3"/>
      <c r="EG719" s="3"/>
      <c r="EH719" s="3"/>
      <c r="EI719" s="3"/>
      <c r="EJ719" s="3"/>
      <c r="EK719" s="3"/>
      <c r="EL719" s="3"/>
      <c r="EM719" s="3"/>
      <c r="EN719" s="3"/>
      <c r="EO719" s="3"/>
      <c r="EP719" s="3"/>
      <c r="EQ719" s="3"/>
      <c r="ER719" s="3"/>
      <c r="ES719" s="3"/>
      <c r="ET719" s="3"/>
      <c r="EU719" s="3"/>
      <c r="EV719" s="3"/>
      <c r="EW719" s="3"/>
      <c r="EX719" s="3"/>
      <c r="EY719" s="3"/>
      <c r="EZ719" s="3"/>
      <c r="FA719" s="3"/>
      <c r="FB719" s="3"/>
      <c r="FC719" s="3"/>
      <c r="FD719" s="3"/>
      <c r="FE719" s="3"/>
      <c r="FF719" s="3"/>
      <c r="FG719" s="3"/>
      <c r="FH719" s="3"/>
      <c r="FI719" s="3"/>
      <c r="FJ719" s="3"/>
      <c r="FK719" s="3"/>
      <c r="FL719" s="3"/>
      <c r="FM719" s="3"/>
      <c r="FN719" s="3"/>
      <c r="FO719" s="3"/>
      <c r="FP719" s="3"/>
      <c r="FQ719" s="3"/>
      <c r="FR719" s="3"/>
      <c r="FS719" s="3"/>
      <c r="FT719" s="3"/>
      <c r="FU719" s="3"/>
      <c r="FV719" s="3"/>
      <c r="FW719" s="3"/>
      <c r="FX719" s="3"/>
    </row>
    <row r="720" spans="1:180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  <c r="EF720" s="3"/>
      <c r="EG720" s="3"/>
      <c r="EH720" s="3"/>
      <c r="EI720" s="3"/>
      <c r="EJ720" s="3"/>
      <c r="EK720" s="3"/>
      <c r="EL720" s="3"/>
      <c r="EM720" s="3"/>
      <c r="EN720" s="3"/>
      <c r="EO720" s="3"/>
      <c r="EP720" s="3"/>
      <c r="EQ720" s="3"/>
      <c r="ER720" s="3"/>
      <c r="ES720" s="3"/>
      <c r="ET720" s="3"/>
      <c r="EU720" s="3"/>
      <c r="EV720" s="3"/>
      <c r="EW720" s="3"/>
      <c r="EX720" s="3"/>
      <c r="EY720" s="3"/>
      <c r="EZ720" s="3"/>
      <c r="FA720" s="3"/>
      <c r="FB720" s="3"/>
      <c r="FC720" s="3"/>
      <c r="FD720" s="3"/>
      <c r="FE720" s="3"/>
      <c r="FF720" s="3"/>
      <c r="FG720" s="3"/>
      <c r="FH720" s="3"/>
      <c r="FI720" s="3"/>
      <c r="FJ720" s="3"/>
      <c r="FK720" s="3"/>
      <c r="FL720" s="3"/>
      <c r="FM720" s="3"/>
      <c r="FN720" s="3"/>
      <c r="FO720" s="3"/>
      <c r="FP720" s="3"/>
      <c r="FQ720" s="3"/>
      <c r="FR720" s="3"/>
      <c r="FS720" s="3"/>
      <c r="FT720" s="3"/>
      <c r="FU720" s="3"/>
      <c r="FV720" s="3"/>
      <c r="FW720" s="3"/>
      <c r="FX720" s="3"/>
    </row>
    <row r="721" spans="1:180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  <c r="FR721" s="3"/>
      <c r="FS721" s="3"/>
      <c r="FT721" s="3"/>
      <c r="FU721" s="3"/>
      <c r="FV721" s="3"/>
      <c r="FW721" s="3"/>
      <c r="FX721" s="3"/>
    </row>
    <row r="722" spans="1:180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  <c r="EF722" s="3"/>
      <c r="EG722" s="3"/>
      <c r="EH722" s="3"/>
      <c r="EI722" s="3"/>
      <c r="EJ722" s="3"/>
      <c r="EK722" s="3"/>
      <c r="EL722" s="3"/>
      <c r="EM722" s="3"/>
      <c r="EN722" s="3"/>
      <c r="EO722" s="3"/>
      <c r="EP722" s="3"/>
      <c r="EQ722" s="3"/>
      <c r="ER722" s="3"/>
      <c r="ES722" s="3"/>
      <c r="ET722" s="3"/>
      <c r="EU722" s="3"/>
      <c r="EV722" s="3"/>
      <c r="EW722" s="3"/>
      <c r="EX722" s="3"/>
      <c r="EY722" s="3"/>
      <c r="EZ722" s="3"/>
      <c r="FA722" s="3"/>
      <c r="FB722" s="3"/>
      <c r="FC722" s="3"/>
      <c r="FD722" s="3"/>
      <c r="FE722" s="3"/>
      <c r="FF722" s="3"/>
      <c r="FG722" s="3"/>
      <c r="FH722" s="3"/>
      <c r="FI722" s="3"/>
      <c r="FJ722" s="3"/>
      <c r="FK722" s="3"/>
      <c r="FL722" s="3"/>
      <c r="FM722" s="3"/>
      <c r="FN722" s="3"/>
      <c r="FO722" s="3"/>
      <c r="FP722" s="3"/>
      <c r="FQ722" s="3"/>
      <c r="FR722" s="3"/>
      <c r="FS722" s="3"/>
      <c r="FT722" s="3"/>
      <c r="FU722" s="3"/>
      <c r="FV722" s="3"/>
      <c r="FW722" s="3"/>
      <c r="FX722" s="3"/>
    </row>
    <row r="723" spans="1:180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  <c r="EF723" s="3"/>
      <c r="EG723" s="3"/>
      <c r="EH723" s="3"/>
      <c r="EI723" s="3"/>
      <c r="EJ723" s="3"/>
      <c r="EK723" s="3"/>
      <c r="EL723" s="3"/>
      <c r="EM723" s="3"/>
      <c r="EN723" s="3"/>
      <c r="EO723" s="3"/>
      <c r="EP723" s="3"/>
      <c r="EQ723" s="3"/>
      <c r="ER723" s="3"/>
      <c r="ES723" s="3"/>
      <c r="ET723" s="3"/>
      <c r="EU723" s="3"/>
      <c r="EV723" s="3"/>
      <c r="EW723" s="3"/>
      <c r="EX723" s="3"/>
      <c r="EY723" s="3"/>
      <c r="EZ723" s="3"/>
      <c r="FA723" s="3"/>
      <c r="FB723" s="3"/>
      <c r="FC723" s="3"/>
      <c r="FD723" s="3"/>
      <c r="FE723" s="3"/>
      <c r="FF723" s="3"/>
      <c r="FG723" s="3"/>
      <c r="FH723" s="3"/>
      <c r="FI723" s="3"/>
      <c r="FJ723" s="3"/>
      <c r="FK723" s="3"/>
      <c r="FL723" s="3"/>
      <c r="FM723" s="3"/>
      <c r="FN723" s="3"/>
      <c r="FO723" s="3"/>
      <c r="FP723" s="3"/>
      <c r="FQ723" s="3"/>
      <c r="FR723" s="3"/>
      <c r="FS723" s="3"/>
      <c r="FT723" s="3"/>
      <c r="FU723" s="3"/>
      <c r="FV723" s="3"/>
      <c r="FW723" s="3"/>
      <c r="FX723" s="3"/>
    </row>
    <row r="724" spans="1:180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  <c r="EF724" s="3"/>
      <c r="EG724" s="3"/>
      <c r="EH724" s="3"/>
      <c r="EI724" s="3"/>
      <c r="EJ724" s="3"/>
      <c r="EK724" s="3"/>
      <c r="EL724" s="3"/>
      <c r="EM724" s="3"/>
      <c r="EN724" s="3"/>
      <c r="EO724" s="3"/>
      <c r="EP724" s="3"/>
      <c r="EQ724" s="3"/>
      <c r="ER724" s="3"/>
      <c r="ES724" s="3"/>
      <c r="ET724" s="3"/>
      <c r="EU724" s="3"/>
      <c r="EV724" s="3"/>
      <c r="EW724" s="3"/>
      <c r="EX724" s="3"/>
      <c r="EY724" s="3"/>
      <c r="EZ724" s="3"/>
      <c r="FA724" s="3"/>
      <c r="FB724" s="3"/>
      <c r="FC724" s="3"/>
      <c r="FD724" s="3"/>
      <c r="FE724" s="3"/>
      <c r="FF724" s="3"/>
      <c r="FG724" s="3"/>
      <c r="FH724" s="3"/>
      <c r="FI724" s="3"/>
      <c r="FJ724" s="3"/>
      <c r="FK724" s="3"/>
      <c r="FL724" s="3"/>
      <c r="FM724" s="3"/>
      <c r="FN724" s="3"/>
      <c r="FO724" s="3"/>
      <c r="FP724" s="3"/>
      <c r="FQ724" s="3"/>
      <c r="FR724" s="3"/>
      <c r="FS724" s="3"/>
      <c r="FT724" s="3"/>
      <c r="FU724" s="3"/>
      <c r="FV724" s="3"/>
      <c r="FW724" s="3"/>
      <c r="FX724" s="3"/>
    </row>
    <row r="725" spans="1:180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  <c r="EF725" s="3"/>
      <c r="EG725" s="3"/>
      <c r="EH725" s="3"/>
      <c r="EI725" s="3"/>
      <c r="EJ725" s="3"/>
      <c r="EK725" s="3"/>
      <c r="EL725" s="3"/>
      <c r="EM725" s="3"/>
      <c r="EN725" s="3"/>
      <c r="EO725" s="3"/>
      <c r="EP725" s="3"/>
      <c r="EQ725" s="3"/>
      <c r="ER725" s="3"/>
      <c r="ES725" s="3"/>
      <c r="ET725" s="3"/>
      <c r="EU725" s="3"/>
      <c r="EV725" s="3"/>
      <c r="EW725" s="3"/>
      <c r="EX725" s="3"/>
      <c r="EY725" s="3"/>
      <c r="EZ725" s="3"/>
      <c r="FA725" s="3"/>
      <c r="FB725" s="3"/>
      <c r="FC725" s="3"/>
      <c r="FD725" s="3"/>
      <c r="FE725" s="3"/>
      <c r="FF725" s="3"/>
      <c r="FG725" s="3"/>
      <c r="FH725" s="3"/>
      <c r="FI725" s="3"/>
      <c r="FJ725" s="3"/>
      <c r="FK725" s="3"/>
      <c r="FL725" s="3"/>
      <c r="FM725" s="3"/>
      <c r="FN725" s="3"/>
      <c r="FO725" s="3"/>
      <c r="FP725" s="3"/>
      <c r="FQ725" s="3"/>
      <c r="FR725" s="3"/>
      <c r="FS725" s="3"/>
      <c r="FT725" s="3"/>
      <c r="FU725" s="3"/>
      <c r="FV725" s="3"/>
      <c r="FW725" s="3"/>
      <c r="FX725" s="3"/>
    </row>
    <row r="726" spans="1:180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  <c r="EF726" s="3"/>
      <c r="EG726" s="3"/>
      <c r="EH726" s="3"/>
      <c r="EI726" s="3"/>
      <c r="EJ726" s="3"/>
      <c r="EK726" s="3"/>
      <c r="EL726" s="3"/>
      <c r="EM726" s="3"/>
      <c r="EN726" s="3"/>
      <c r="EO726" s="3"/>
      <c r="EP726" s="3"/>
      <c r="EQ726" s="3"/>
      <c r="ER726" s="3"/>
      <c r="ES726" s="3"/>
      <c r="ET726" s="3"/>
      <c r="EU726" s="3"/>
      <c r="EV726" s="3"/>
      <c r="EW726" s="3"/>
      <c r="EX726" s="3"/>
      <c r="EY726" s="3"/>
      <c r="EZ726" s="3"/>
      <c r="FA726" s="3"/>
      <c r="FB726" s="3"/>
      <c r="FC726" s="3"/>
      <c r="FD726" s="3"/>
      <c r="FE726" s="3"/>
      <c r="FF726" s="3"/>
      <c r="FG726" s="3"/>
      <c r="FH726" s="3"/>
      <c r="FI726" s="3"/>
      <c r="FJ726" s="3"/>
      <c r="FK726" s="3"/>
      <c r="FL726" s="3"/>
      <c r="FM726" s="3"/>
      <c r="FN726" s="3"/>
      <c r="FO726" s="3"/>
      <c r="FP726" s="3"/>
      <c r="FQ726" s="3"/>
      <c r="FR726" s="3"/>
      <c r="FS726" s="3"/>
      <c r="FT726" s="3"/>
      <c r="FU726" s="3"/>
      <c r="FV726" s="3"/>
      <c r="FW726" s="3"/>
      <c r="FX726" s="3"/>
    </row>
    <row r="727" spans="1:180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  <c r="EF727" s="3"/>
      <c r="EG727" s="3"/>
      <c r="EH727" s="3"/>
      <c r="EI727" s="3"/>
      <c r="EJ727" s="3"/>
      <c r="EK727" s="3"/>
      <c r="EL727" s="3"/>
      <c r="EM727" s="3"/>
      <c r="EN727" s="3"/>
      <c r="EO727" s="3"/>
      <c r="EP727" s="3"/>
      <c r="EQ727" s="3"/>
      <c r="ER727" s="3"/>
      <c r="ES727" s="3"/>
      <c r="ET727" s="3"/>
      <c r="EU727" s="3"/>
      <c r="EV727" s="3"/>
      <c r="EW727" s="3"/>
      <c r="EX727" s="3"/>
      <c r="EY727" s="3"/>
      <c r="EZ727" s="3"/>
      <c r="FA727" s="3"/>
      <c r="FB727" s="3"/>
      <c r="FC727" s="3"/>
      <c r="FD727" s="3"/>
      <c r="FE727" s="3"/>
      <c r="FF727" s="3"/>
      <c r="FG727" s="3"/>
      <c r="FH727" s="3"/>
      <c r="FI727" s="3"/>
      <c r="FJ727" s="3"/>
      <c r="FK727" s="3"/>
      <c r="FL727" s="3"/>
      <c r="FM727" s="3"/>
      <c r="FN727" s="3"/>
      <c r="FO727" s="3"/>
      <c r="FP727" s="3"/>
      <c r="FQ727" s="3"/>
      <c r="FR727" s="3"/>
      <c r="FS727" s="3"/>
      <c r="FT727" s="3"/>
      <c r="FU727" s="3"/>
      <c r="FV727" s="3"/>
      <c r="FW727" s="3"/>
      <c r="FX727" s="3"/>
    </row>
    <row r="728" spans="1:180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  <c r="EF728" s="3"/>
      <c r="EG728" s="3"/>
      <c r="EH728" s="3"/>
      <c r="EI728" s="3"/>
      <c r="EJ728" s="3"/>
      <c r="EK728" s="3"/>
      <c r="EL728" s="3"/>
      <c r="EM728" s="3"/>
      <c r="EN728" s="3"/>
      <c r="EO728" s="3"/>
      <c r="EP728" s="3"/>
      <c r="EQ728" s="3"/>
      <c r="ER728" s="3"/>
      <c r="ES728" s="3"/>
      <c r="ET728" s="3"/>
      <c r="EU728" s="3"/>
      <c r="EV728" s="3"/>
      <c r="EW728" s="3"/>
      <c r="EX728" s="3"/>
      <c r="EY728" s="3"/>
      <c r="EZ728" s="3"/>
      <c r="FA728" s="3"/>
      <c r="FB728" s="3"/>
      <c r="FC728" s="3"/>
      <c r="FD728" s="3"/>
      <c r="FE728" s="3"/>
      <c r="FF728" s="3"/>
      <c r="FG728" s="3"/>
      <c r="FH728" s="3"/>
      <c r="FI728" s="3"/>
      <c r="FJ728" s="3"/>
      <c r="FK728" s="3"/>
      <c r="FL728" s="3"/>
      <c r="FM728" s="3"/>
      <c r="FN728" s="3"/>
      <c r="FO728" s="3"/>
      <c r="FP728" s="3"/>
      <c r="FQ728" s="3"/>
      <c r="FR728" s="3"/>
      <c r="FS728" s="3"/>
      <c r="FT728" s="3"/>
      <c r="FU728" s="3"/>
      <c r="FV728" s="3"/>
      <c r="FW728" s="3"/>
      <c r="FX728" s="3"/>
    </row>
    <row r="729" spans="1:180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  <c r="EF729" s="3"/>
      <c r="EG729" s="3"/>
      <c r="EH729" s="3"/>
      <c r="EI729" s="3"/>
      <c r="EJ729" s="3"/>
      <c r="EK729" s="3"/>
      <c r="EL729" s="3"/>
      <c r="EM729" s="3"/>
      <c r="EN729" s="3"/>
      <c r="EO729" s="3"/>
      <c r="EP729" s="3"/>
      <c r="EQ729" s="3"/>
      <c r="ER729" s="3"/>
      <c r="ES729" s="3"/>
      <c r="ET729" s="3"/>
      <c r="EU729" s="3"/>
      <c r="EV729" s="3"/>
      <c r="EW729" s="3"/>
      <c r="EX729" s="3"/>
      <c r="EY729" s="3"/>
      <c r="EZ729" s="3"/>
      <c r="FA729" s="3"/>
      <c r="FB729" s="3"/>
      <c r="FC729" s="3"/>
      <c r="FD729" s="3"/>
      <c r="FE729" s="3"/>
      <c r="FF729" s="3"/>
      <c r="FG729" s="3"/>
      <c r="FH729" s="3"/>
      <c r="FI729" s="3"/>
      <c r="FJ729" s="3"/>
      <c r="FK729" s="3"/>
      <c r="FL729" s="3"/>
      <c r="FM729" s="3"/>
      <c r="FN729" s="3"/>
      <c r="FO729" s="3"/>
      <c r="FP729" s="3"/>
      <c r="FQ729" s="3"/>
      <c r="FR729" s="3"/>
      <c r="FS729" s="3"/>
      <c r="FT729" s="3"/>
      <c r="FU729" s="3"/>
      <c r="FV729" s="3"/>
      <c r="FW729" s="3"/>
      <c r="FX729" s="3"/>
    </row>
    <row r="730" spans="1:180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/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</row>
    <row r="731" spans="1:180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  <c r="EF731" s="3"/>
      <c r="EG731" s="3"/>
      <c r="EH731" s="3"/>
      <c r="EI731" s="3"/>
      <c r="EJ731" s="3"/>
      <c r="EK731" s="3"/>
      <c r="EL731" s="3"/>
      <c r="EM731" s="3"/>
      <c r="EN731" s="3"/>
      <c r="EO731" s="3"/>
      <c r="EP731" s="3"/>
      <c r="EQ731" s="3"/>
      <c r="ER731" s="3"/>
      <c r="ES731" s="3"/>
      <c r="ET731" s="3"/>
      <c r="EU731" s="3"/>
      <c r="EV731" s="3"/>
      <c r="EW731" s="3"/>
      <c r="EX731" s="3"/>
      <c r="EY731" s="3"/>
      <c r="EZ731" s="3"/>
      <c r="FA731" s="3"/>
      <c r="FB731" s="3"/>
      <c r="FC731" s="3"/>
      <c r="FD731" s="3"/>
      <c r="FE731" s="3"/>
      <c r="FF731" s="3"/>
      <c r="FG731" s="3"/>
      <c r="FH731" s="3"/>
      <c r="FI731" s="3"/>
      <c r="FJ731" s="3"/>
      <c r="FK731" s="3"/>
      <c r="FL731" s="3"/>
      <c r="FM731" s="3"/>
      <c r="FN731" s="3"/>
      <c r="FO731" s="3"/>
      <c r="FP731" s="3"/>
      <c r="FQ731" s="3"/>
      <c r="FR731" s="3"/>
      <c r="FS731" s="3"/>
      <c r="FT731" s="3"/>
      <c r="FU731" s="3"/>
      <c r="FV731" s="3"/>
      <c r="FW731" s="3"/>
      <c r="FX731" s="3"/>
    </row>
    <row r="732" spans="1:180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</row>
    <row r="733" spans="1:180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  <c r="EF733" s="3"/>
      <c r="EG733" s="3"/>
      <c r="EH733" s="3"/>
      <c r="EI733" s="3"/>
      <c r="EJ733" s="3"/>
      <c r="EK733" s="3"/>
      <c r="EL733" s="3"/>
      <c r="EM733" s="3"/>
      <c r="EN733" s="3"/>
      <c r="EO733" s="3"/>
      <c r="EP733" s="3"/>
      <c r="EQ733" s="3"/>
      <c r="ER733" s="3"/>
      <c r="ES733" s="3"/>
      <c r="ET733" s="3"/>
      <c r="EU733" s="3"/>
      <c r="EV733" s="3"/>
      <c r="EW733" s="3"/>
      <c r="EX733" s="3"/>
      <c r="EY733" s="3"/>
      <c r="EZ733" s="3"/>
      <c r="FA733" s="3"/>
      <c r="FB733" s="3"/>
      <c r="FC733" s="3"/>
      <c r="FD733" s="3"/>
      <c r="FE733" s="3"/>
      <c r="FF733" s="3"/>
      <c r="FG733" s="3"/>
      <c r="FH733" s="3"/>
      <c r="FI733" s="3"/>
      <c r="FJ733" s="3"/>
      <c r="FK733" s="3"/>
      <c r="FL733" s="3"/>
      <c r="FM733" s="3"/>
      <c r="FN733" s="3"/>
      <c r="FO733" s="3"/>
      <c r="FP733" s="3"/>
      <c r="FQ733" s="3"/>
      <c r="FR733" s="3"/>
      <c r="FS733" s="3"/>
      <c r="FT733" s="3"/>
      <c r="FU733" s="3"/>
      <c r="FV733" s="3"/>
      <c r="FW733" s="3"/>
      <c r="FX733" s="3"/>
    </row>
    <row r="734" spans="1:180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  <c r="EF734" s="3"/>
      <c r="EG734" s="3"/>
      <c r="EH734" s="3"/>
      <c r="EI734" s="3"/>
      <c r="EJ734" s="3"/>
      <c r="EK734" s="3"/>
      <c r="EL734" s="3"/>
      <c r="EM734" s="3"/>
      <c r="EN734" s="3"/>
      <c r="EO734" s="3"/>
      <c r="EP734" s="3"/>
      <c r="EQ734" s="3"/>
      <c r="ER734" s="3"/>
      <c r="ES734" s="3"/>
      <c r="ET734" s="3"/>
      <c r="EU734" s="3"/>
      <c r="EV734" s="3"/>
      <c r="EW734" s="3"/>
      <c r="EX734" s="3"/>
      <c r="EY734" s="3"/>
      <c r="EZ734" s="3"/>
      <c r="FA734" s="3"/>
      <c r="FB734" s="3"/>
      <c r="FC734" s="3"/>
      <c r="FD734" s="3"/>
      <c r="FE734" s="3"/>
      <c r="FF734" s="3"/>
      <c r="FG734" s="3"/>
      <c r="FH734" s="3"/>
      <c r="FI734" s="3"/>
      <c r="FJ734" s="3"/>
      <c r="FK734" s="3"/>
      <c r="FL734" s="3"/>
      <c r="FM734" s="3"/>
      <c r="FN734" s="3"/>
      <c r="FO734" s="3"/>
      <c r="FP734" s="3"/>
      <c r="FQ734" s="3"/>
      <c r="FR734" s="3"/>
      <c r="FS734" s="3"/>
      <c r="FT734" s="3"/>
      <c r="FU734" s="3"/>
      <c r="FV734" s="3"/>
      <c r="FW734" s="3"/>
      <c r="FX734" s="3"/>
    </row>
    <row r="735" spans="1:180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  <c r="FS735" s="3"/>
      <c r="FT735" s="3"/>
      <c r="FU735" s="3"/>
      <c r="FV735" s="3"/>
      <c r="FW735" s="3"/>
      <c r="FX735" s="3"/>
    </row>
    <row r="736" spans="1:180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/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/>
      <c r="EZ736" s="3"/>
      <c r="FA736" s="3"/>
      <c r="FB736" s="3"/>
      <c r="FC736" s="3"/>
      <c r="FD736" s="3"/>
      <c r="FE736" s="3"/>
      <c r="FF736" s="3"/>
      <c r="FG736" s="3"/>
      <c r="FH736" s="3"/>
      <c r="FI736" s="3"/>
      <c r="FJ736" s="3"/>
      <c r="FK736" s="3"/>
      <c r="FL736" s="3"/>
      <c r="FM736" s="3"/>
      <c r="FN736" s="3"/>
      <c r="FO736" s="3"/>
      <c r="FP736" s="3"/>
      <c r="FQ736" s="3"/>
      <c r="FR736" s="3"/>
      <c r="FS736" s="3"/>
      <c r="FT736" s="3"/>
      <c r="FU736" s="3"/>
      <c r="FV736" s="3"/>
      <c r="FW736" s="3"/>
      <c r="FX736" s="3"/>
    </row>
    <row r="737" spans="1:180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  <c r="EF737" s="3"/>
      <c r="EG737" s="3"/>
      <c r="EH737" s="3"/>
      <c r="EI737" s="3"/>
      <c r="EJ737" s="3"/>
      <c r="EK737" s="3"/>
      <c r="EL737" s="3"/>
      <c r="EM737" s="3"/>
      <c r="EN737" s="3"/>
      <c r="EO737" s="3"/>
      <c r="EP737" s="3"/>
      <c r="EQ737" s="3"/>
      <c r="ER737" s="3"/>
      <c r="ES737" s="3"/>
      <c r="ET737" s="3"/>
      <c r="EU737" s="3"/>
      <c r="EV737" s="3"/>
      <c r="EW737" s="3"/>
      <c r="EX737" s="3"/>
      <c r="EY737" s="3"/>
      <c r="EZ737" s="3"/>
      <c r="FA737" s="3"/>
      <c r="FB737" s="3"/>
      <c r="FC737" s="3"/>
      <c r="FD737" s="3"/>
      <c r="FE737" s="3"/>
      <c r="FF737" s="3"/>
      <c r="FG737" s="3"/>
      <c r="FH737" s="3"/>
      <c r="FI737" s="3"/>
      <c r="FJ737" s="3"/>
      <c r="FK737" s="3"/>
      <c r="FL737" s="3"/>
      <c r="FM737" s="3"/>
      <c r="FN737" s="3"/>
      <c r="FO737" s="3"/>
      <c r="FP737" s="3"/>
      <c r="FQ737" s="3"/>
      <c r="FR737" s="3"/>
      <c r="FS737" s="3"/>
      <c r="FT737" s="3"/>
      <c r="FU737" s="3"/>
      <c r="FV737" s="3"/>
      <c r="FW737" s="3"/>
      <c r="FX737" s="3"/>
    </row>
    <row r="738" spans="1:180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  <c r="EF738" s="3"/>
      <c r="EG738" s="3"/>
      <c r="EH738" s="3"/>
      <c r="EI738" s="3"/>
      <c r="EJ738" s="3"/>
      <c r="EK738" s="3"/>
      <c r="EL738" s="3"/>
      <c r="EM738" s="3"/>
      <c r="EN738" s="3"/>
      <c r="EO738" s="3"/>
      <c r="EP738" s="3"/>
      <c r="EQ738" s="3"/>
      <c r="ER738" s="3"/>
      <c r="ES738" s="3"/>
      <c r="ET738" s="3"/>
      <c r="EU738" s="3"/>
      <c r="EV738" s="3"/>
      <c r="EW738" s="3"/>
      <c r="EX738" s="3"/>
      <c r="EY738" s="3"/>
      <c r="EZ738" s="3"/>
      <c r="FA738" s="3"/>
      <c r="FB738" s="3"/>
      <c r="FC738" s="3"/>
      <c r="FD738" s="3"/>
      <c r="FE738" s="3"/>
      <c r="FF738" s="3"/>
      <c r="FG738" s="3"/>
      <c r="FH738" s="3"/>
      <c r="FI738" s="3"/>
      <c r="FJ738" s="3"/>
      <c r="FK738" s="3"/>
      <c r="FL738" s="3"/>
      <c r="FM738" s="3"/>
      <c r="FN738" s="3"/>
      <c r="FO738" s="3"/>
      <c r="FP738" s="3"/>
      <c r="FQ738" s="3"/>
      <c r="FR738" s="3"/>
      <c r="FS738" s="3"/>
      <c r="FT738" s="3"/>
      <c r="FU738" s="3"/>
      <c r="FV738" s="3"/>
      <c r="FW738" s="3"/>
      <c r="FX738" s="3"/>
    </row>
    <row r="739" spans="1:180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3"/>
      <c r="EF739" s="3"/>
      <c r="EG739" s="3"/>
      <c r="EH739" s="3"/>
      <c r="EI739" s="3"/>
      <c r="EJ739" s="3"/>
      <c r="EK739" s="3"/>
      <c r="EL739" s="3"/>
      <c r="EM739" s="3"/>
      <c r="EN739" s="3"/>
      <c r="EO739" s="3"/>
      <c r="EP739" s="3"/>
      <c r="EQ739" s="3"/>
      <c r="ER739" s="3"/>
      <c r="ES739" s="3"/>
      <c r="ET739" s="3"/>
      <c r="EU739" s="3"/>
      <c r="EV739" s="3"/>
      <c r="EW739" s="3"/>
      <c r="EX739" s="3"/>
      <c r="EY739" s="3"/>
      <c r="EZ739" s="3"/>
      <c r="FA739" s="3"/>
      <c r="FB739" s="3"/>
      <c r="FC739" s="3"/>
      <c r="FD739" s="3"/>
      <c r="FE739" s="3"/>
      <c r="FF739" s="3"/>
      <c r="FG739" s="3"/>
      <c r="FH739" s="3"/>
      <c r="FI739" s="3"/>
      <c r="FJ739" s="3"/>
      <c r="FK739" s="3"/>
      <c r="FL739" s="3"/>
      <c r="FM739" s="3"/>
      <c r="FN739" s="3"/>
      <c r="FO739" s="3"/>
      <c r="FP739" s="3"/>
      <c r="FQ739" s="3"/>
      <c r="FR739" s="3"/>
      <c r="FS739" s="3"/>
      <c r="FT739" s="3"/>
      <c r="FU739" s="3"/>
      <c r="FV739" s="3"/>
      <c r="FW739" s="3"/>
      <c r="FX739" s="3"/>
    </row>
    <row r="740" spans="1:180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  <c r="EF740" s="3"/>
      <c r="EG740" s="3"/>
      <c r="EH740" s="3"/>
      <c r="EI740" s="3"/>
      <c r="EJ740" s="3"/>
      <c r="EK740" s="3"/>
      <c r="EL740" s="3"/>
      <c r="EM740" s="3"/>
      <c r="EN740" s="3"/>
      <c r="EO740" s="3"/>
      <c r="EP740" s="3"/>
      <c r="EQ740" s="3"/>
      <c r="ER740" s="3"/>
      <c r="ES740" s="3"/>
      <c r="ET740" s="3"/>
      <c r="EU740" s="3"/>
      <c r="EV740" s="3"/>
      <c r="EW740" s="3"/>
      <c r="EX740" s="3"/>
      <c r="EY740" s="3"/>
      <c r="EZ740" s="3"/>
      <c r="FA740" s="3"/>
      <c r="FB740" s="3"/>
      <c r="FC740" s="3"/>
      <c r="FD740" s="3"/>
      <c r="FE740" s="3"/>
      <c r="FF740" s="3"/>
      <c r="FG740" s="3"/>
      <c r="FH740" s="3"/>
      <c r="FI740" s="3"/>
      <c r="FJ740" s="3"/>
      <c r="FK740" s="3"/>
      <c r="FL740" s="3"/>
      <c r="FM740" s="3"/>
      <c r="FN740" s="3"/>
      <c r="FO740" s="3"/>
      <c r="FP740" s="3"/>
      <c r="FQ740" s="3"/>
      <c r="FR740" s="3"/>
      <c r="FS740" s="3"/>
      <c r="FT740" s="3"/>
      <c r="FU740" s="3"/>
      <c r="FV740" s="3"/>
      <c r="FW740" s="3"/>
      <c r="FX740" s="3"/>
    </row>
    <row r="741" spans="1:180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  <c r="EF741" s="3"/>
      <c r="EG741" s="3"/>
      <c r="EH741" s="3"/>
      <c r="EI741" s="3"/>
      <c r="EJ741" s="3"/>
      <c r="EK741" s="3"/>
      <c r="EL741" s="3"/>
      <c r="EM741" s="3"/>
      <c r="EN741" s="3"/>
      <c r="EO741" s="3"/>
      <c r="EP741" s="3"/>
      <c r="EQ741" s="3"/>
      <c r="ER741" s="3"/>
      <c r="ES741" s="3"/>
      <c r="ET741" s="3"/>
      <c r="EU741" s="3"/>
      <c r="EV741" s="3"/>
      <c r="EW741" s="3"/>
      <c r="EX741" s="3"/>
      <c r="EY741" s="3"/>
      <c r="EZ741" s="3"/>
      <c r="FA741" s="3"/>
      <c r="FB741" s="3"/>
      <c r="FC741" s="3"/>
      <c r="FD741" s="3"/>
      <c r="FE741" s="3"/>
      <c r="FF741" s="3"/>
      <c r="FG741" s="3"/>
      <c r="FH741" s="3"/>
      <c r="FI741" s="3"/>
      <c r="FJ741" s="3"/>
      <c r="FK741" s="3"/>
      <c r="FL741" s="3"/>
      <c r="FM741" s="3"/>
      <c r="FN741" s="3"/>
      <c r="FO741" s="3"/>
      <c r="FP741" s="3"/>
      <c r="FQ741" s="3"/>
      <c r="FR741" s="3"/>
      <c r="FS741" s="3"/>
      <c r="FT741" s="3"/>
      <c r="FU741" s="3"/>
      <c r="FV741" s="3"/>
      <c r="FW741" s="3"/>
      <c r="FX741" s="3"/>
    </row>
    <row r="742" spans="1:180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  <c r="EF742" s="3"/>
      <c r="EG742" s="3"/>
      <c r="EH742" s="3"/>
      <c r="EI742" s="3"/>
      <c r="EJ742" s="3"/>
      <c r="EK742" s="3"/>
      <c r="EL742" s="3"/>
      <c r="EM742" s="3"/>
      <c r="EN742" s="3"/>
      <c r="EO742" s="3"/>
      <c r="EP742" s="3"/>
      <c r="EQ742" s="3"/>
      <c r="ER742" s="3"/>
      <c r="ES742" s="3"/>
      <c r="ET742" s="3"/>
      <c r="EU742" s="3"/>
      <c r="EV742" s="3"/>
      <c r="EW742" s="3"/>
      <c r="EX742" s="3"/>
      <c r="EY742" s="3"/>
      <c r="EZ742" s="3"/>
      <c r="FA742" s="3"/>
      <c r="FB742" s="3"/>
      <c r="FC742" s="3"/>
      <c r="FD742" s="3"/>
      <c r="FE742" s="3"/>
      <c r="FF742" s="3"/>
      <c r="FG742" s="3"/>
      <c r="FH742" s="3"/>
      <c r="FI742" s="3"/>
      <c r="FJ742" s="3"/>
      <c r="FK742" s="3"/>
      <c r="FL742" s="3"/>
      <c r="FM742" s="3"/>
      <c r="FN742" s="3"/>
      <c r="FO742" s="3"/>
      <c r="FP742" s="3"/>
      <c r="FQ742" s="3"/>
      <c r="FR742" s="3"/>
      <c r="FS742" s="3"/>
      <c r="FT742" s="3"/>
      <c r="FU742" s="3"/>
      <c r="FV742" s="3"/>
      <c r="FW742" s="3"/>
      <c r="FX742" s="3"/>
    </row>
    <row r="743" spans="1:180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  <c r="EF743" s="3"/>
      <c r="EG743" s="3"/>
      <c r="EH743" s="3"/>
      <c r="EI743" s="3"/>
      <c r="EJ743" s="3"/>
      <c r="EK743" s="3"/>
      <c r="EL743" s="3"/>
      <c r="EM743" s="3"/>
      <c r="EN743" s="3"/>
      <c r="EO743" s="3"/>
      <c r="EP743" s="3"/>
      <c r="EQ743" s="3"/>
      <c r="ER743" s="3"/>
      <c r="ES743" s="3"/>
      <c r="ET743" s="3"/>
      <c r="EU743" s="3"/>
      <c r="EV743" s="3"/>
      <c r="EW743" s="3"/>
      <c r="EX743" s="3"/>
      <c r="EY743" s="3"/>
      <c r="EZ743" s="3"/>
      <c r="FA743" s="3"/>
      <c r="FB743" s="3"/>
      <c r="FC743" s="3"/>
      <c r="FD743" s="3"/>
      <c r="FE743" s="3"/>
      <c r="FF743" s="3"/>
      <c r="FG743" s="3"/>
      <c r="FH743" s="3"/>
      <c r="FI743" s="3"/>
      <c r="FJ743" s="3"/>
      <c r="FK743" s="3"/>
      <c r="FL743" s="3"/>
      <c r="FM743" s="3"/>
      <c r="FN743" s="3"/>
      <c r="FO743" s="3"/>
      <c r="FP743" s="3"/>
      <c r="FQ743" s="3"/>
      <c r="FR743" s="3"/>
      <c r="FS743" s="3"/>
      <c r="FT743" s="3"/>
      <c r="FU743" s="3"/>
      <c r="FV743" s="3"/>
      <c r="FW743" s="3"/>
      <c r="FX743" s="3"/>
    </row>
    <row r="744" spans="1:180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  <c r="EF744" s="3"/>
      <c r="EG744" s="3"/>
      <c r="EH744" s="3"/>
      <c r="EI744" s="3"/>
      <c r="EJ744" s="3"/>
      <c r="EK744" s="3"/>
      <c r="EL744" s="3"/>
      <c r="EM744" s="3"/>
      <c r="EN744" s="3"/>
      <c r="EO744" s="3"/>
      <c r="EP744" s="3"/>
      <c r="EQ744" s="3"/>
      <c r="ER744" s="3"/>
      <c r="ES744" s="3"/>
      <c r="ET744" s="3"/>
      <c r="EU744" s="3"/>
      <c r="EV744" s="3"/>
      <c r="EW744" s="3"/>
      <c r="EX744" s="3"/>
      <c r="EY744" s="3"/>
      <c r="EZ744" s="3"/>
      <c r="FA744" s="3"/>
      <c r="FB744" s="3"/>
      <c r="FC744" s="3"/>
      <c r="FD744" s="3"/>
      <c r="FE744" s="3"/>
      <c r="FF744" s="3"/>
      <c r="FG744" s="3"/>
      <c r="FH744" s="3"/>
      <c r="FI744" s="3"/>
      <c r="FJ744" s="3"/>
      <c r="FK744" s="3"/>
      <c r="FL744" s="3"/>
      <c r="FM744" s="3"/>
      <c r="FN744" s="3"/>
      <c r="FO744" s="3"/>
      <c r="FP744" s="3"/>
      <c r="FQ744" s="3"/>
      <c r="FR744" s="3"/>
      <c r="FS744" s="3"/>
      <c r="FT744" s="3"/>
      <c r="FU744" s="3"/>
      <c r="FV744" s="3"/>
      <c r="FW744" s="3"/>
      <c r="FX744" s="3"/>
    </row>
    <row r="745" spans="1:180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  <c r="EF745" s="3"/>
      <c r="EG745" s="3"/>
      <c r="EH745" s="3"/>
      <c r="EI745" s="3"/>
      <c r="EJ745" s="3"/>
      <c r="EK745" s="3"/>
      <c r="EL745" s="3"/>
      <c r="EM745" s="3"/>
      <c r="EN745" s="3"/>
      <c r="EO745" s="3"/>
      <c r="EP745" s="3"/>
      <c r="EQ745" s="3"/>
      <c r="ER745" s="3"/>
      <c r="ES745" s="3"/>
      <c r="ET745" s="3"/>
      <c r="EU745" s="3"/>
      <c r="EV745" s="3"/>
      <c r="EW745" s="3"/>
      <c r="EX745" s="3"/>
      <c r="EY745" s="3"/>
      <c r="EZ745" s="3"/>
      <c r="FA745" s="3"/>
      <c r="FB745" s="3"/>
      <c r="FC745" s="3"/>
      <c r="FD745" s="3"/>
      <c r="FE745" s="3"/>
      <c r="FF745" s="3"/>
      <c r="FG745" s="3"/>
      <c r="FH745" s="3"/>
      <c r="FI745" s="3"/>
      <c r="FJ745" s="3"/>
      <c r="FK745" s="3"/>
      <c r="FL745" s="3"/>
      <c r="FM745" s="3"/>
      <c r="FN745" s="3"/>
      <c r="FO745" s="3"/>
      <c r="FP745" s="3"/>
      <c r="FQ745" s="3"/>
      <c r="FR745" s="3"/>
      <c r="FS745" s="3"/>
      <c r="FT745" s="3"/>
      <c r="FU745" s="3"/>
      <c r="FV745" s="3"/>
      <c r="FW745" s="3"/>
      <c r="FX745" s="3"/>
    </row>
    <row r="746" spans="1:180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  <c r="EF746" s="3"/>
      <c r="EG746" s="3"/>
      <c r="EH746" s="3"/>
      <c r="EI746" s="3"/>
      <c r="EJ746" s="3"/>
      <c r="EK746" s="3"/>
      <c r="EL746" s="3"/>
      <c r="EM746" s="3"/>
      <c r="EN746" s="3"/>
      <c r="EO746" s="3"/>
      <c r="EP746" s="3"/>
      <c r="EQ746" s="3"/>
      <c r="ER746" s="3"/>
      <c r="ES746" s="3"/>
      <c r="ET746" s="3"/>
      <c r="EU746" s="3"/>
      <c r="EV746" s="3"/>
      <c r="EW746" s="3"/>
      <c r="EX746" s="3"/>
      <c r="EY746" s="3"/>
      <c r="EZ746" s="3"/>
      <c r="FA746" s="3"/>
      <c r="FB746" s="3"/>
      <c r="FC746" s="3"/>
      <c r="FD746" s="3"/>
      <c r="FE746" s="3"/>
      <c r="FF746" s="3"/>
      <c r="FG746" s="3"/>
      <c r="FH746" s="3"/>
      <c r="FI746" s="3"/>
      <c r="FJ746" s="3"/>
      <c r="FK746" s="3"/>
      <c r="FL746" s="3"/>
      <c r="FM746" s="3"/>
      <c r="FN746" s="3"/>
      <c r="FO746" s="3"/>
      <c r="FP746" s="3"/>
      <c r="FQ746" s="3"/>
      <c r="FR746" s="3"/>
      <c r="FS746" s="3"/>
      <c r="FT746" s="3"/>
      <c r="FU746" s="3"/>
      <c r="FV746" s="3"/>
      <c r="FW746" s="3"/>
      <c r="FX746" s="3"/>
    </row>
    <row r="747" spans="1:180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  <c r="EF747" s="3"/>
      <c r="EG747" s="3"/>
      <c r="EH747" s="3"/>
      <c r="EI747" s="3"/>
      <c r="EJ747" s="3"/>
      <c r="EK747" s="3"/>
      <c r="EL747" s="3"/>
      <c r="EM747" s="3"/>
      <c r="EN747" s="3"/>
      <c r="EO747" s="3"/>
      <c r="EP747" s="3"/>
      <c r="EQ747" s="3"/>
      <c r="ER747" s="3"/>
      <c r="ES747" s="3"/>
      <c r="ET747" s="3"/>
      <c r="EU747" s="3"/>
      <c r="EV747" s="3"/>
      <c r="EW747" s="3"/>
      <c r="EX747" s="3"/>
      <c r="EY747" s="3"/>
      <c r="EZ747" s="3"/>
      <c r="FA747" s="3"/>
      <c r="FB747" s="3"/>
      <c r="FC747" s="3"/>
      <c r="FD747" s="3"/>
      <c r="FE747" s="3"/>
      <c r="FF747" s="3"/>
      <c r="FG747" s="3"/>
      <c r="FH747" s="3"/>
      <c r="FI747" s="3"/>
      <c r="FJ747" s="3"/>
      <c r="FK747" s="3"/>
      <c r="FL747" s="3"/>
      <c r="FM747" s="3"/>
      <c r="FN747" s="3"/>
      <c r="FO747" s="3"/>
      <c r="FP747" s="3"/>
      <c r="FQ747" s="3"/>
      <c r="FR747" s="3"/>
      <c r="FS747" s="3"/>
      <c r="FT747" s="3"/>
      <c r="FU747" s="3"/>
      <c r="FV747" s="3"/>
      <c r="FW747" s="3"/>
      <c r="FX747" s="3"/>
    </row>
    <row r="748" spans="1:180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</row>
    <row r="749" spans="1:180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  <c r="EF749" s="3"/>
      <c r="EG749" s="3"/>
      <c r="EH749" s="3"/>
      <c r="EI749" s="3"/>
      <c r="EJ749" s="3"/>
      <c r="EK749" s="3"/>
      <c r="EL749" s="3"/>
      <c r="EM749" s="3"/>
      <c r="EN749" s="3"/>
      <c r="EO749" s="3"/>
      <c r="EP749" s="3"/>
      <c r="EQ749" s="3"/>
      <c r="ER749" s="3"/>
      <c r="ES749" s="3"/>
      <c r="ET749" s="3"/>
      <c r="EU749" s="3"/>
      <c r="EV749" s="3"/>
      <c r="EW749" s="3"/>
      <c r="EX749" s="3"/>
      <c r="EY749" s="3"/>
      <c r="EZ749" s="3"/>
      <c r="FA749" s="3"/>
      <c r="FB749" s="3"/>
      <c r="FC749" s="3"/>
      <c r="FD749" s="3"/>
      <c r="FE749" s="3"/>
      <c r="FF749" s="3"/>
      <c r="FG749" s="3"/>
      <c r="FH749" s="3"/>
      <c r="FI749" s="3"/>
      <c r="FJ749" s="3"/>
      <c r="FK749" s="3"/>
      <c r="FL749" s="3"/>
      <c r="FM749" s="3"/>
      <c r="FN749" s="3"/>
      <c r="FO749" s="3"/>
      <c r="FP749" s="3"/>
      <c r="FQ749" s="3"/>
      <c r="FR749" s="3"/>
      <c r="FS749" s="3"/>
      <c r="FT749" s="3"/>
      <c r="FU749" s="3"/>
      <c r="FV749" s="3"/>
      <c r="FW749" s="3"/>
      <c r="FX749" s="3"/>
    </row>
    <row r="750" spans="1:180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  <c r="EF750" s="3"/>
      <c r="EG750" s="3"/>
      <c r="EH750" s="3"/>
      <c r="EI750" s="3"/>
      <c r="EJ750" s="3"/>
      <c r="EK750" s="3"/>
      <c r="EL750" s="3"/>
      <c r="EM750" s="3"/>
      <c r="EN750" s="3"/>
      <c r="EO750" s="3"/>
      <c r="EP750" s="3"/>
      <c r="EQ750" s="3"/>
      <c r="ER750" s="3"/>
      <c r="ES750" s="3"/>
      <c r="ET750" s="3"/>
      <c r="EU750" s="3"/>
      <c r="EV750" s="3"/>
      <c r="EW750" s="3"/>
      <c r="EX750" s="3"/>
      <c r="EY750" s="3"/>
      <c r="EZ750" s="3"/>
      <c r="FA750" s="3"/>
      <c r="FB750" s="3"/>
      <c r="FC750" s="3"/>
      <c r="FD750" s="3"/>
      <c r="FE750" s="3"/>
      <c r="FF750" s="3"/>
      <c r="FG750" s="3"/>
      <c r="FH750" s="3"/>
      <c r="FI750" s="3"/>
      <c r="FJ750" s="3"/>
      <c r="FK750" s="3"/>
      <c r="FL750" s="3"/>
      <c r="FM750" s="3"/>
      <c r="FN750" s="3"/>
      <c r="FO750" s="3"/>
      <c r="FP750" s="3"/>
      <c r="FQ750" s="3"/>
      <c r="FR750" s="3"/>
      <c r="FS750" s="3"/>
      <c r="FT750" s="3"/>
      <c r="FU750" s="3"/>
      <c r="FV750" s="3"/>
      <c r="FW750" s="3"/>
      <c r="FX750" s="3"/>
    </row>
    <row r="751" spans="1:180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  <c r="EF751" s="3"/>
      <c r="EG751" s="3"/>
      <c r="EH751" s="3"/>
      <c r="EI751" s="3"/>
      <c r="EJ751" s="3"/>
      <c r="EK751" s="3"/>
      <c r="EL751" s="3"/>
      <c r="EM751" s="3"/>
      <c r="EN751" s="3"/>
      <c r="EO751" s="3"/>
      <c r="EP751" s="3"/>
      <c r="EQ751" s="3"/>
      <c r="ER751" s="3"/>
      <c r="ES751" s="3"/>
      <c r="ET751" s="3"/>
      <c r="EU751" s="3"/>
      <c r="EV751" s="3"/>
      <c r="EW751" s="3"/>
      <c r="EX751" s="3"/>
      <c r="EY751" s="3"/>
      <c r="EZ751" s="3"/>
      <c r="FA751" s="3"/>
      <c r="FB751" s="3"/>
      <c r="FC751" s="3"/>
      <c r="FD751" s="3"/>
      <c r="FE751" s="3"/>
      <c r="FF751" s="3"/>
      <c r="FG751" s="3"/>
      <c r="FH751" s="3"/>
      <c r="FI751" s="3"/>
      <c r="FJ751" s="3"/>
      <c r="FK751" s="3"/>
      <c r="FL751" s="3"/>
      <c r="FM751" s="3"/>
      <c r="FN751" s="3"/>
      <c r="FO751" s="3"/>
      <c r="FP751" s="3"/>
      <c r="FQ751" s="3"/>
      <c r="FR751" s="3"/>
      <c r="FS751" s="3"/>
      <c r="FT751" s="3"/>
      <c r="FU751" s="3"/>
      <c r="FV751" s="3"/>
      <c r="FW751" s="3"/>
      <c r="FX751" s="3"/>
    </row>
    <row r="752" spans="1:180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  <c r="EF752" s="3"/>
      <c r="EG752" s="3"/>
      <c r="EH752" s="3"/>
      <c r="EI752" s="3"/>
      <c r="EJ752" s="3"/>
      <c r="EK752" s="3"/>
      <c r="EL752" s="3"/>
      <c r="EM752" s="3"/>
      <c r="EN752" s="3"/>
      <c r="EO752" s="3"/>
      <c r="EP752" s="3"/>
      <c r="EQ752" s="3"/>
      <c r="ER752" s="3"/>
      <c r="ES752" s="3"/>
      <c r="ET752" s="3"/>
      <c r="EU752" s="3"/>
      <c r="EV752" s="3"/>
      <c r="EW752" s="3"/>
      <c r="EX752" s="3"/>
      <c r="EY752" s="3"/>
      <c r="EZ752" s="3"/>
      <c r="FA752" s="3"/>
      <c r="FB752" s="3"/>
      <c r="FC752" s="3"/>
      <c r="FD752" s="3"/>
      <c r="FE752" s="3"/>
      <c r="FF752" s="3"/>
      <c r="FG752" s="3"/>
      <c r="FH752" s="3"/>
      <c r="FI752" s="3"/>
      <c r="FJ752" s="3"/>
      <c r="FK752" s="3"/>
      <c r="FL752" s="3"/>
      <c r="FM752" s="3"/>
      <c r="FN752" s="3"/>
      <c r="FO752" s="3"/>
      <c r="FP752" s="3"/>
      <c r="FQ752" s="3"/>
      <c r="FR752" s="3"/>
      <c r="FS752" s="3"/>
      <c r="FT752" s="3"/>
      <c r="FU752" s="3"/>
      <c r="FV752" s="3"/>
      <c r="FW752" s="3"/>
      <c r="FX752" s="3"/>
    </row>
    <row r="753" spans="1:180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  <c r="EF753" s="3"/>
      <c r="EG753" s="3"/>
      <c r="EH753" s="3"/>
      <c r="EI753" s="3"/>
      <c r="EJ753" s="3"/>
      <c r="EK753" s="3"/>
      <c r="EL753" s="3"/>
      <c r="EM753" s="3"/>
      <c r="EN753" s="3"/>
      <c r="EO753" s="3"/>
      <c r="EP753" s="3"/>
      <c r="EQ753" s="3"/>
      <c r="ER753" s="3"/>
      <c r="ES753" s="3"/>
      <c r="ET753" s="3"/>
      <c r="EU753" s="3"/>
      <c r="EV753" s="3"/>
      <c r="EW753" s="3"/>
      <c r="EX753" s="3"/>
      <c r="EY753" s="3"/>
      <c r="EZ753" s="3"/>
      <c r="FA753" s="3"/>
      <c r="FB753" s="3"/>
      <c r="FC753" s="3"/>
      <c r="FD753" s="3"/>
      <c r="FE753" s="3"/>
      <c r="FF753" s="3"/>
      <c r="FG753" s="3"/>
      <c r="FH753" s="3"/>
      <c r="FI753" s="3"/>
      <c r="FJ753" s="3"/>
      <c r="FK753" s="3"/>
      <c r="FL753" s="3"/>
      <c r="FM753" s="3"/>
      <c r="FN753" s="3"/>
      <c r="FO753" s="3"/>
      <c r="FP753" s="3"/>
      <c r="FQ753" s="3"/>
      <c r="FR753" s="3"/>
      <c r="FS753" s="3"/>
      <c r="FT753" s="3"/>
      <c r="FU753" s="3"/>
      <c r="FV753" s="3"/>
      <c r="FW753" s="3"/>
      <c r="FX753" s="3"/>
    </row>
    <row r="754" spans="1:180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  <c r="EF754" s="3"/>
      <c r="EG754" s="3"/>
      <c r="EH754" s="3"/>
      <c r="EI754" s="3"/>
      <c r="EJ754" s="3"/>
      <c r="EK754" s="3"/>
      <c r="EL754" s="3"/>
      <c r="EM754" s="3"/>
      <c r="EN754" s="3"/>
      <c r="EO754" s="3"/>
      <c r="EP754" s="3"/>
      <c r="EQ754" s="3"/>
      <c r="ER754" s="3"/>
      <c r="ES754" s="3"/>
      <c r="ET754" s="3"/>
      <c r="EU754" s="3"/>
      <c r="EV754" s="3"/>
      <c r="EW754" s="3"/>
      <c r="EX754" s="3"/>
      <c r="EY754" s="3"/>
      <c r="EZ754" s="3"/>
      <c r="FA754" s="3"/>
      <c r="FB754" s="3"/>
      <c r="FC754" s="3"/>
      <c r="FD754" s="3"/>
      <c r="FE754" s="3"/>
      <c r="FF754" s="3"/>
      <c r="FG754" s="3"/>
      <c r="FH754" s="3"/>
      <c r="FI754" s="3"/>
      <c r="FJ754" s="3"/>
      <c r="FK754" s="3"/>
      <c r="FL754" s="3"/>
      <c r="FM754" s="3"/>
      <c r="FN754" s="3"/>
      <c r="FO754" s="3"/>
      <c r="FP754" s="3"/>
      <c r="FQ754" s="3"/>
      <c r="FR754" s="3"/>
      <c r="FS754" s="3"/>
      <c r="FT754" s="3"/>
      <c r="FU754" s="3"/>
      <c r="FV754" s="3"/>
      <c r="FW754" s="3"/>
      <c r="FX754" s="3"/>
    </row>
    <row r="755" spans="1:180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  <c r="EF755" s="3"/>
      <c r="EG755" s="3"/>
      <c r="EH755" s="3"/>
      <c r="EI755" s="3"/>
      <c r="EJ755" s="3"/>
      <c r="EK755" s="3"/>
      <c r="EL755" s="3"/>
      <c r="EM755" s="3"/>
      <c r="EN755" s="3"/>
      <c r="EO755" s="3"/>
      <c r="EP755" s="3"/>
      <c r="EQ755" s="3"/>
      <c r="ER755" s="3"/>
      <c r="ES755" s="3"/>
      <c r="ET755" s="3"/>
      <c r="EU755" s="3"/>
      <c r="EV755" s="3"/>
      <c r="EW755" s="3"/>
      <c r="EX755" s="3"/>
      <c r="EY755" s="3"/>
      <c r="EZ755" s="3"/>
      <c r="FA755" s="3"/>
      <c r="FB755" s="3"/>
      <c r="FC755" s="3"/>
      <c r="FD755" s="3"/>
      <c r="FE755" s="3"/>
      <c r="FF755" s="3"/>
      <c r="FG755" s="3"/>
      <c r="FH755" s="3"/>
      <c r="FI755" s="3"/>
      <c r="FJ755" s="3"/>
      <c r="FK755" s="3"/>
      <c r="FL755" s="3"/>
      <c r="FM755" s="3"/>
      <c r="FN755" s="3"/>
      <c r="FO755" s="3"/>
      <c r="FP755" s="3"/>
      <c r="FQ755" s="3"/>
      <c r="FR755" s="3"/>
      <c r="FS755" s="3"/>
      <c r="FT755" s="3"/>
      <c r="FU755" s="3"/>
      <c r="FV755" s="3"/>
      <c r="FW755" s="3"/>
      <c r="FX755" s="3"/>
    </row>
    <row r="756" spans="1:180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  <c r="EF756" s="3"/>
      <c r="EG756" s="3"/>
      <c r="EH756" s="3"/>
      <c r="EI756" s="3"/>
      <c r="EJ756" s="3"/>
      <c r="EK756" s="3"/>
      <c r="EL756" s="3"/>
      <c r="EM756" s="3"/>
      <c r="EN756" s="3"/>
      <c r="EO756" s="3"/>
      <c r="EP756" s="3"/>
      <c r="EQ756" s="3"/>
      <c r="ER756" s="3"/>
      <c r="ES756" s="3"/>
      <c r="ET756" s="3"/>
      <c r="EU756" s="3"/>
      <c r="EV756" s="3"/>
      <c r="EW756" s="3"/>
      <c r="EX756" s="3"/>
      <c r="EY756" s="3"/>
      <c r="EZ756" s="3"/>
      <c r="FA756" s="3"/>
      <c r="FB756" s="3"/>
      <c r="FC756" s="3"/>
      <c r="FD756" s="3"/>
      <c r="FE756" s="3"/>
      <c r="FF756" s="3"/>
      <c r="FG756" s="3"/>
      <c r="FH756" s="3"/>
      <c r="FI756" s="3"/>
      <c r="FJ756" s="3"/>
      <c r="FK756" s="3"/>
      <c r="FL756" s="3"/>
      <c r="FM756" s="3"/>
      <c r="FN756" s="3"/>
      <c r="FO756" s="3"/>
      <c r="FP756" s="3"/>
      <c r="FQ756" s="3"/>
      <c r="FR756" s="3"/>
      <c r="FS756" s="3"/>
      <c r="FT756" s="3"/>
      <c r="FU756" s="3"/>
      <c r="FV756" s="3"/>
      <c r="FW756" s="3"/>
      <c r="FX756" s="3"/>
    </row>
    <row r="757" spans="1:180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  <c r="EF757" s="3"/>
      <c r="EG757" s="3"/>
      <c r="EH757" s="3"/>
      <c r="EI757" s="3"/>
      <c r="EJ757" s="3"/>
      <c r="EK757" s="3"/>
      <c r="EL757" s="3"/>
      <c r="EM757" s="3"/>
      <c r="EN757" s="3"/>
      <c r="EO757" s="3"/>
      <c r="EP757" s="3"/>
      <c r="EQ757" s="3"/>
      <c r="ER757" s="3"/>
      <c r="ES757" s="3"/>
      <c r="ET757" s="3"/>
      <c r="EU757" s="3"/>
      <c r="EV757" s="3"/>
      <c r="EW757" s="3"/>
      <c r="EX757" s="3"/>
      <c r="EY757" s="3"/>
      <c r="EZ757" s="3"/>
      <c r="FA757" s="3"/>
      <c r="FB757" s="3"/>
      <c r="FC757" s="3"/>
      <c r="FD757" s="3"/>
      <c r="FE757" s="3"/>
      <c r="FF757" s="3"/>
      <c r="FG757" s="3"/>
      <c r="FH757" s="3"/>
      <c r="FI757" s="3"/>
      <c r="FJ757" s="3"/>
      <c r="FK757" s="3"/>
      <c r="FL757" s="3"/>
      <c r="FM757" s="3"/>
      <c r="FN757" s="3"/>
      <c r="FO757" s="3"/>
      <c r="FP757" s="3"/>
      <c r="FQ757" s="3"/>
      <c r="FR757" s="3"/>
      <c r="FS757" s="3"/>
      <c r="FT757" s="3"/>
      <c r="FU757" s="3"/>
      <c r="FV757" s="3"/>
      <c r="FW757" s="3"/>
      <c r="FX757" s="3"/>
    </row>
    <row r="758" spans="1:180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  <c r="FR758" s="3"/>
      <c r="FS758" s="3"/>
      <c r="FT758" s="3"/>
      <c r="FU758" s="3"/>
      <c r="FV758" s="3"/>
      <c r="FW758" s="3"/>
      <c r="FX758" s="3"/>
    </row>
    <row r="759" spans="1:180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/>
      <c r="EJ759" s="3"/>
      <c r="EK759" s="3"/>
      <c r="EL759" s="3"/>
      <c r="EM759" s="3"/>
      <c r="EN759" s="3"/>
      <c r="EO759" s="3"/>
      <c r="EP759" s="3"/>
      <c r="EQ759" s="3"/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  <c r="FR759" s="3"/>
      <c r="FS759" s="3"/>
      <c r="FT759" s="3"/>
      <c r="FU759" s="3"/>
      <c r="FV759" s="3"/>
      <c r="FW759" s="3"/>
      <c r="FX759" s="3"/>
    </row>
    <row r="760" spans="1:180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  <c r="EF760" s="3"/>
      <c r="EG760" s="3"/>
      <c r="EH760" s="3"/>
      <c r="EI760" s="3"/>
      <c r="EJ760" s="3"/>
      <c r="EK760" s="3"/>
      <c r="EL760" s="3"/>
      <c r="EM760" s="3"/>
      <c r="EN760" s="3"/>
      <c r="EO760" s="3"/>
      <c r="EP760" s="3"/>
      <c r="EQ760" s="3"/>
      <c r="ER760" s="3"/>
      <c r="ES760" s="3"/>
      <c r="ET760" s="3"/>
      <c r="EU760" s="3"/>
      <c r="EV760" s="3"/>
      <c r="EW760" s="3"/>
      <c r="EX760" s="3"/>
      <c r="EY760" s="3"/>
      <c r="EZ760" s="3"/>
      <c r="FA760" s="3"/>
      <c r="FB760" s="3"/>
      <c r="FC760" s="3"/>
      <c r="FD760" s="3"/>
      <c r="FE760" s="3"/>
      <c r="FF760" s="3"/>
      <c r="FG760" s="3"/>
      <c r="FH760" s="3"/>
      <c r="FI760" s="3"/>
      <c r="FJ760" s="3"/>
      <c r="FK760" s="3"/>
      <c r="FL760" s="3"/>
      <c r="FM760" s="3"/>
      <c r="FN760" s="3"/>
      <c r="FO760" s="3"/>
      <c r="FP760" s="3"/>
      <c r="FQ760" s="3"/>
      <c r="FR760" s="3"/>
      <c r="FS760" s="3"/>
      <c r="FT760" s="3"/>
      <c r="FU760" s="3"/>
      <c r="FV760" s="3"/>
      <c r="FW760" s="3"/>
      <c r="FX760" s="3"/>
    </row>
    <row r="761" spans="1:180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</row>
    <row r="762" spans="1:180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  <c r="EF762" s="3"/>
      <c r="EG762" s="3"/>
      <c r="EH762" s="3"/>
      <c r="EI762" s="3"/>
      <c r="EJ762" s="3"/>
      <c r="EK762" s="3"/>
      <c r="EL762" s="3"/>
      <c r="EM762" s="3"/>
      <c r="EN762" s="3"/>
      <c r="EO762" s="3"/>
      <c r="EP762" s="3"/>
      <c r="EQ762" s="3"/>
      <c r="ER762" s="3"/>
      <c r="ES762" s="3"/>
      <c r="ET762" s="3"/>
      <c r="EU762" s="3"/>
      <c r="EV762" s="3"/>
      <c r="EW762" s="3"/>
      <c r="EX762" s="3"/>
      <c r="EY762" s="3"/>
      <c r="EZ762" s="3"/>
      <c r="FA762" s="3"/>
      <c r="FB762" s="3"/>
      <c r="FC762" s="3"/>
      <c r="FD762" s="3"/>
      <c r="FE762" s="3"/>
      <c r="FF762" s="3"/>
      <c r="FG762" s="3"/>
      <c r="FH762" s="3"/>
      <c r="FI762" s="3"/>
      <c r="FJ762" s="3"/>
      <c r="FK762" s="3"/>
      <c r="FL762" s="3"/>
      <c r="FM762" s="3"/>
      <c r="FN762" s="3"/>
      <c r="FO762" s="3"/>
      <c r="FP762" s="3"/>
      <c r="FQ762" s="3"/>
      <c r="FR762" s="3"/>
      <c r="FS762" s="3"/>
      <c r="FT762" s="3"/>
      <c r="FU762" s="3"/>
      <c r="FV762" s="3"/>
      <c r="FW762" s="3"/>
      <c r="FX762" s="3"/>
    </row>
    <row r="763" spans="1:180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  <c r="EF763" s="3"/>
      <c r="EG763" s="3"/>
      <c r="EH763" s="3"/>
      <c r="EI763" s="3"/>
      <c r="EJ763" s="3"/>
      <c r="EK763" s="3"/>
      <c r="EL763" s="3"/>
      <c r="EM763" s="3"/>
      <c r="EN763" s="3"/>
      <c r="EO763" s="3"/>
      <c r="EP763" s="3"/>
      <c r="EQ763" s="3"/>
      <c r="ER763" s="3"/>
      <c r="ES763" s="3"/>
      <c r="ET763" s="3"/>
      <c r="EU763" s="3"/>
      <c r="EV763" s="3"/>
      <c r="EW763" s="3"/>
      <c r="EX763" s="3"/>
      <c r="EY763" s="3"/>
      <c r="EZ763" s="3"/>
      <c r="FA763" s="3"/>
      <c r="FB763" s="3"/>
      <c r="FC763" s="3"/>
      <c r="FD763" s="3"/>
      <c r="FE763" s="3"/>
      <c r="FF763" s="3"/>
      <c r="FG763" s="3"/>
      <c r="FH763" s="3"/>
      <c r="FI763" s="3"/>
      <c r="FJ763" s="3"/>
      <c r="FK763" s="3"/>
      <c r="FL763" s="3"/>
      <c r="FM763" s="3"/>
      <c r="FN763" s="3"/>
      <c r="FO763" s="3"/>
      <c r="FP763" s="3"/>
      <c r="FQ763" s="3"/>
      <c r="FR763" s="3"/>
      <c r="FS763" s="3"/>
      <c r="FT763" s="3"/>
      <c r="FU763" s="3"/>
      <c r="FV763" s="3"/>
      <c r="FW763" s="3"/>
      <c r="FX763" s="3"/>
    </row>
    <row r="764" spans="1:180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  <c r="EF764" s="3"/>
      <c r="EG764" s="3"/>
      <c r="EH764" s="3"/>
      <c r="EI764" s="3"/>
      <c r="EJ764" s="3"/>
      <c r="EK764" s="3"/>
      <c r="EL764" s="3"/>
      <c r="EM764" s="3"/>
      <c r="EN764" s="3"/>
      <c r="EO764" s="3"/>
      <c r="EP764" s="3"/>
      <c r="EQ764" s="3"/>
      <c r="ER764" s="3"/>
      <c r="ES764" s="3"/>
      <c r="ET764" s="3"/>
      <c r="EU764" s="3"/>
      <c r="EV764" s="3"/>
      <c r="EW764" s="3"/>
      <c r="EX764" s="3"/>
      <c r="EY764" s="3"/>
      <c r="EZ764" s="3"/>
      <c r="FA764" s="3"/>
      <c r="FB764" s="3"/>
      <c r="FC764" s="3"/>
      <c r="FD764" s="3"/>
      <c r="FE764" s="3"/>
      <c r="FF764" s="3"/>
      <c r="FG764" s="3"/>
      <c r="FH764" s="3"/>
      <c r="FI764" s="3"/>
      <c r="FJ764" s="3"/>
      <c r="FK764" s="3"/>
      <c r="FL764" s="3"/>
      <c r="FM764" s="3"/>
      <c r="FN764" s="3"/>
      <c r="FO764" s="3"/>
      <c r="FP764" s="3"/>
      <c r="FQ764" s="3"/>
      <c r="FR764" s="3"/>
      <c r="FS764" s="3"/>
      <c r="FT764" s="3"/>
      <c r="FU764" s="3"/>
      <c r="FV764" s="3"/>
      <c r="FW764" s="3"/>
      <c r="FX764" s="3"/>
    </row>
    <row r="765" spans="1:180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  <c r="EF765" s="3"/>
      <c r="EG765" s="3"/>
      <c r="EH765" s="3"/>
      <c r="EI765" s="3"/>
      <c r="EJ765" s="3"/>
      <c r="EK765" s="3"/>
      <c r="EL765" s="3"/>
      <c r="EM765" s="3"/>
      <c r="EN765" s="3"/>
      <c r="EO765" s="3"/>
      <c r="EP765" s="3"/>
      <c r="EQ765" s="3"/>
      <c r="ER765" s="3"/>
      <c r="ES765" s="3"/>
      <c r="ET765" s="3"/>
      <c r="EU765" s="3"/>
      <c r="EV765" s="3"/>
      <c r="EW765" s="3"/>
      <c r="EX765" s="3"/>
      <c r="EY765" s="3"/>
      <c r="EZ765" s="3"/>
      <c r="FA765" s="3"/>
      <c r="FB765" s="3"/>
      <c r="FC765" s="3"/>
      <c r="FD765" s="3"/>
      <c r="FE765" s="3"/>
      <c r="FF765" s="3"/>
      <c r="FG765" s="3"/>
      <c r="FH765" s="3"/>
      <c r="FI765" s="3"/>
      <c r="FJ765" s="3"/>
      <c r="FK765" s="3"/>
      <c r="FL765" s="3"/>
      <c r="FM765" s="3"/>
      <c r="FN765" s="3"/>
      <c r="FO765" s="3"/>
      <c r="FP765" s="3"/>
      <c r="FQ765" s="3"/>
      <c r="FR765" s="3"/>
      <c r="FS765" s="3"/>
      <c r="FT765" s="3"/>
      <c r="FU765" s="3"/>
      <c r="FV765" s="3"/>
      <c r="FW765" s="3"/>
      <c r="FX765" s="3"/>
    </row>
    <row r="766" spans="1:180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  <c r="FR766" s="3"/>
      <c r="FS766" s="3"/>
      <c r="FT766" s="3"/>
      <c r="FU766" s="3"/>
      <c r="FV766" s="3"/>
      <c r="FW766" s="3"/>
      <c r="FX766" s="3"/>
    </row>
    <row r="767" spans="1:180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/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/>
      <c r="FL767" s="3"/>
      <c r="FM767" s="3"/>
      <c r="FN767" s="3"/>
      <c r="FO767" s="3"/>
      <c r="FP767" s="3"/>
      <c r="FQ767" s="3"/>
      <c r="FR767" s="3"/>
      <c r="FS767" s="3"/>
      <c r="FT767" s="3"/>
      <c r="FU767" s="3"/>
      <c r="FV767" s="3"/>
      <c r="FW767" s="3"/>
      <c r="FX767" s="3"/>
    </row>
    <row r="768" spans="1:180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  <c r="EF768" s="3"/>
      <c r="EG768" s="3"/>
      <c r="EH768" s="3"/>
      <c r="EI768" s="3"/>
      <c r="EJ768" s="3"/>
      <c r="EK768" s="3"/>
      <c r="EL768" s="3"/>
      <c r="EM768" s="3"/>
      <c r="EN768" s="3"/>
      <c r="EO768" s="3"/>
      <c r="EP768" s="3"/>
      <c r="EQ768" s="3"/>
      <c r="ER768" s="3"/>
      <c r="ES768" s="3"/>
      <c r="ET768" s="3"/>
      <c r="EU768" s="3"/>
      <c r="EV768" s="3"/>
      <c r="EW768" s="3"/>
      <c r="EX768" s="3"/>
      <c r="EY768" s="3"/>
      <c r="EZ768" s="3"/>
      <c r="FA768" s="3"/>
      <c r="FB768" s="3"/>
      <c r="FC768" s="3"/>
      <c r="FD768" s="3"/>
      <c r="FE768" s="3"/>
      <c r="FF768" s="3"/>
      <c r="FG768" s="3"/>
      <c r="FH768" s="3"/>
      <c r="FI768" s="3"/>
      <c r="FJ768" s="3"/>
      <c r="FK768" s="3"/>
      <c r="FL768" s="3"/>
      <c r="FM768" s="3"/>
      <c r="FN768" s="3"/>
      <c r="FO768" s="3"/>
      <c r="FP768" s="3"/>
      <c r="FQ768" s="3"/>
      <c r="FR768" s="3"/>
      <c r="FS768" s="3"/>
      <c r="FT768" s="3"/>
      <c r="FU768" s="3"/>
      <c r="FV768" s="3"/>
      <c r="FW768" s="3"/>
      <c r="FX768" s="3"/>
    </row>
    <row r="769" spans="1:180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3"/>
      <c r="EF769" s="3"/>
      <c r="EG769" s="3"/>
      <c r="EH769" s="3"/>
      <c r="EI769" s="3"/>
      <c r="EJ769" s="3"/>
      <c r="EK769" s="3"/>
      <c r="EL769" s="3"/>
      <c r="EM769" s="3"/>
      <c r="EN769" s="3"/>
      <c r="EO769" s="3"/>
      <c r="EP769" s="3"/>
      <c r="EQ769" s="3"/>
      <c r="ER769" s="3"/>
      <c r="ES769" s="3"/>
      <c r="ET769" s="3"/>
      <c r="EU769" s="3"/>
      <c r="EV769" s="3"/>
      <c r="EW769" s="3"/>
      <c r="EX769" s="3"/>
      <c r="EY769" s="3"/>
      <c r="EZ769" s="3"/>
      <c r="FA769" s="3"/>
      <c r="FB769" s="3"/>
      <c r="FC769" s="3"/>
      <c r="FD769" s="3"/>
      <c r="FE769" s="3"/>
      <c r="FF769" s="3"/>
      <c r="FG769" s="3"/>
      <c r="FH769" s="3"/>
      <c r="FI769" s="3"/>
      <c r="FJ769" s="3"/>
      <c r="FK769" s="3"/>
      <c r="FL769" s="3"/>
      <c r="FM769" s="3"/>
      <c r="FN769" s="3"/>
      <c r="FO769" s="3"/>
      <c r="FP769" s="3"/>
      <c r="FQ769" s="3"/>
      <c r="FR769" s="3"/>
      <c r="FS769" s="3"/>
      <c r="FT769" s="3"/>
      <c r="FU769" s="3"/>
      <c r="FV769" s="3"/>
      <c r="FW769" s="3"/>
      <c r="FX769" s="3"/>
    </row>
    <row r="770" spans="1:180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  <c r="EF770" s="3"/>
      <c r="EG770" s="3"/>
      <c r="EH770" s="3"/>
      <c r="EI770" s="3"/>
      <c r="EJ770" s="3"/>
      <c r="EK770" s="3"/>
      <c r="EL770" s="3"/>
      <c r="EM770" s="3"/>
      <c r="EN770" s="3"/>
      <c r="EO770" s="3"/>
      <c r="EP770" s="3"/>
      <c r="EQ770" s="3"/>
      <c r="ER770" s="3"/>
      <c r="ES770" s="3"/>
      <c r="ET770" s="3"/>
      <c r="EU770" s="3"/>
      <c r="EV770" s="3"/>
      <c r="EW770" s="3"/>
      <c r="EX770" s="3"/>
      <c r="EY770" s="3"/>
      <c r="EZ770" s="3"/>
      <c r="FA770" s="3"/>
      <c r="FB770" s="3"/>
      <c r="FC770" s="3"/>
      <c r="FD770" s="3"/>
      <c r="FE770" s="3"/>
      <c r="FF770" s="3"/>
      <c r="FG770" s="3"/>
      <c r="FH770" s="3"/>
      <c r="FI770" s="3"/>
      <c r="FJ770" s="3"/>
      <c r="FK770" s="3"/>
      <c r="FL770" s="3"/>
      <c r="FM770" s="3"/>
      <c r="FN770" s="3"/>
      <c r="FO770" s="3"/>
      <c r="FP770" s="3"/>
      <c r="FQ770" s="3"/>
      <c r="FR770" s="3"/>
      <c r="FS770" s="3"/>
      <c r="FT770" s="3"/>
      <c r="FU770" s="3"/>
      <c r="FV770" s="3"/>
      <c r="FW770" s="3"/>
      <c r="FX770" s="3"/>
    </row>
    <row r="771" spans="1:180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</row>
    <row r="772" spans="1:180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/>
      <c r="FR772" s="3"/>
      <c r="FS772" s="3"/>
      <c r="FT772" s="3"/>
      <c r="FU772" s="3"/>
      <c r="FV772" s="3"/>
      <c r="FW772" s="3"/>
      <c r="FX772" s="3"/>
    </row>
    <row r="773" spans="1:180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  <c r="EF773" s="3"/>
      <c r="EG773" s="3"/>
      <c r="EH773" s="3"/>
      <c r="EI773" s="3"/>
      <c r="EJ773" s="3"/>
      <c r="EK773" s="3"/>
      <c r="EL773" s="3"/>
      <c r="EM773" s="3"/>
      <c r="EN773" s="3"/>
      <c r="EO773" s="3"/>
      <c r="EP773" s="3"/>
      <c r="EQ773" s="3"/>
      <c r="ER773" s="3"/>
      <c r="ES773" s="3"/>
      <c r="ET773" s="3"/>
      <c r="EU773" s="3"/>
      <c r="EV773" s="3"/>
      <c r="EW773" s="3"/>
      <c r="EX773" s="3"/>
      <c r="EY773" s="3"/>
      <c r="EZ773" s="3"/>
      <c r="FA773" s="3"/>
      <c r="FB773" s="3"/>
      <c r="FC773" s="3"/>
      <c r="FD773" s="3"/>
      <c r="FE773" s="3"/>
      <c r="FF773" s="3"/>
      <c r="FG773" s="3"/>
      <c r="FH773" s="3"/>
      <c r="FI773" s="3"/>
      <c r="FJ773" s="3"/>
      <c r="FK773" s="3"/>
      <c r="FL773" s="3"/>
      <c r="FM773" s="3"/>
      <c r="FN773" s="3"/>
      <c r="FO773" s="3"/>
      <c r="FP773" s="3"/>
      <c r="FQ773" s="3"/>
      <c r="FR773" s="3"/>
      <c r="FS773" s="3"/>
      <c r="FT773" s="3"/>
      <c r="FU773" s="3"/>
      <c r="FV773" s="3"/>
      <c r="FW773" s="3"/>
      <c r="FX773" s="3"/>
    </row>
    <row r="774" spans="1:180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  <c r="EF774" s="3"/>
      <c r="EG774" s="3"/>
      <c r="EH774" s="3"/>
      <c r="EI774" s="3"/>
      <c r="EJ774" s="3"/>
      <c r="EK774" s="3"/>
      <c r="EL774" s="3"/>
      <c r="EM774" s="3"/>
      <c r="EN774" s="3"/>
      <c r="EO774" s="3"/>
      <c r="EP774" s="3"/>
      <c r="EQ774" s="3"/>
      <c r="ER774" s="3"/>
      <c r="ES774" s="3"/>
      <c r="ET774" s="3"/>
      <c r="EU774" s="3"/>
      <c r="EV774" s="3"/>
      <c r="EW774" s="3"/>
      <c r="EX774" s="3"/>
      <c r="EY774" s="3"/>
      <c r="EZ774" s="3"/>
      <c r="FA774" s="3"/>
      <c r="FB774" s="3"/>
      <c r="FC774" s="3"/>
      <c r="FD774" s="3"/>
      <c r="FE774" s="3"/>
      <c r="FF774" s="3"/>
      <c r="FG774" s="3"/>
      <c r="FH774" s="3"/>
      <c r="FI774" s="3"/>
      <c r="FJ774" s="3"/>
      <c r="FK774" s="3"/>
      <c r="FL774" s="3"/>
      <c r="FM774" s="3"/>
      <c r="FN774" s="3"/>
      <c r="FO774" s="3"/>
      <c r="FP774" s="3"/>
      <c r="FQ774" s="3"/>
      <c r="FR774" s="3"/>
      <c r="FS774" s="3"/>
      <c r="FT774" s="3"/>
      <c r="FU774" s="3"/>
      <c r="FV774" s="3"/>
      <c r="FW774" s="3"/>
      <c r="FX774" s="3"/>
    </row>
    <row r="775" spans="1:180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  <c r="EF775" s="3"/>
      <c r="EG775" s="3"/>
      <c r="EH775" s="3"/>
      <c r="EI775" s="3"/>
      <c r="EJ775" s="3"/>
      <c r="EK775" s="3"/>
      <c r="EL775" s="3"/>
      <c r="EM775" s="3"/>
      <c r="EN775" s="3"/>
      <c r="EO775" s="3"/>
      <c r="EP775" s="3"/>
      <c r="EQ775" s="3"/>
      <c r="ER775" s="3"/>
      <c r="ES775" s="3"/>
      <c r="ET775" s="3"/>
      <c r="EU775" s="3"/>
      <c r="EV775" s="3"/>
      <c r="EW775" s="3"/>
      <c r="EX775" s="3"/>
      <c r="EY775" s="3"/>
      <c r="EZ775" s="3"/>
      <c r="FA775" s="3"/>
      <c r="FB775" s="3"/>
      <c r="FC775" s="3"/>
      <c r="FD775" s="3"/>
      <c r="FE775" s="3"/>
      <c r="FF775" s="3"/>
      <c r="FG775" s="3"/>
      <c r="FH775" s="3"/>
      <c r="FI775" s="3"/>
      <c r="FJ775" s="3"/>
      <c r="FK775" s="3"/>
      <c r="FL775" s="3"/>
      <c r="FM775" s="3"/>
      <c r="FN775" s="3"/>
      <c r="FO775" s="3"/>
      <c r="FP775" s="3"/>
      <c r="FQ775" s="3"/>
      <c r="FR775" s="3"/>
      <c r="FS775" s="3"/>
      <c r="FT775" s="3"/>
      <c r="FU775" s="3"/>
      <c r="FV775" s="3"/>
      <c r="FW775" s="3"/>
      <c r="FX775" s="3"/>
    </row>
    <row r="776" spans="1:180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  <c r="EF776" s="3"/>
      <c r="EG776" s="3"/>
      <c r="EH776" s="3"/>
      <c r="EI776" s="3"/>
      <c r="EJ776" s="3"/>
      <c r="EK776" s="3"/>
      <c r="EL776" s="3"/>
      <c r="EM776" s="3"/>
      <c r="EN776" s="3"/>
      <c r="EO776" s="3"/>
      <c r="EP776" s="3"/>
      <c r="EQ776" s="3"/>
      <c r="ER776" s="3"/>
      <c r="ES776" s="3"/>
      <c r="ET776" s="3"/>
      <c r="EU776" s="3"/>
      <c r="EV776" s="3"/>
      <c r="EW776" s="3"/>
      <c r="EX776" s="3"/>
      <c r="EY776" s="3"/>
      <c r="EZ776" s="3"/>
      <c r="FA776" s="3"/>
      <c r="FB776" s="3"/>
      <c r="FC776" s="3"/>
      <c r="FD776" s="3"/>
      <c r="FE776" s="3"/>
      <c r="FF776" s="3"/>
      <c r="FG776" s="3"/>
      <c r="FH776" s="3"/>
      <c r="FI776" s="3"/>
      <c r="FJ776" s="3"/>
      <c r="FK776" s="3"/>
      <c r="FL776" s="3"/>
      <c r="FM776" s="3"/>
      <c r="FN776" s="3"/>
      <c r="FO776" s="3"/>
      <c r="FP776" s="3"/>
      <c r="FQ776" s="3"/>
      <c r="FR776" s="3"/>
      <c r="FS776" s="3"/>
      <c r="FT776" s="3"/>
      <c r="FU776" s="3"/>
      <c r="FV776" s="3"/>
      <c r="FW776" s="3"/>
      <c r="FX776" s="3"/>
    </row>
    <row r="777" spans="1:180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  <c r="EF777" s="3"/>
      <c r="EG777" s="3"/>
      <c r="EH777" s="3"/>
      <c r="EI777" s="3"/>
      <c r="EJ777" s="3"/>
      <c r="EK777" s="3"/>
      <c r="EL777" s="3"/>
      <c r="EM777" s="3"/>
      <c r="EN777" s="3"/>
      <c r="EO777" s="3"/>
      <c r="EP777" s="3"/>
      <c r="EQ777" s="3"/>
      <c r="ER777" s="3"/>
      <c r="ES777" s="3"/>
      <c r="ET777" s="3"/>
      <c r="EU777" s="3"/>
      <c r="EV777" s="3"/>
      <c r="EW777" s="3"/>
      <c r="EX777" s="3"/>
      <c r="EY777" s="3"/>
      <c r="EZ777" s="3"/>
      <c r="FA777" s="3"/>
      <c r="FB777" s="3"/>
      <c r="FC777" s="3"/>
      <c r="FD777" s="3"/>
      <c r="FE777" s="3"/>
      <c r="FF777" s="3"/>
      <c r="FG777" s="3"/>
      <c r="FH777" s="3"/>
      <c r="FI777" s="3"/>
      <c r="FJ777" s="3"/>
      <c r="FK777" s="3"/>
      <c r="FL777" s="3"/>
      <c r="FM777" s="3"/>
      <c r="FN777" s="3"/>
      <c r="FO777" s="3"/>
      <c r="FP777" s="3"/>
      <c r="FQ777" s="3"/>
      <c r="FR777" s="3"/>
      <c r="FS777" s="3"/>
      <c r="FT777" s="3"/>
      <c r="FU777" s="3"/>
      <c r="FV777" s="3"/>
      <c r="FW777" s="3"/>
      <c r="FX777" s="3"/>
    </row>
    <row r="778" spans="1:180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3"/>
      <c r="EF778" s="3"/>
      <c r="EG778" s="3"/>
      <c r="EH778" s="3"/>
      <c r="EI778" s="3"/>
      <c r="EJ778" s="3"/>
      <c r="EK778" s="3"/>
      <c r="EL778" s="3"/>
      <c r="EM778" s="3"/>
      <c r="EN778" s="3"/>
      <c r="EO778" s="3"/>
      <c r="EP778" s="3"/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/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/>
      <c r="FM778" s="3"/>
      <c r="FN778" s="3"/>
      <c r="FO778" s="3"/>
      <c r="FP778" s="3"/>
      <c r="FQ778" s="3"/>
      <c r="FR778" s="3"/>
      <c r="FS778" s="3"/>
      <c r="FT778" s="3"/>
      <c r="FU778" s="3"/>
      <c r="FV778" s="3"/>
      <c r="FW778" s="3"/>
      <c r="FX778" s="3"/>
    </row>
    <row r="779" spans="1:180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3"/>
      <c r="EF779" s="3"/>
      <c r="EG779" s="3"/>
      <c r="EH779" s="3"/>
      <c r="EI779" s="3"/>
      <c r="EJ779" s="3"/>
      <c r="EK779" s="3"/>
      <c r="EL779" s="3"/>
      <c r="EM779" s="3"/>
      <c r="EN779" s="3"/>
      <c r="EO779" s="3"/>
      <c r="EP779" s="3"/>
      <c r="EQ779" s="3"/>
      <c r="ER779" s="3"/>
      <c r="ES779" s="3"/>
      <c r="ET779" s="3"/>
      <c r="EU779" s="3"/>
      <c r="EV779" s="3"/>
      <c r="EW779" s="3"/>
      <c r="EX779" s="3"/>
      <c r="EY779" s="3"/>
      <c r="EZ779" s="3"/>
      <c r="FA779" s="3"/>
      <c r="FB779" s="3"/>
      <c r="FC779" s="3"/>
      <c r="FD779" s="3"/>
      <c r="FE779" s="3"/>
      <c r="FF779" s="3"/>
      <c r="FG779" s="3"/>
      <c r="FH779" s="3"/>
      <c r="FI779" s="3"/>
      <c r="FJ779" s="3"/>
      <c r="FK779" s="3"/>
      <c r="FL779" s="3"/>
      <c r="FM779" s="3"/>
      <c r="FN779" s="3"/>
      <c r="FO779" s="3"/>
      <c r="FP779" s="3"/>
      <c r="FQ779" s="3"/>
      <c r="FR779" s="3"/>
      <c r="FS779" s="3"/>
      <c r="FT779" s="3"/>
      <c r="FU779" s="3"/>
      <c r="FV779" s="3"/>
      <c r="FW779" s="3"/>
      <c r="FX779" s="3"/>
    </row>
    <row r="780" spans="1:180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3"/>
      <c r="EF780" s="3"/>
      <c r="EG780" s="3"/>
      <c r="EH780" s="3"/>
      <c r="EI780" s="3"/>
      <c r="EJ780" s="3"/>
      <c r="EK780" s="3"/>
      <c r="EL780" s="3"/>
      <c r="EM780" s="3"/>
      <c r="EN780" s="3"/>
      <c r="EO780" s="3"/>
      <c r="EP780" s="3"/>
      <c r="EQ780" s="3"/>
      <c r="ER780" s="3"/>
      <c r="ES780" s="3"/>
      <c r="ET780" s="3"/>
      <c r="EU780" s="3"/>
      <c r="EV780" s="3"/>
      <c r="EW780" s="3"/>
      <c r="EX780" s="3"/>
      <c r="EY780" s="3"/>
      <c r="EZ780" s="3"/>
      <c r="FA780" s="3"/>
      <c r="FB780" s="3"/>
      <c r="FC780" s="3"/>
      <c r="FD780" s="3"/>
      <c r="FE780" s="3"/>
      <c r="FF780" s="3"/>
      <c r="FG780" s="3"/>
      <c r="FH780" s="3"/>
      <c r="FI780" s="3"/>
      <c r="FJ780" s="3"/>
      <c r="FK780" s="3"/>
      <c r="FL780" s="3"/>
      <c r="FM780" s="3"/>
      <c r="FN780" s="3"/>
      <c r="FO780" s="3"/>
      <c r="FP780" s="3"/>
      <c r="FQ780" s="3"/>
      <c r="FR780" s="3"/>
      <c r="FS780" s="3"/>
      <c r="FT780" s="3"/>
      <c r="FU780" s="3"/>
      <c r="FV780" s="3"/>
      <c r="FW780" s="3"/>
      <c r="FX780" s="3"/>
    </row>
    <row r="781" spans="1:180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  <c r="EF781" s="3"/>
      <c r="EG781" s="3"/>
      <c r="EH781" s="3"/>
      <c r="EI781" s="3"/>
      <c r="EJ781" s="3"/>
      <c r="EK781" s="3"/>
      <c r="EL781" s="3"/>
      <c r="EM781" s="3"/>
      <c r="EN781" s="3"/>
      <c r="EO781" s="3"/>
      <c r="EP781" s="3"/>
      <c r="EQ781" s="3"/>
      <c r="ER781" s="3"/>
      <c r="ES781" s="3"/>
      <c r="ET781" s="3"/>
      <c r="EU781" s="3"/>
      <c r="EV781" s="3"/>
      <c r="EW781" s="3"/>
      <c r="EX781" s="3"/>
      <c r="EY781" s="3"/>
      <c r="EZ781" s="3"/>
      <c r="FA781" s="3"/>
      <c r="FB781" s="3"/>
      <c r="FC781" s="3"/>
      <c r="FD781" s="3"/>
      <c r="FE781" s="3"/>
      <c r="FF781" s="3"/>
      <c r="FG781" s="3"/>
      <c r="FH781" s="3"/>
      <c r="FI781" s="3"/>
      <c r="FJ781" s="3"/>
      <c r="FK781" s="3"/>
      <c r="FL781" s="3"/>
      <c r="FM781" s="3"/>
      <c r="FN781" s="3"/>
      <c r="FO781" s="3"/>
      <c r="FP781" s="3"/>
      <c r="FQ781" s="3"/>
      <c r="FR781" s="3"/>
      <c r="FS781" s="3"/>
      <c r="FT781" s="3"/>
      <c r="FU781" s="3"/>
      <c r="FV781" s="3"/>
      <c r="FW781" s="3"/>
      <c r="FX781" s="3"/>
    </row>
    <row r="782" spans="1:180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/>
      <c r="EF782" s="3"/>
      <c r="EG782" s="3"/>
      <c r="EH782" s="3"/>
      <c r="EI782" s="3"/>
      <c r="EJ782" s="3"/>
      <c r="EK782" s="3"/>
      <c r="EL782" s="3"/>
      <c r="EM782" s="3"/>
      <c r="EN782" s="3"/>
      <c r="EO782" s="3"/>
      <c r="EP782" s="3"/>
      <c r="EQ782" s="3"/>
      <c r="ER782" s="3"/>
      <c r="ES782" s="3"/>
      <c r="ET782" s="3"/>
      <c r="EU782" s="3"/>
      <c r="EV782" s="3"/>
      <c r="EW782" s="3"/>
      <c r="EX782" s="3"/>
      <c r="EY782" s="3"/>
      <c r="EZ782" s="3"/>
      <c r="FA782" s="3"/>
      <c r="FB782" s="3"/>
      <c r="FC782" s="3"/>
      <c r="FD782" s="3"/>
      <c r="FE782" s="3"/>
      <c r="FF782" s="3"/>
      <c r="FG782" s="3"/>
      <c r="FH782" s="3"/>
      <c r="FI782" s="3"/>
      <c r="FJ782" s="3"/>
      <c r="FK782" s="3"/>
      <c r="FL782" s="3"/>
      <c r="FM782" s="3"/>
      <c r="FN782" s="3"/>
      <c r="FO782" s="3"/>
      <c r="FP782" s="3"/>
      <c r="FQ782" s="3"/>
      <c r="FR782" s="3"/>
      <c r="FS782" s="3"/>
      <c r="FT782" s="3"/>
      <c r="FU782" s="3"/>
      <c r="FV782" s="3"/>
      <c r="FW782" s="3"/>
      <c r="FX782" s="3"/>
    </row>
    <row r="783" spans="1:180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  <c r="EF783" s="3"/>
      <c r="EG783" s="3"/>
      <c r="EH783" s="3"/>
      <c r="EI783" s="3"/>
      <c r="EJ783" s="3"/>
      <c r="EK783" s="3"/>
      <c r="EL783" s="3"/>
      <c r="EM783" s="3"/>
      <c r="EN783" s="3"/>
      <c r="EO783" s="3"/>
      <c r="EP783" s="3"/>
      <c r="EQ783" s="3"/>
      <c r="ER783" s="3"/>
      <c r="ES783" s="3"/>
      <c r="ET783" s="3"/>
      <c r="EU783" s="3"/>
      <c r="EV783" s="3"/>
      <c r="EW783" s="3"/>
      <c r="EX783" s="3"/>
      <c r="EY783" s="3"/>
      <c r="EZ783" s="3"/>
      <c r="FA783" s="3"/>
      <c r="FB783" s="3"/>
      <c r="FC783" s="3"/>
      <c r="FD783" s="3"/>
      <c r="FE783" s="3"/>
      <c r="FF783" s="3"/>
      <c r="FG783" s="3"/>
      <c r="FH783" s="3"/>
      <c r="FI783" s="3"/>
      <c r="FJ783" s="3"/>
      <c r="FK783" s="3"/>
      <c r="FL783" s="3"/>
      <c r="FM783" s="3"/>
      <c r="FN783" s="3"/>
      <c r="FO783" s="3"/>
      <c r="FP783" s="3"/>
      <c r="FQ783" s="3"/>
      <c r="FR783" s="3"/>
      <c r="FS783" s="3"/>
      <c r="FT783" s="3"/>
      <c r="FU783" s="3"/>
      <c r="FV783" s="3"/>
      <c r="FW783" s="3"/>
      <c r="FX783" s="3"/>
    </row>
    <row r="784" spans="1:180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  <c r="EF784" s="3"/>
      <c r="EG784" s="3"/>
      <c r="EH784" s="3"/>
      <c r="EI784" s="3"/>
      <c r="EJ784" s="3"/>
      <c r="EK784" s="3"/>
      <c r="EL784" s="3"/>
      <c r="EM784" s="3"/>
      <c r="EN784" s="3"/>
      <c r="EO784" s="3"/>
      <c r="EP784" s="3"/>
      <c r="EQ784" s="3"/>
      <c r="ER784" s="3"/>
      <c r="ES784" s="3"/>
      <c r="ET784" s="3"/>
      <c r="EU784" s="3"/>
      <c r="EV784" s="3"/>
      <c r="EW784" s="3"/>
      <c r="EX784" s="3"/>
      <c r="EY784" s="3"/>
      <c r="EZ784" s="3"/>
      <c r="FA784" s="3"/>
      <c r="FB784" s="3"/>
      <c r="FC784" s="3"/>
      <c r="FD784" s="3"/>
      <c r="FE784" s="3"/>
      <c r="FF784" s="3"/>
      <c r="FG784" s="3"/>
      <c r="FH784" s="3"/>
      <c r="FI784" s="3"/>
      <c r="FJ784" s="3"/>
      <c r="FK784" s="3"/>
      <c r="FL784" s="3"/>
      <c r="FM784" s="3"/>
      <c r="FN784" s="3"/>
      <c r="FO784" s="3"/>
      <c r="FP784" s="3"/>
      <c r="FQ784" s="3"/>
      <c r="FR784" s="3"/>
      <c r="FS784" s="3"/>
      <c r="FT784" s="3"/>
      <c r="FU784" s="3"/>
      <c r="FV784" s="3"/>
      <c r="FW784" s="3"/>
      <c r="FX784" s="3"/>
    </row>
    <row r="785" spans="1:180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  <c r="EF785" s="3"/>
      <c r="EG785" s="3"/>
      <c r="EH785" s="3"/>
      <c r="EI785" s="3"/>
      <c r="EJ785" s="3"/>
      <c r="EK785" s="3"/>
      <c r="EL785" s="3"/>
      <c r="EM785" s="3"/>
      <c r="EN785" s="3"/>
      <c r="EO785" s="3"/>
      <c r="EP785" s="3"/>
      <c r="EQ785" s="3"/>
      <c r="ER785" s="3"/>
      <c r="ES785" s="3"/>
      <c r="ET785" s="3"/>
      <c r="EU785" s="3"/>
      <c r="EV785" s="3"/>
      <c r="EW785" s="3"/>
      <c r="EX785" s="3"/>
      <c r="EY785" s="3"/>
      <c r="EZ785" s="3"/>
      <c r="FA785" s="3"/>
      <c r="FB785" s="3"/>
      <c r="FC785" s="3"/>
      <c r="FD785" s="3"/>
      <c r="FE785" s="3"/>
      <c r="FF785" s="3"/>
      <c r="FG785" s="3"/>
      <c r="FH785" s="3"/>
      <c r="FI785" s="3"/>
      <c r="FJ785" s="3"/>
      <c r="FK785" s="3"/>
      <c r="FL785" s="3"/>
      <c r="FM785" s="3"/>
      <c r="FN785" s="3"/>
      <c r="FO785" s="3"/>
      <c r="FP785" s="3"/>
      <c r="FQ785" s="3"/>
      <c r="FR785" s="3"/>
      <c r="FS785" s="3"/>
      <c r="FT785" s="3"/>
      <c r="FU785" s="3"/>
      <c r="FV785" s="3"/>
      <c r="FW785" s="3"/>
      <c r="FX785" s="3"/>
    </row>
    <row r="786" spans="1:180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  <c r="EF786" s="3"/>
      <c r="EG786" s="3"/>
      <c r="EH786" s="3"/>
      <c r="EI786" s="3"/>
      <c r="EJ786" s="3"/>
      <c r="EK786" s="3"/>
      <c r="EL786" s="3"/>
      <c r="EM786" s="3"/>
      <c r="EN786" s="3"/>
      <c r="EO786" s="3"/>
      <c r="EP786" s="3"/>
      <c r="EQ786" s="3"/>
      <c r="ER786" s="3"/>
      <c r="ES786" s="3"/>
      <c r="ET786" s="3"/>
      <c r="EU786" s="3"/>
      <c r="EV786" s="3"/>
      <c r="EW786" s="3"/>
      <c r="EX786" s="3"/>
      <c r="EY786" s="3"/>
      <c r="EZ786" s="3"/>
      <c r="FA786" s="3"/>
      <c r="FB786" s="3"/>
      <c r="FC786" s="3"/>
      <c r="FD786" s="3"/>
      <c r="FE786" s="3"/>
      <c r="FF786" s="3"/>
      <c r="FG786" s="3"/>
      <c r="FH786" s="3"/>
      <c r="FI786" s="3"/>
      <c r="FJ786" s="3"/>
      <c r="FK786" s="3"/>
      <c r="FL786" s="3"/>
      <c r="FM786" s="3"/>
      <c r="FN786" s="3"/>
      <c r="FO786" s="3"/>
      <c r="FP786" s="3"/>
      <c r="FQ786" s="3"/>
      <c r="FR786" s="3"/>
      <c r="FS786" s="3"/>
      <c r="FT786" s="3"/>
      <c r="FU786" s="3"/>
      <c r="FV786" s="3"/>
      <c r="FW786" s="3"/>
      <c r="FX786" s="3"/>
    </row>
    <row r="787" spans="1:180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  <c r="EF787" s="3"/>
      <c r="EG787" s="3"/>
      <c r="EH787" s="3"/>
      <c r="EI787" s="3"/>
      <c r="EJ787" s="3"/>
      <c r="EK787" s="3"/>
      <c r="EL787" s="3"/>
      <c r="EM787" s="3"/>
      <c r="EN787" s="3"/>
      <c r="EO787" s="3"/>
      <c r="EP787" s="3"/>
      <c r="EQ787" s="3"/>
      <c r="ER787" s="3"/>
      <c r="ES787" s="3"/>
      <c r="ET787" s="3"/>
      <c r="EU787" s="3"/>
      <c r="EV787" s="3"/>
      <c r="EW787" s="3"/>
      <c r="EX787" s="3"/>
      <c r="EY787" s="3"/>
      <c r="EZ787" s="3"/>
      <c r="FA787" s="3"/>
      <c r="FB787" s="3"/>
      <c r="FC787" s="3"/>
      <c r="FD787" s="3"/>
      <c r="FE787" s="3"/>
      <c r="FF787" s="3"/>
      <c r="FG787" s="3"/>
      <c r="FH787" s="3"/>
      <c r="FI787" s="3"/>
      <c r="FJ787" s="3"/>
      <c r="FK787" s="3"/>
      <c r="FL787" s="3"/>
      <c r="FM787" s="3"/>
      <c r="FN787" s="3"/>
      <c r="FO787" s="3"/>
      <c r="FP787" s="3"/>
      <c r="FQ787" s="3"/>
      <c r="FR787" s="3"/>
      <c r="FS787" s="3"/>
      <c r="FT787" s="3"/>
      <c r="FU787" s="3"/>
      <c r="FV787" s="3"/>
      <c r="FW787" s="3"/>
      <c r="FX787" s="3"/>
    </row>
    <row r="788" spans="1:180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  <c r="EF788" s="3"/>
      <c r="EG788" s="3"/>
      <c r="EH788" s="3"/>
      <c r="EI788" s="3"/>
      <c r="EJ788" s="3"/>
      <c r="EK788" s="3"/>
      <c r="EL788" s="3"/>
      <c r="EM788" s="3"/>
      <c r="EN788" s="3"/>
      <c r="EO788" s="3"/>
      <c r="EP788" s="3"/>
      <c r="EQ788" s="3"/>
      <c r="ER788" s="3"/>
      <c r="ES788" s="3"/>
      <c r="ET788" s="3"/>
      <c r="EU788" s="3"/>
      <c r="EV788" s="3"/>
      <c r="EW788" s="3"/>
      <c r="EX788" s="3"/>
      <c r="EY788" s="3"/>
      <c r="EZ788" s="3"/>
      <c r="FA788" s="3"/>
      <c r="FB788" s="3"/>
      <c r="FC788" s="3"/>
      <c r="FD788" s="3"/>
      <c r="FE788" s="3"/>
      <c r="FF788" s="3"/>
      <c r="FG788" s="3"/>
      <c r="FH788" s="3"/>
      <c r="FI788" s="3"/>
      <c r="FJ788" s="3"/>
      <c r="FK788" s="3"/>
      <c r="FL788" s="3"/>
      <c r="FM788" s="3"/>
      <c r="FN788" s="3"/>
      <c r="FO788" s="3"/>
      <c r="FP788" s="3"/>
      <c r="FQ788" s="3"/>
      <c r="FR788" s="3"/>
      <c r="FS788" s="3"/>
      <c r="FT788" s="3"/>
      <c r="FU788" s="3"/>
      <c r="FV788" s="3"/>
      <c r="FW788" s="3"/>
      <c r="FX788" s="3"/>
    </row>
    <row r="789" spans="1:180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  <c r="EF789" s="3"/>
      <c r="EG789" s="3"/>
      <c r="EH789" s="3"/>
      <c r="EI789" s="3"/>
      <c r="EJ789" s="3"/>
      <c r="EK789" s="3"/>
      <c r="EL789" s="3"/>
      <c r="EM789" s="3"/>
      <c r="EN789" s="3"/>
      <c r="EO789" s="3"/>
      <c r="EP789" s="3"/>
      <c r="EQ789" s="3"/>
      <c r="ER789" s="3"/>
      <c r="ES789" s="3"/>
      <c r="ET789" s="3"/>
      <c r="EU789" s="3"/>
      <c r="EV789" s="3"/>
      <c r="EW789" s="3"/>
      <c r="EX789" s="3"/>
      <c r="EY789" s="3"/>
      <c r="EZ789" s="3"/>
      <c r="FA789" s="3"/>
      <c r="FB789" s="3"/>
      <c r="FC789" s="3"/>
      <c r="FD789" s="3"/>
      <c r="FE789" s="3"/>
      <c r="FF789" s="3"/>
      <c r="FG789" s="3"/>
      <c r="FH789" s="3"/>
      <c r="FI789" s="3"/>
      <c r="FJ789" s="3"/>
      <c r="FK789" s="3"/>
      <c r="FL789" s="3"/>
      <c r="FM789" s="3"/>
      <c r="FN789" s="3"/>
      <c r="FO789" s="3"/>
      <c r="FP789" s="3"/>
      <c r="FQ789" s="3"/>
      <c r="FR789" s="3"/>
      <c r="FS789" s="3"/>
      <c r="FT789" s="3"/>
      <c r="FU789" s="3"/>
      <c r="FV789" s="3"/>
      <c r="FW789" s="3"/>
      <c r="FX789" s="3"/>
    </row>
    <row r="790" spans="1:180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  <c r="EF790" s="3"/>
      <c r="EG790" s="3"/>
      <c r="EH790" s="3"/>
      <c r="EI790" s="3"/>
      <c r="EJ790" s="3"/>
      <c r="EK790" s="3"/>
      <c r="EL790" s="3"/>
      <c r="EM790" s="3"/>
      <c r="EN790" s="3"/>
      <c r="EO790" s="3"/>
      <c r="EP790" s="3"/>
      <c r="EQ790" s="3"/>
      <c r="ER790" s="3"/>
      <c r="ES790" s="3"/>
      <c r="ET790" s="3"/>
      <c r="EU790" s="3"/>
      <c r="EV790" s="3"/>
      <c r="EW790" s="3"/>
      <c r="EX790" s="3"/>
      <c r="EY790" s="3"/>
      <c r="EZ790" s="3"/>
      <c r="FA790" s="3"/>
      <c r="FB790" s="3"/>
      <c r="FC790" s="3"/>
      <c r="FD790" s="3"/>
      <c r="FE790" s="3"/>
      <c r="FF790" s="3"/>
      <c r="FG790" s="3"/>
      <c r="FH790" s="3"/>
      <c r="FI790" s="3"/>
      <c r="FJ790" s="3"/>
      <c r="FK790" s="3"/>
      <c r="FL790" s="3"/>
      <c r="FM790" s="3"/>
      <c r="FN790" s="3"/>
      <c r="FO790" s="3"/>
      <c r="FP790" s="3"/>
      <c r="FQ790" s="3"/>
      <c r="FR790" s="3"/>
      <c r="FS790" s="3"/>
      <c r="FT790" s="3"/>
      <c r="FU790" s="3"/>
      <c r="FV790" s="3"/>
      <c r="FW790" s="3"/>
      <c r="FX790" s="3"/>
    </row>
    <row r="791" spans="1:180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  <c r="EF791" s="3"/>
      <c r="EG791" s="3"/>
      <c r="EH791" s="3"/>
      <c r="EI791" s="3"/>
      <c r="EJ791" s="3"/>
      <c r="EK791" s="3"/>
      <c r="EL791" s="3"/>
      <c r="EM791" s="3"/>
      <c r="EN791" s="3"/>
      <c r="EO791" s="3"/>
      <c r="EP791" s="3"/>
      <c r="EQ791" s="3"/>
      <c r="ER791" s="3"/>
      <c r="ES791" s="3"/>
      <c r="ET791" s="3"/>
      <c r="EU791" s="3"/>
      <c r="EV791" s="3"/>
      <c r="EW791" s="3"/>
      <c r="EX791" s="3"/>
      <c r="EY791" s="3"/>
      <c r="EZ791" s="3"/>
      <c r="FA791" s="3"/>
      <c r="FB791" s="3"/>
      <c r="FC791" s="3"/>
      <c r="FD791" s="3"/>
      <c r="FE791" s="3"/>
      <c r="FF791" s="3"/>
      <c r="FG791" s="3"/>
      <c r="FH791" s="3"/>
      <c r="FI791" s="3"/>
      <c r="FJ791" s="3"/>
      <c r="FK791" s="3"/>
      <c r="FL791" s="3"/>
      <c r="FM791" s="3"/>
      <c r="FN791" s="3"/>
      <c r="FO791" s="3"/>
      <c r="FP791" s="3"/>
      <c r="FQ791" s="3"/>
      <c r="FR791" s="3"/>
      <c r="FS791" s="3"/>
      <c r="FT791" s="3"/>
      <c r="FU791" s="3"/>
      <c r="FV791" s="3"/>
      <c r="FW791" s="3"/>
      <c r="FX791" s="3"/>
    </row>
    <row r="792" spans="1:180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  <c r="EF792" s="3"/>
      <c r="EG792" s="3"/>
      <c r="EH792" s="3"/>
      <c r="EI792" s="3"/>
      <c r="EJ792" s="3"/>
      <c r="EK792" s="3"/>
      <c r="EL792" s="3"/>
      <c r="EM792" s="3"/>
      <c r="EN792" s="3"/>
      <c r="EO792" s="3"/>
      <c r="EP792" s="3"/>
      <c r="EQ792" s="3"/>
      <c r="ER792" s="3"/>
      <c r="ES792" s="3"/>
      <c r="ET792" s="3"/>
      <c r="EU792" s="3"/>
      <c r="EV792" s="3"/>
      <c r="EW792" s="3"/>
      <c r="EX792" s="3"/>
      <c r="EY792" s="3"/>
      <c r="EZ792" s="3"/>
      <c r="FA792" s="3"/>
      <c r="FB792" s="3"/>
      <c r="FC792" s="3"/>
      <c r="FD792" s="3"/>
      <c r="FE792" s="3"/>
      <c r="FF792" s="3"/>
      <c r="FG792" s="3"/>
      <c r="FH792" s="3"/>
      <c r="FI792" s="3"/>
      <c r="FJ792" s="3"/>
      <c r="FK792" s="3"/>
      <c r="FL792" s="3"/>
      <c r="FM792" s="3"/>
      <c r="FN792" s="3"/>
      <c r="FO792" s="3"/>
      <c r="FP792" s="3"/>
      <c r="FQ792" s="3"/>
      <c r="FR792" s="3"/>
      <c r="FS792" s="3"/>
      <c r="FT792" s="3"/>
      <c r="FU792" s="3"/>
      <c r="FV792" s="3"/>
      <c r="FW792" s="3"/>
      <c r="FX792" s="3"/>
    </row>
    <row r="793" spans="1:180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/>
      <c r="EL793" s="3"/>
      <c r="EM793" s="3"/>
      <c r="EN793" s="3"/>
      <c r="EO793" s="3"/>
      <c r="EP793" s="3"/>
      <c r="EQ793" s="3"/>
      <c r="ER793" s="3"/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/>
      <c r="FR793" s="3"/>
      <c r="FS793" s="3"/>
      <c r="FT793" s="3"/>
      <c r="FU793" s="3"/>
      <c r="FV793" s="3"/>
      <c r="FW793" s="3"/>
      <c r="FX793" s="3"/>
    </row>
    <row r="794" spans="1:180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  <c r="EF794" s="3"/>
      <c r="EG794" s="3"/>
      <c r="EH794" s="3"/>
      <c r="EI794" s="3"/>
      <c r="EJ794" s="3"/>
      <c r="EK794" s="3"/>
      <c r="EL794" s="3"/>
      <c r="EM794" s="3"/>
      <c r="EN794" s="3"/>
      <c r="EO794" s="3"/>
      <c r="EP794" s="3"/>
      <c r="EQ794" s="3"/>
      <c r="ER794" s="3"/>
      <c r="ES794" s="3"/>
      <c r="ET794" s="3"/>
      <c r="EU794" s="3"/>
      <c r="EV794" s="3"/>
      <c r="EW794" s="3"/>
      <c r="EX794" s="3"/>
      <c r="EY794" s="3"/>
      <c r="EZ794" s="3"/>
      <c r="FA794" s="3"/>
      <c r="FB794" s="3"/>
      <c r="FC794" s="3"/>
      <c r="FD794" s="3"/>
      <c r="FE794" s="3"/>
      <c r="FF794" s="3"/>
      <c r="FG794" s="3"/>
      <c r="FH794" s="3"/>
      <c r="FI794" s="3"/>
      <c r="FJ794" s="3"/>
      <c r="FK794" s="3"/>
      <c r="FL794" s="3"/>
      <c r="FM794" s="3"/>
      <c r="FN794" s="3"/>
      <c r="FO794" s="3"/>
      <c r="FP794" s="3"/>
      <c r="FQ794" s="3"/>
      <c r="FR794" s="3"/>
      <c r="FS794" s="3"/>
      <c r="FT794" s="3"/>
      <c r="FU794" s="3"/>
      <c r="FV794" s="3"/>
      <c r="FW794" s="3"/>
      <c r="FX794" s="3"/>
    </row>
    <row r="795" spans="1:180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  <c r="FR795" s="3"/>
      <c r="FS795" s="3"/>
      <c r="FT795" s="3"/>
      <c r="FU795" s="3"/>
      <c r="FV795" s="3"/>
      <c r="FW795" s="3"/>
      <c r="FX795" s="3"/>
    </row>
    <row r="796" spans="1:180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  <c r="EF796" s="3"/>
      <c r="EG796" s="3"/>
      <c r="EH796" s="3"/>
      <c r="EI796" s="3"/>
      <c r="EJ796" s="3"/>
      <c r="EK796" s="3"/>
      <c r="EL796" s="3"/>
      <c r="EM796" s="3"/>
      <c r="EN796" s="3"/>
      <c r="EO796" s="3"/>
      <c r="EP796" s="3"/>
      <c r="EQ796" s="3"/>
      <c r="ER796" s="3"/>
      <c r="ES796" s="3"/>
      <c r="ET796" s="3"/>
      <c r="EU796" s="3"/>
      <c r="EV796" s="3"/>
      <c r="EW796" s="3"/>
      <c r="EX796" s="3"/>
      <c r="EY796" s="3"/>
      <c r="EZ796" s="3"/>
      <c r="FA796" s="3"/>
      <c r="FB796" s="3"/>
      <c r="FC796" s="3"/>
      <c r="FD796" s="3"/>
      <c r="FE796" s="3"/>
      <c r="FF796" s="3"/>
      <c r="FG796" s="3"/>
      <c r="FH796" s="3"/>
      <c r="FI796" s="3"/>
      <c r="FJ796" s="3"/>
      <c r="FK796" s="3"/>
      <c r="FL796" s="3"/>
      <c r="FM796" s="3"/>
      <c r="FN796" s="3"/>
      <c r="FO796" s="3"/>
      <c r="FP796" s="3"/>
      <c r="FQ796" s="3"/>
      <c r="FR796" s="3"/>
      <c r="FS796" s="3"/>
      <c r="FT796" s="3"/>
      <c r="FU796" s="3"/>
      <c r="FV796" s="3"/>
      <c r="FW796" s="3"/>
      <c r="FX796" s="3"/>
    </row>
    <row r="797" spans="1:180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  <c r="EF797" s="3"/>
      <c r="EG797" s="3"/>
      <c r="EH797" s="3"/>
      <c r="EI797" s="3"/>
      <c r="EJ797" s="3"/>
      <c r="EK797" s="3"/>
      <c r="EL797" s="3"/>
      <c r="EM797" s="3"/>
      <c r="EN797" s="3"/>
      <c r="EO797" s="3"/>
      <c r="EP797" s="3"/>
      <c r="EQ797" s="3"/>
      <c r="ER797" s="3"/>
      <c r="ES797" s="3"/>
      <c r="ET797" s="3"/>
      <c r="EU797" s="3"/>
      <c r="EV797" s="3"/>
      <c r="EW797" s="3"/>
      <c r="EX797" s="3"/>
      <c r="EY797" s="3"/>
      <c r="EZ797" s="3"/>
      <c r="FA797" s="3"/>
      <c r="FB797" s="3"/>
      <c r="FC797" s="3"/>
      <c r="FD797" s="3"/>
      <c r="FE797" s="3"/>
      <c r="FF797" s="3"/>
      <c r="FG797" s="3"/>
      <c r="FH797" s="3"/>
      <c r="FI797" s="3"/>
      <c r="FJ797" s="3"/>
      <c r="FK797" s="3"/>
      <c r="FL797" s="3"/>
      <c r="FM797" s="3"/>
      <c r="FN797" s="3"/>
      <c r="FO797" s="3"/>
      <c r="FP797" s="3"/>
      <c r="FQ797" s="3"/>
      <c r="FR797" s="3"/>
      <c r="FS797" s="3"/>
      <c r="FT797" s="3"/>
      <c r="FU797" s="3"/>
      <c r="FV797" s="3"/>
      <c r="FW797" s="3"/>
      <c r="FX797" s="3"/>
    </row>
    <row r="798" spans="1:180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  <c r="EF798" s="3"/>
      <c r="EG798" s="3"/>
      <c r="EH798" s="3"/>
      <c r="EI798" s="3"/>
      <c r="EJ798" s="3"/>
      <c r="EK798" s="3"/>
      <c r="EL798" s="3"/>
      <c r="EM798" s="3"/>
      <c r="EN798" s="3"/>
      <c r="EO798" s="3"/>
      <c r="EP798" s="3"/>
      <c r="EQ798" s="3"/>
      <c r="ER798" s="3"/>
      <c r="ES798" s="3"/>
      <c r="ET798" s="3"/>
      <c r="EU798" s="3"/>
      <c r="EV798" s="3"/>
      <c r="EW798" s="3"/>
      <c r="EX798" s="3"/>
      <c r="EY798" s="3"/>
      <c r="EZ798" s="3"/>
      <c r="FA798" s="3"/>
      <c r="FB798" s="3"/>
      <c r="FC798" s="3"/>
      <c r="FD798" s="3"/>
      <c r="FE798" s="3"/>
      <c r="FF798" s="3"/>
      <c r="FG798" s="3"/>
      <c r="FH798" s="3"/>
      <c r="FI798" s="3"/>
      <c r="FJ798" s="3"/>
      <c r="FK798" s="3"/>
      <c r="FL798" s="3"/>
      <c r="FM798" s="3"/>
      <c r="FN798" s="3"/>
      <c r="FO798" s="3"/>
      <c r="FP798" s="3"/>
      <c r="FQ798" s="3"/>
      <c r="FR798" s="3"/>
      <c r="FS798" s="3"/>
      <c r="FT798" s="3"/>
      <c r="FU798" s="3"/>
      <c r="FV798" s="3"/>
      <c r="FW798" s="3"/>
      <c r="FX798" s="3"/>
    </row>
    <row r="799" spans="1:180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  <c r="EF799" s="3"/>
      <c r="EG799" s="3"/>
      <c r="EH799" s="3"/>
      <c r="EI799" s="3"/>
      <c r="EJ799" s="3"/>
      <c r="EK799" s="3"/>
      <c r="EL799" s="3"/>
      <c r="EM799" s="3"/>
      <c r="EN799" s="3"/>
      <c r="EO799" s="3"/>
      <c r="EP799" s="3"/>
      <c r="EQ799" s="3"/>
      <c r="ER799" s="3"/>
      <c r="ES799" s="3"/>
      <c r="ET799" s="3"/>
      <c r="EU799" s="3"/>
      <c r="EV799" s="3"/>
      <c r="EW799" s="3"/>
      <c r="EX799" s="3"/>
      <c r="EY799" s="3"/>
      <c r="EZ799" s="3"/>
      <c r="FA799" s="3"/>
      <c r="FB799" s="3"/>
      <c r="FC799" s="3"/>
      <c r="FD799" s="3"/>
      <c r="FE799" s="3"/>
      <c r="FF799" s="3"/>
      <c r="FG799" s="3"/>
      <c r="FH799" s="3"/>
      <c r="FI799" s="3"/>
      <c r="FJ799" s="3"/>
      <c r="FK799" s="3"/>
      <c r="FL799" s="3"/>
      <c r="FM799" s="3"/>
      <c r="FN799" s="3"/>
      <c r="FO799" s="3"/>
      <c r="FP799" s="3"/>
      <c r="FQ799" s="3"/>
      <c r="FR799" s="3"/>
      <c r="FS799" s="3"/>
      <c r="FT799" s="3"/>
      <c r="FU799" s="3"/>
      <c r="FV799" s="3"/>
      <c r="FW799" s="3"/>
      <c r="FX799" s="3"/>
    </row>
    <row r="800" spans="1:180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/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/>
      <c r="FR800" s="3"/>
      <c r="FS800" s="3"/>
      <c r="FT800" s="3"/>
      <c r="FU800" s="3"/>
      <c r="FV800" s="3"/>
      <c r="FW800" s="3"/>
      <c r="FX800" s="3"/>
    </row>
    <row r="801" spans="1:180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  <c r="EF801" s="3"/>
      <c r="EG801" s="3"/>
      <c r="EH801" s="3"/>
      <c r="EI801" s="3"/>
      <c r="EJ801" s="3"/>
      <c r="EK801" s="3"/>
      <c r="EL801" s="3"/>
      <c r="EM801" s="3"/>
      <c r="EN801" s="3"/>
      <c r="EO801" s="3"/>
      <c r="EP801" s="3"/>
      <c r="EQ801" s="3"/>
      <c r="ER801" s="3"/>
      <c r="ES801" s="3"/>
      <c r="ET801" s="3"/>
      <c r="EU801" s="3"/>
      <c r="EV801" s="3"/>
      <c r="EW801" s="3"/>
      <c r="EX801" s="3"/>
      <c r="EY801" s="3"/>
      <c r="EZ801" s="3"/>
      <c r="FA801" s="3"/>
      <c r="FB801" s="3"/>
      <c r="FC801" s="3"/>
      <c r="FD801" s="3"/>
      <c r="FE801" s="3"/>
      <c r="FF801" s="3"/>
      <c r="FG801" s="3"/>
      <c r="FH801" s="3"/>
      <c r="FI801" s="3"/>
      <c r="FJ801" s="3"/>
      <c r="FK801" s="3"/>
      <c r="FL801" s="3"/>
      <c r="FM801" s="3"/>
      <c r="FN801" s="3"/>
      <c r="FO801" s="3"/>
      <c r="FP801" s="3"/>
      <c r="FQ801" s="3"/>
      <c r="FR801" s="3"/>
      <c r="FS801" s="3"/>
      <c r="FT801" s="3"/>
      <c r="FU801" s="3"/>
      <c r="FV801" s="3"/>
      <c r="FW801" s="3"/>
      <c r="FX801" s="3"/>
    </row>
    <row r="802" spans="1:180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  <c r="EF802" s="3"/>
      <c r="EG802" s="3"/>
      <c r="EH802" s="3"/>
      <c r="EI802" s="3"/>
      <c r="EJ802" s="3"/>
      <c r="EK802" s="3"/>
      <c r="EL802" s="3"/>
      <c r="EM802" s="3"/>
      <c r="EN802" s="3"/>
      <c r="EO802" s="3"/>
      <c r="EP802" s="3"/>
      <c r="EQ802" s="3"/>
      <c r="ER802" s="3"/>
      <c r="ES802" s="3"/>
      <c r="ET802" s="3"/>
      <c r="EU802" s="3"/>
      <c r="EV802" s="3"/>
      <c r="EW802" s="3"/>
      <c r="EX802" s="3"/>
      <c r="EY802" s="3"/>
      <c r="EZ802" s="3"/>
      <c r="FA802" s="3"/>
      <c r="FB802" s="3"/>
      <c r="FC802" s="3"/>
      <c r="FD802" s="3"/>
      <c r="FE802" s="3"/>
      <c r="FF802" s="3"/>
      <c r="FG802" s="3"/>
      <c r="FH802" s="3"/>
      <c r="FI802" s="3"/>
      <c r="FJ802" s="3"/>
      <c r="FK802" s="3"/>
      <c r="FL802" s="3"/>
      <c r="FM802" s="3"/>
      <c r="FN802" s="3"/>
      <c r="FO802" s="3"/>
      <c r="FP802" s="3"/>
      <c r="FQ802" s="3"/>
      <c r="FR802" s="3"/>
      <c r="FS802" s="3"/>
      <c r="FT802" s="3"/>
      <c r="FU802" s="3"/>
      <c r="FV802" s="3"/>
      <c r="FW802" s="3"/>
      <c r="FX802" s="3"/>
    </row>
    <row r="803" spans="1:180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  <c r="EF803" s="3"/>
      <c r="EG803" s="3"/>
      <c r="EH803" s="3"/>
      <c r="EI803" s="3"/>
      <c r="EJ803" s="3"/>
      <c r="EK803" s="3"/>
      <c r="EL803" s="3"/>
      <c r="EM803" s="3"/>
      <c r="EN803" s="3"/>
      <c r="EO803" s="3"/>
      <c r="EP803" s="3"/>
      <c r="EQ803" s="3"/>
      <c r="ER803" s="3"/>
      <c r="ES803" s="3"/>
      <c r="ET803" s="3"/>
      <c r="EU803" s="3"/>
      <c r="EV803" s="3"/>
      <c r="EW803" s="3"/>
      <c r="EX803" s="3"/>
      <c r="EY803" s="3"/>
      <c r="EZ803" s="3"/>
      <c r="FA803" s="3"/>
      <c r="FB803" s="3"/>
      <c r="FC803" s="3"/>
      <c r="FD803" s="3"/>
      <c r="FE803" s="3"/>
      <c r="FF803" s="3"/>
      <c r="FG803" s="3"/>
      <c r="FH803" s="3"/>
      <c r="FI803" s="3"/>
      <c r="FJ803" s="3"/>
      <c r="FK803" s="3"/>
      <c r="FL803" s="3"/>
      <c r="FM803" s="3"/>
      <c r="FN803" s="3"/>
      <c r="FO803" s="3"/>
      <c r="FP803" s="3"/>
      <c r="FQ803" s="3"/>
      <c r="FR803" s="3"/>
      <c r="FS803" s="3"/>
      <c r="FT803" s="3"/>
      <c r="FU803" s="3"/>
      <c r="FV803" s="3"/>
      <c r="FW803" s="3"/>
      <c r="FX803" s="3"/>
    </row>
    <row r="804" spans="1:180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  <c r="EF804" s="3"/>
      <c r="EG804" s="3"/>
      <c r="EH804" s="3"/>
      <c r="EI804" s="3"/>
      <c r="EJ804" s="3"/>
      <c r="EK804" s="3"/>
      <c r="EL804" s="3"/>
      <c r="EM804" s="3"/>
      <c r="EN804" s="3"/>
      <c r="EO804" s="3"/>
      <c r="EP804" s="3"/>
      <c r="EQ804" s="3"/>
      <c r="ER804" s="3"/>
      <c r="ES804" s="3"/>
      <c r="ET804" s="3"/>
      <c r="EU804" s="3"/>
      <c r="EV804" s="3"/>
      <c r="EW804" s="3"/>
      <c r="EX804" s="3"/>
      <c r="EY804" s="3"/>
      <c r="EZ804" s="3"/>
      <c r="FA804" s="3"/>
      <c r="FB804" s="3"/>
      <c r="FC804" s="3"/>
      <c r="FD804" s="3"/>
      <c r="FE804" s="3"/>
      <c r="FF804" s="3"/>
      <c r="FG804" s="3"/>
      <c r="FH804" s="3"/>
      <c r="FI804" s="3"/>
      <c r="FJ804" s="3"/>
      <c r="FK804" s="3"/>
      <c r="FL804" s="3"/>
      <c r="FM804" s="3"/>
      <c r="FN804" s="3"/>
      <c r="FO804" s="3"/>
      <c r="FP804" s="3"/>
      <c r="FQ804" s="3"/>
      <c r="FR804" s="3"/>
      <c r="FS804" s="3"/>
      <c r="FT804" s="3"/>
      <c r="FU804" s="3"/>
      <c r="FV804" s="3"/>
      <c r="FW804" s="3"/>
      <c r="FX804" s="3"/>
    </row>
    <row r="805" spans="1:180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  <c r="EF805" s="3"/>
      <c r="EG805" s="3"/>
      <c r="EH805" s="3"/>
      <c r="EI805" s="3"/>
      <c r="EJ805" s="3"/>
      <c r="EK805" s="3"/>
      <c r="EL805" s="3"/>
      <c r="EM805" s="3"/>
      <c r="EN805" s="3"/>
      <c r="EO805" s="3"/>
      <c r="EP805" s="3"/>
      <c r="EQ805" s="3"/>
      <c r="ER805" s="3"/>
      <c r="ES805" s="3"/>
      <c r="ET805" s="3"/>
      <c r="EU805" s="3"/>
      <c r="EV805" s="3"/>
      <c r="EW805" s="3"/>
      <c r="EX805" s="3"/>
      <c r="EY805" s="3"/>
      <c r="EZ805" s="3"/>
      <c r="FA805" s="3"/>
      <c r="FB805" s="3"/>
      <c r="FC805" s="3"/>
      <c r="FD805" s="3"/>
      <c r="FE805" s="3"/>
      <c r="FF805" s="3"/>
      <c r="FG805" s="3"/>
      <c r="FH805" s="3"/>
      <c r="FI805" s="3"/>
      <c r="FJ805" s="3"/>
      <c r="FK805" s="3"/>
      <c r="FL805" s="3"/>
      <c r="FM805" s="3"/>
      <c r="FN805" s="3"/>
      <c r="FO805" s="3"/>
      <c r="FP805" s="3"/>
      <c r="FQ805" s="3"/>
      <c r="FR805" s="3"/>
      <c r="FS805" s="3"/>
      <c r="FT805" s="3"/>
      <c r="FU805" s="3"/>
      <c r="FV805" s="3"/>
      <c r="FW805" s="3"/>
      <c r="FX805" s="3"/>
    </row>
    <row r="806" spans="1:180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  <c r="EF806" s="3"/>
      <c r="EG806" s="3"/>
      <c r="EH806" s="3"/>
      <c r="EI806" s="3"/>
      <c r="EJ806" s="3"/>
      <c r="EK806" s="3"/>
      <c r="EL806" s="3"/>
      <c r="EM806" s="3"/>
      <c r="EN806" s="3"/>
      <c r="EO806" s="3"/>
      <c r="EP806" s="3"/>
      <c r="EQ806" s="3"/>
      <c r="ER806" s="3"/>
      <c r="ES806" s="3"/>
      <c r="ET806" s="3"/>
      <c r="EU806" s="3"/>
      <c r="EV806" s="3"/>
      <c r="EW806" s="3"/>
      <c r="EX806" s="3"/>
      <c r="EY806" s="3"/>
      <c r="EZ806" s="3"/>
      <c r="FA806" s="3"/>
      <c r="FB806" s="3"/>
      <c r="FC806" s="3"/>
      <c r="FD806" s="3"/>
      <c r="FE806" s="3"/>
      <c r="FF806" s="3"/>
      <c r="FG806" s="3"/>
      <c r="FH806" s="3"/>
      <c r="FI806" s="3"/>
      <c r="FJ806" s="3"/>
      <c r="FK806" s="3"/>
      <c r="FL806" s="3"/>
      <c r="FM806" s="3"/>
      <c r="FN806" s="3"/>
      <c r="FO806" s="3"/>
      <c r="FP806" s="3"/>
      <c r="FQ806" s="3"/>
      <c r="FR806" s="3"/>
      <c r="FS806" s="3"/>
      <c r="FT806" s="3"/>
      <c r="FU806" s="3"/>
      <c r="FV806" s="3"/>
      <c r="FW806" s="3"/>
      <c r="FX806" s="3"/>
    </row>
    <row r="807" spans="1:180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  <c r="EF807" s="3"/>
      <c r="EG807" s="3"/>
      <c r="EH807" s="3"/>
      <c r="EI807" s="3"/>
      <c r="EJ807" s="3"/>
      <c r="EK807" s="3"/>
      <c r="EL807" s="3"/>
      <c r="EM807" s="3"/>
      <c r="EN807" s="3"/>
      <c r="EO807" s="3"/>
      <c r="EP807" s="3"/>
      <c r="EQ807" s="3"/>
      <c r="ER807" s="3"/>
      <c r="ES807" s="3"/>
      <c r="ET807" s="3"/>
      <c r="EU807" s="3"/>
      <c r="EV807" s="3"/>
      <c r="EW807" s="3"/>
      <c r="EX807" s="3"/>
      <c r="EY807" s="3"/>
      <c r="EZ807" s="3"/>
      <c r="FA807" s="3"/>
      <c r="FB807" s="3"/>
      <c r="FC807" s="3"/>
      <c r="FD807" s="3"/>
      <c r="FE807" s="3"/>
      <c r="FF807" s="3"/>
      <c r="FG807" s="3"/>
      <c r="FH807" s="3"/>
      <c r="FI807" s="3"/>
      <c r="FJ807" s="3"/>
      <c r="FK807" s="3"/>
      <c r="FL807" s="3"/>
      <c r="FM807" s="3"/>
      <c r="FN807" s="3"/>
      <c r="FO807" s="3"/>
      <c r="FP807" s="3"/>
      <c r="FQ807" s="3"/>
      <c r="FR807" s="3"/>
      <c r="FS807" s="3"/>
      <c r="FT807" s="3"/>
      <c r="FU807" s="3"/>
      <c r="FV807" s="3"/>
      <c r="FW807" s="3"/>
      <c r="FX807" s="3"/>
    </row>
    <row r="808" spans="1:180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  <c r="EF808" s="3"/>
      <c r="EG808" s="3"/>
      <c r="EH808" s="3"/>
      <c r="EI808" s="3"/>
      <c r="EJ808" s="3"/>
      <c r="EK808" s="3"/>
      <c r="EL808" s="3"/>
      <c r="EM808" s="3"/>
      <c r="EN808" s="3"/>
      <c r="EO808" s="3"/>
      <c r="EP808" s="3"/>
      <c r="EQ808" s="3"/>
      <c r="ER808" s="3"/>
      <c r="ES808" s="3"/>
      <c r="ET808" s="3"/>
      <c r="EU808" s="3"/>
      <c r="EV808" s="3"/>
      <c r="EW808" s="3"/>
      <c r="EX808" s="3"/>
      <c r="EY808" s="3"/>
      <c r="EZ808" s="3"/>
      <c r="FA808" s="3"/>
      <c r="FB808" s="3"/>
      <c r="FC808" s="3"/>
      <c r="FD808" s="3"/>
      <c r="FE808" s="3"/>
      <c r="FF808" s="3"/>
      <c r="FG808" s="3"/>
      <c r="FH808" s="3"/>
      <c r="FI808" s="3"/>
      <c r="FJ808" s="3"/>
      <c r="FK808" s="3"/>
      <c r="FL808" s="3"/>
      <c r="FM808" s="3"/>
      <c r="FN808" s="3"/>
      <c r="FO808" s="3"/>
      <c r="FP808" s="3"/>
      <c r="FQ808" s="3"/>
      <c r="FR808" s="3"/>
      <c r="FS808" s="3"/>
      <c r="FT808" s="3"/>
      <c r="FU808" s="3"/>
      <c r="FV808" s="3"/>
      <c r="FW808" s="3"/>
      <c r="FX808" s="3"/>
    </row>
    <row r="809" spans="1:180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  <c r="EF809" s="3"/>
      <c r="EG809" s="3"/>
      <c r="EH809" s="3"/>
      <c r="EI809" s="3"/>
      <c r="EJ809" s="3"/>
      <c r="EK809" s="3"/>
      <c r="EL809" s="3"/>
      <c r="EM809" s="3"/>
      <c r="EN809" s="3"/>
      <c r="EO809" s="3"/>
      <c r="EP809" s="3"/>
      <c r="EQ809" s="3"/>
      <c r="ER809" s="3"/>
      <c r="ES809" s="3"/>
      <c r="ET809" s="3"/>
      <c r="EU809" s="3"/>
      <c r="EV809" s="3"/>
      <c r="EW809" s="3"/>
      <c r="EX809" s="3"/>
      <c r="EY809" s="3"/>
      <c r="EZ809" s="3"/>
      <c r="FA809" s="3"/>
      <c r="FB809" s="3"/>
      <c r="FC809" s="3"/>
      <c r="FD809" s="3"/>
      <c r="FE809" s="3"/>
      <c r="FF809" s="3"/>
      <c r="FG809" s="3"/>
      <c r="FH809" s="3"/>
      <c r="FI809" s="3"/>
      <c r="FJ809" s="3"/>
      <c r="FK809" s="3"/>
      <c r="FL809" s="3"/>
      <c r="FM809" s="3"/>
      <c r="FN809" s="3"/>
      <c r="FO809" s="3"/>
      <c r="FP809" s="3"/>
      <c r="FQ809" s="3"/>
      <c r="FR809" s="3"/>
      <c r="FS809" s="3"/>
      <c r="FT809" s="3"/>
      <c r="FU809" s="3"/>
      <c r="FV809" s="3"/>
      <c r="FW809" s="3"/>
      <c r="FX809" s="3"/>
    </row>
    <row r="810" spans="1:180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  <c r="EF810" s="3"/>
      <c r="EG810" s="3"/>
      <c r="EH810" s="3"/>
      <c r="EI810" s="3"/>
      <c r="EJ810" s="3"/>
      <c r="EK810" s="3"/>
      <c r="EL810" s="3"/>
      <c r="EM810" s="3"/>
      <c r="EN810" s="3"/>
      <c r="EO810" s="3"/>
      <c r="EP810" s="3"/>
      <c r="EQ810" s="3"/>
      <c r="ER810" s="3"/>
      <c r="ES810" s="3"/>
      <c r="ET810" s="3"/>
      <c r="EU810" s="3"/>
      <c r="EV810" s="3"/>
      <c r="EW810" s="3"/>
      <c r="EX810" s="3"/>
      <c r="EY810" s="3"/>
      <c r="EZ810" s="3"/>
      <c r="FA810" s="3"/>
      <c r="FB810" s="3"/>
      <c r="FC810" s="3"/>
      <c r="FD810" s="3"/>
      <c r="FE810" s="3"/>
      <c r="FF810" s="3"/>
      <c r="FG810" s="3"/>
      <c r="FH810" s="3"/>
      <c r="FI810" s="3"/>
      <c r="FJ810" s="3"/>
      <c r="FK810" s="3"/>
      <c r="FL810" s="3"/>
      <c r="FM810" s="3"/>
      <c r="FN810" s="3"/>
      <c r="FO810" s="3"/>
      <c r="FP810" s="3"/>
      <c r="FQ810" s="3"/>
      <c r="FR810" s="3"/>
      <c r="FS810" s="3"/>
      <c r="FT810" s="3"/>
      <c r="FU810" s="3"/>
      <c r="FV810" s="3"/>
      <c r="FW810" s="3"/>
      <c r="FX810" s="3"/>
    </row>
    <row r="811" spans="1:180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  <c r="EF811" s="3"/>
      <c r="EG811" s="3"/>
      <c r="EH811" s="3"/>
      <c r="EI811" s="3"/>
      <c r="EJ811" s="3"/>
      <c r="EK811" s="3"/>
      <c r="EL811" s="3"/>
      <c r="EM811" s="3"/>
      <c r="EN811" s="3"/>
      <c r="EO811" s="3"/>
      <c r="EP811" s="3"/>
      <c r="EQ811" s="3"/>
      <c r="ER811" s="3"/>
      <c r="ES811" s="3"/>
      <c r="ET811" s="3"/>
      <c r="EU811" s="3"/>
      <c r="EV811" s="3"/>
      <c r="EW811" s="3"/>
      <c r="EX811" s="3"/>
      <c r="EY811" s="3"/>
      <c r="EZ811" s="3"/>
      <c r="FA811" s="3"/>
      <c r="FB811" s="3"/>
      <c r="FC811" s="3"/>
      <c r="FD811" s="3"/>
      <c r="FE811" s="3"/>
      <c r="FF811" s="3"/>
      <c r="FG811" s="3"/>
      <c r="FH811" s="3"/>
      <c r="FI811" s="3"/>
      <c r="FJ811" s="3"/>
      <c r="FK811" s="3"/>
      <c r="FL811" s="3"/>
      <c r="FM811" s="3"/>
      <c r="FN811" s="3"/>
      <c r="FO811" s="3"/>
      <c r="FP811" s="3"/>
      <c r="FQ811" s="3"/>
      <c r="FR811" s="3"/>
      <c r="FS811" s="3"/>
      <c r="FT811" s="3"/>
      <c r="FU811" s="3"/>
      <c r="FV811" s="3"/>
      <c r="FW811" s="3"/>
      <c r="FX811" s="3"/>
    </row>
    <row r="812" spans="1:180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  <c r="EF812" s="3"/>
      <c r="EG812" s="3"/>
      <c r="EH812" s="3"/>
      <c r="EI812" s="3"/>
      <c r="EJ812" s="3"/>
      <c r="EK812" s="3"/>
      <c r="EL812" s="3"/>
      <c r="EM812" s="3"/>
      <c r="EN812" s="3"/>
      <c r="EO812" s="3"/>
      <c r="EP812" s="3"/>
      <c r="EQ812" s="3"/>
      <c r="ER812" s="3"/>
      <c r="ES812" s="3"/>
      <c r="ET812" s="3"/>
      <c r="EU812" s="3"/>
      <c r="EV812" s="3"/>
      <c r="EW812" s="3"/>
      <c r="EX812" s="3"/>
      <c r="EY812" s="3"/>
      <c r="EZ812" s="3"/>
      <c r="FA812" s="3"/>
      <c r="FB812" s="3"/>
      <c r="FC812" s="3"/>
      <c r="FD812" s="3"/>
      <c r="FE812" s="3"/>
      <c r="FF812" s="3"/>
      <c r="FG812" s="3"/>
      <c r="FH812" s="3"/>
      <c r="FI812" s="3"/>
      <c r="FJ812" s="3"/>
      <c r="FK812" s="3"/>
      <c r="FL812" s="3"/>
      <c r="FM812" s="3"/>
      <c r="FN812" s="3"/>
      <c r="FO812" s="3"/>
      <c r="FP812" s="3"/>
      <c r="FQ812" s="3"/>
      <c r="FR812" s="3"/>
      <c r="FS812" s="3"/>
      <c r="FT812" s="3"/>
      <c r="FU812" s="3"/>
      <c r="FV812" s="3"/>
      <c r="FW812" s="3"/>
      <c r="FX812" s="3"/>
    </row>
    <row r="813" spans="1:180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  <c r="EF813" s="3"/>
      <c r="EG813" s="3"/>
      <c r="EH813" s="3"/>
      <c r="EI813" s="3"/>
      <c r="EJ813" s="3"/>
      <c r="EK813" s="3"/>
      <c r="EL813" s="3"/>
      <c r="EM813" s="3"/>
      <c r="EN813" s="3"/>
      <c r="EO813" s="3"/>
      <c r="EP813" s="3"/>
      <c r="EQ813" s="3"/>
      <c r="ER813" s="3"/>
      <c r="ES813" s="3"/>
      <c r="ET813" s="3"/>
      <c r="EU813" s="3"/>
      <c r="EV813" s="3"/>
      <c r="EW813" s="3"/>
      <c r="EX813" s="3"/>
      <c r="EY813" s="3"/>
      <c r="EZ813" s="3"/>
      <c r="FA813" s="3"/>
      <c r="FB813" s="3"/>
      <c r="FC813" s="3"/>
      <c r="FD813" s="3"/>
      <c r="FE813" s="3"/>
      <c r="FF813" s="3"/>
      <c r="FG813" s="3"/>
      <c r="FH813" s="3"/>
      <c r="FI813" s="3"/>
      <c r="FJ813" s="3"/>
      <c r="FK813" s="3"/>
      <c r="FL813" s="3"/>
      <c r="FM813" s="3"/>
      <c r="FN813" s="3"/>
      <c r="FO813" s="3"/>
      <c r="FP813" s="3"/>
      <c r="FQ813" s="3"/>
      <c r="FR813" s="3"/>
      <c r="FS813" s="3"/>
      <c r="FT813" s="3"/>
      <c r="FU813" s="3"/>
      <c r="FV813" s="3"/>
      <c r="FW813" s="3"/>
      <c r="FX813" s="3"/>
    </row>
    <row r="814" spans="1:180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  <c r="EF814" s="3"/>
      <c r="EG814" s="3"/>
      <c r="EH814" s="3"/>
      <c r="EI814" s="3"/>
      <c r="EJ814" s="3"/>
      <c r="EK814" s="3"/>
      <c r="EL814" s="3"/>
      <c r="EM814" s="3"/>
      <c r="EN814" s="3"/>
      <c r="EO814" s="3"/>
      <c r="EP814" s="3"/>
      <c r="EQ814" s="3"/>
      <c r="ER814" s="3"/>
      <c r="ES814" s="3"/>
      <c r="ET814" s="3"/>
      <c r="EU814" s="3"/>
      <c r="EV814" s="3"/>
      <c r="EW814" s="3"/>
      <c r="EX814" s="3"/>
      <c r="EY814" s="3"/>
      <c r="EZ814" s="3"/>
      <c r="FA814" s="3"/>
      <c r="FB814" s="3"/>
      <c r="FC814" s="3"/>
      <c r="FD814" s="3"/>
      <c r="FE814" s="3"/>
      <c r="FF814" s="3"/>
      <c r="FG814" s="3"/>
      <c r="FH814" s="3"/>
      <c r="FI814" s="3"/>
      <c r="FJ814" s="3"/>
      <c r="FK814" s="3"/>
      <c r="FL814" s="3"/>
      <c r="FM814" s="3"/>
      <c r="FN814" s="3"/>
      <c r="FO814" s="3"/>
      <c r="FP814" s="3"/>
      <c r="FQ814" s="3"/>
      <c r="FR814" s="3"/>
      <c r="FS814" s="3"/>
      <c r="FT814" s="3"/>
      <c r="FU814" s="3"/>
      <c r="FV814" s="3"/>
      <c r="FW814" s="3"/>
      <c r="FX814" s="3"/>
    </row>
    <row r="815" spans="1:180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  <c r="EC815" s="3"/>
      <c r="ED815" s="3"/>
      <c r="EE815" s="3"/>
      <c r="EF815" s="3"/>
      <c r="EG815" s="3"/>
      <c r="EH815" s="3"/>
      <c r="EI815" s="3"/>
      <c r="EJ815" s="3"/>
      <c r="EK815" s="3"/>
      <c r="EL815" s="3"/>
      <c r="EM815" s="3"/>
      <c r="EN815" s="3"/>
      <c r="EO815" s="3"/>
      <c r="EP815" s="3"/>
      <c r="EQ815" s="3"/>
      <c r="ER815" s="3"/>
      <c r="ES815" s="3"/>
      <c r="ET815" s="3"/>
      <c r="EU815" s="3"/>
      <c r="EV815" s="3"/>
      <c r="EW815" s="3"/>
      <c r="EX815" s="3"/>
      <c r="EY815" s="3"/>
      <c r="EZ815" s="3"/>
      <c r="FA815" s="3"/>
      <c r="FB815" s="3"/>
      <c r="FC815" s="3"/>
      <c r="FD815" s="3"/>
      <c r="FE815" s="3"/>
      <c r="FF815" s="3"/>
      <c r="FG815" s="3"/>
      <c r="FH815" s="3"/>
      <c r="FI815" s="3"/>
      <c r="FJ815" s="3"/>
      <c r="FK815" s="3"/>
      <c r="FL815" s="3"/>
      <c r="FM815" s="3"/>
      <c r="FN815" s="3"/>
      <c r="FO815" s="3"/>
      <c r="FP815" s="3"/>
      <c r="FQ815" s="3"/>
      <c r="FR815" s="3"/>
      <c r="FS815" s="3"/>
      <c r="FT815" s="3"/>
      <c r="FU815" s="3"/>
      <c r="FV815" s="3"/>
      <c r="FW815" s="3"/>
      <c r="FX815" s="3"/>
    </row>
    <row r="816" spans="1:180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  <c r="EF816" s="3"/>
      <c r="EG816" s="3"/>
      <c r="EH816" s="3"/>
      <c r="EI816" s="3"/>
      <c r="EJ816" s="3"/>
      <c r="EK816" s="3"/>
      <c r="EL816" s="3"/>
      <c r="EM816" s="3"/>
      <c r="EN816" s="3"/>
      <c r="EO816" s="3"/>
      <c r="EP816" s="3"/>
      <c r="EQ816" s="3"/>
      <c r="ER816" s="3"/>
      <c r="ES816" s="3"/>
      <c r="ET816" s="3"/>
      <c r="EU816" s="3"/>
      <c r="EV816" s="3"/>
      <c r="EW816" s="3"/>
      <c r="EX816" s="3"/>
      <c r="EY816" s="3"/>
      <c r="EZ816" s="3"/>
      <c r="FA816" s="3"/>
      <c r="FB816" s="3"/>
      <c r="FC816" s="3"/>
      <c r="FD816" s="3"/>
      <c r="FE816" s="3"/>
      <c r="FF816" s="3"/>
      <c r="FG816" s="3"/>
      <c r="FH816" s="3"/>
      <c r="FI816" s="3"/>
      <c r="FJ816" s="3"/>
      <c r="FK816" s="3"/>
      <c r="FL816" s="3"/>
      <c r="FM816" s="3"/>
      <c r="FN816" s="3"/>
      <c r="FO816" s="3"/>
      <c r="FP816" s="3"/>
      <c r="FQ816" s="3"/>
      <c r="FR816" s="3"/>
      <c r="FS816" s="3"/>
      <c r="FT816" s="3"/>
      <c r="FU816" s="3"/>
      <c r="FV816" s="3"/>
      <c r="FW816" s="3"/>
      <c r="FX816" s="3"/>
    </row>
    <row r="817" spans="1:180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  <c r="EF817" s="3"/>
      <c r="EG817" s="3"/>
      <c r="EH817" s="3"/>
      <c r="EI817" s="3"/>
      <c r="EJ817" s="3"/>
      <c r="EK817" s="3"/>
      <c r="EL817" s="3"/>
      <c r="EM817" s="3"/>
      <c r="EN817" s="3"/>
      <c r="EO817" s="3"/>
      <c r="EP817" s="3"/>
      <c r="EQ817" s="3"/>
      <c r="ER817" s="3"/>
      <c r="ES817" s="3"/>
      <c r="ET817" s="3"/>
      <c r="EU817" s="3"/>
      <c r="EV817" s="3"/>
      <c r="EW817" s="3"/>
      <c r="EX817" s="3"/>
      <c r="EY817" s="3"/>
      <c r="EZ817" s="3"/>
      <c r="FA817" s="3"/>
      <c r="FB817" s="3"/>
      <c r="FC817" s="3"/>
      <c r="FD817" s="3"/>
      <c r="FE817" s="3"/>
      <c r="FF817" s="3"/>
      <c r="FG817" s="3"/>
      <c r="FH817" s="3"/>
      <c r="FI817" s="3"/>
      <c r="FJ817" s="3"/>
      <c r="FK817" s="3"/>
      <c r="FL817" s="3"/>
      <c r="FM817" s="3"/>
      <c r="FN817" s="3"/>
      <c r="FO817" s="3"/>
      <c r="FP817" s="3"/>
      <c r="FQ817" s="3"/>
      <c r="FR817" s="3"/>
      <c r="FS817" s="3"/>
      <c r="FT817" s="3"/>
      <c r="FU817" s="3"/>
      <c r="FV817" s="3"/>
      <c r="FW817" s="3"/>
      <c r="FX817" s="3"/>
    </row>
    <row r="818" spans="1:180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  <c r="EF818" s="3"/>
      <c r="EG818" s="3"/>
      <c r="EH818" s="3"/>
      <c r="EI818" s="3"/>
      <c r="EJ818" s="3"/>
      <c r="EK818" s="3"/>
      <c r="EL818" s="3"/>
      <c r="EM818" s="3"/>
      <c r="EN818" s="3"/>
      <c r="EO818" s="3"/>
      <c r="EP818" s="3"/>
      <c r="EQ818" s="3"/>
      <c r="ER818" s="3"/>
      <c r="ES818" s="3"/>
      <c r="ET818" s="3"/>
      <c r="EU818" s="3"/>
      <c r="EV818" s="3"/>
      <c r="EW818" s="3"/>
      <c r="EX818" s="3"/>
      <c r="EY818" s="3"/>
      <c r="EZ818" s="3"/>
      <c r="FA818" s="3"/>
      <c r="FB818" s="3"/>
      <c r="FC818" s="3"/>
      <c r="FD818" s="3"/>
      <c r="FE818" s="3"/>
      <c r="FF818" s="3"/>
      <c r="FG818" s="3"/>
      <c r="FH818" s="3"/>
      <c r="FI818" s="3"/>
      <c r="FJ818" s="3"/>
      <c r="FK818" s="3"/>
      <c r="FL818" s="3"/>
      <c r="FM818" s="3"/>
      <c r="FN818" s="3"/>
      <c r="FO818" s="3"/>
      <c r="FP818" s="3"/>
      <c r="FQ818" s="3"/>
      <c r="FR818" s="3"/>
      <c r="FS818" s="3"/>
      <c r="FT818" s="3"/>
      <c r="FU818" s="3"/>
      <c r="FV818" s="3"/>
      <c r="FW818" s="3"/>
      <c r="FX818" s="3"/>
    </row>
    <row r="819" spans="1:180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  <c r="EF819" s="3"/>
      <c r="EG819" s="3"/>
      <c r="EH819" s="3"/>
      <c r="EI819" s="3"/>
      <c r="EJ819" s="3"/>
      <c r="EK819" s="3"/>
      <c r="EL819" s="3"/>
      <c r="EM819" s="3"/>
      <c r="EN819" s="3"/>
      <c r="EO819" s="3"/>
      <c r="EP819" s="3"/>
      <c r="EQ819" s="3"/>
      <c r="ER819" s="3"/>
      <c r="ES819" s="3"/>
      <c r="ET819" s="3"/>
      <c r="EU819" s="3"/>
      <c r="EV819" s="3"/>
      <c r="EW819" s="3"/>
      <c r="EX819" s="3"/>
      <c r="EY819" s="3"/>
      <c r="EZ819" s="3"/>
      <c r="FA819" s="3"/>
      <c r="FB819" s="3"/>
      <c r="FC819" s="3"/>
      <c r="FD819" s="3"/>
      <c r="FE819" s="3"/>
      <c r="FF819" s="3"/>
      <c r="FG819" s="3"/>
      <c r="FH819" s="3"/>
      <c r="FI819" s="3"/>
      <c r="FJ819" s="3"/>
      <c r="FK819" s="3"/>
      <c r="FL819" s="3"/>
      <c r="FM819" s="3"/>
      <c r="FN819" s="3"/>
      <c r="FO819" s="3"/>
      <c r="FP819" s="3"/>
      <c r="FQ819" s="3"/>
      <c r="FR819" s="3"/>
      <c r="FS819" s="3"/>
      <c r="FT819" s="3"/>
      <c r="FU819" s="3"/>
      <c r="FV819" s="3"/>
      <c r="FW819" s="3"/>
      <c r="FX819" s="3"/>
    </row>
    <row r="820" spans="1:180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  <c r="EF820" s="3"/>
      <c r="EG820" s="3"/>
      <c r="EH820" s="3"/>
      <c r="EI820" s="3"/>
      <c r="EJ820" s="3"/>
      <c r="EK820" s="3"/>
      <c r="EL820" s="3"/>
      <c r="EM820" s="3"/>
      <c r="EN820" s="3"/>
      <c r="EO820" s="3"/>
      <c r="EP820" s="3"/>
      <c r="EQ820" s="3"/>
      <c r="ER820" s="3"/>
      <c r="ES820" s="3"/>
      <c r="ET820" s="3"/>
      <c r="EU820" s="3"/>
      <c r="EV820" s="3"/>
      <c r="EW820" s="3"/>
      <c r="EX820" s="3"/>
      <c r="EY820" s="3"/>
      <c r="EZ820" s="3"/>
      <c r="FA820" s="3"/>
      <c r="FB820" s="3"/>
      <c r="FC820" s="3"/>
      <c r="FD820" s="3"/>
      <c r="FE820" s="3"/>
      <c r="FF820" s="3"/>
      <c r="FG820" s="3"/>
      <c r="FH820" s="3"/>
      <c r="FI820" s="3"/>
      <c r="FJ820" s="3"/>
      <c r="FK820" s="3"/>
      <c r="FL820" s="3"/>
      <c r="FM820" s="3"/>
      <c r="FN820" s="3"/>
      <c r="FO820" s="3"/>
      <c r="FP820" s="3"/>
      <c r="FQ820" s="3"/>
      <c r="FR820" s="3"/>
      <c r="FS820" s="3"/>
      <c r="FT820" s="3"/>
      <c r="FU820" s="3"/>
      <c r="FV820" s="3"/>
      <c r="FW820" s="3"/>
      <c r="FX820" s="3"/>
    </row>
    <row r="821" spans="1:180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  <c r="EF821" s="3"/>
      <c r="EG821" s="3"/>
      <c r="EH821" s="3"/>
      <c r="EI821" s="3"/>
      <c r="EJ821" s="3"/>
      <c r="EK821" s="3"/>
      <c r="EL821" s="3"/>
      <c r="EM821" s="3"/>
      <c r="EN821" s="3"/>
      <c r="EO821" s="3"/>
      <c r="EP821" s="3"/>
      <c r="EQ821" s="3"/>
      <c r="ER821" s="3"/>
      <c r="ES821" s="3"/>
      <c r="ET821" s="3"/>
      <c r="EU821" s="3"/>
      <c r="EV821" s="3"/>
      <c r="EW821" s="3"/>
      <c r="EX821" s="3"/>
      <c r="EY821" s="3"/>
      <c r="EZ821" s="3"/>
      <c r="FA821" s="3"/>
      <c r="FB821" s="3"/>
      <c r="FC821" s="3"/>
      <c r="FD821" s="3"/>
      <c r="FE821" s="3"/>
      <c r="FF821" s="3"/>
      <c r="FG821" s="3"/>
      <c r="FH821" s="3"/>
      <c r="FI821" s="3"/>
      <c r="FJ821" s="3"/>
      <c r="FK821" s="3"/>
      <c r="FL821" s="3"/>
      <c r="FM821" s="3"/>
      <c r="FN821" s="3"/>
      <c r="FO821" s="3"/>
      <c r="FP821" s="3"/>
      <c r="FQ821" s="3"/>
      <c r="FR821" s="3"/>
      <c r="FS821" s="3"/>
      <c r="FT821" s="3"/>
      <c r="FU821" s="3"/>
      <c r="FV821" s="3"/>
      <c r="FW821" s="3"/>
      <c r="FX821" s="3"/>
    </row>
    <row r="822" spans="1:180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  <c r="EF822" s="3"/>
      <c r="EG822" s="3"/>
      <c r="EH822" s="3"/>
      <c r="EI822" s="3"/>
      <c r="EJ822" s="3"/>
      <c r="EK822" s="3"/>
      <c r="EL822" s="3"/>
      <c r="EM822" s="3"/>
      <c r="EN822" s="3"/>
      <c r="EO822" s="3"/>
      <c r="EP822" s="3"/>
      <c r="EQ822" s="3"/>
      <c r="ER822" s="3"/>
      <c r="ES822" s="3"/>
      <c r="ET822" s="3"/>
      <c r="EU822" s="3"/>
      <c r="EV822" s="3"/>
      <c r="EW822" s="3"/>
      <c r="EX822" s="3"/>
      <c r="EY822" s="3"/>
      <c r="EZ822" s="3"/>
      <c r="FA822" s="3"/>
      <c r="FB822" s="3"/>
      <c r="FC822" s="3"/>
      <c r="FD822" s="3"/>
      <c r="FE822" s="3"/>
      <c r="FF822" s="3"/>
      <c r="FG822" s="3"/>
      <c r="FH822" s="3"/>
      <c r="FI822" s="3"/>
      <c r="FJ822" s="3"/>
      <c r="FK822" s="3"/>
      <c r="FL822" s="3"/>
      <c r="FM822" s="3"/>
      <c r="FN822" s="3"/>
      <c r="FO822" s="3"/>
      <c r="FP822" s="3"/>
      <c r="FQ822" s="3"/>
      <c r="FR822" s="3"/>
      <c r="FS822" s="3"/>
      <c r="FT822" s="3"/>
      <c r="FU822" s="3"/>
      <c r="FV822" s="3"/>
      <c r="FW822" s="3"/>
      <c r="FX822" s="3"/>
    </row>
    <row r="823" spans="1:180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  <c r="EF823" s="3"/>
      <c r="EG823" s="3"/>
      <c r="EH823" s="3"/>
      <c r="EI823" s="3"/>
      <c r="EJ823" s="3"/>
      <c r="EK823" s="3"/>
      <c r="EL823" s="3"/>
      <c r="EM823" s="3"/>
      <c r="EN823" s="3"/>
      <c r="EO823" s="3"/>
      <c r="EP823" s="3"/>
      <c r="EQ823" s="3"/>
      <c r="ER823" s="3"/>
      <c r="ES823" s="3"/>
      <c r="ET823" s="3"/>
      <c r="EU823" s="3"/>
      <c r="EV823" s="3"/>
      <c r="EW823" s="3"/>
      <c r="EX823" s="3"/>
      <c r="EY823" s="3"/>
      <c r="EZ823" s="3"/>
      <c r="FA823" s="3"/>
      <c r="FB823" s="3"/>
      <c r="FC823" s="3"/>
      <c r="FD823" s="3"/>
      <c r="FE823" s="3"/>
      <c r="FF823" s="3"/>
      <c r="FG823" s="3"/>
      <c r="FH823" s="3"/>
      <c r="FI823" s="3"/>
      <c r="FJ823" s="3"/>
      <c r="FK823" s="3"/>
      <c r="FL823" s="3"/>
      <c r="FM823" s="3"/>
      <c r="FN823" s="3"/>
      <c r="FO823" s="3"/>
      <c r="FP823" s="3"/>
      <c r="FQ823" s="3"/>
      <c r="FR823" s="3"/>
      <c r="FS823" s="3"/>
      <c r="FT823" s="3"/>
      <c r="FU823" s="3"/>
      <c r="FV823" s="3"/>
      <c r="FW823" s="3"/>
      <c r="FX823" s="3"/>
    </row>
    <row r="824" spans="1:180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  <c r="EF824" s="3"/>
      <c r="EG824" s="3"/>
      <c r="EH824" s="3"/>
      <c r="EI824" s="3"/>
      <c r="EJ824" s="3"/>
      <c r="EK824" s="3"/>
      <c r="EL824" s="3"/>
      <c r="EM824" s="3"/>
      <c r="EN824" s="3"/>
      <c r="EO824" s="3"/>
      <c r="EP824" s="3"/>
      <c r="EQ824" s="3"/>
      <c r="ER824" s="3"/>
      <c r="ES824" s="3"/>
      <c r="ET824" s="3"/>
      <c r="EU824" s="3"/>
      <c r="EV824" s="3"/>
      <c r="EW824" s="3"/>
      <c r="EX824" s="3"/>
      <c r="EY824" s="3"/>
      <c r="EZ824" s="3"/>
      <c r="FA824" s="3"/>
      <c r="FB824" s="3"/>
      <c r="FC824" s="3"/>
      <c r="FD824" s="3"/>
      <c r="FE824" s="3"/>
      <c r="FF824" s="3"/>
      <c r="FG824" s="3"/>
      <c r="FH824" s="3"/>
      <c r="FI824" s="3"/>
      <c r="FJ824" s="3"/>
      <c r="FK824" s="3"/>
      <c r="FL824" s="3"/>
      <c r="FM824" s="3"/>
      <c r="FN824" s="3"/>
      <c r="FO824" s="3"/>
      <c r="FP824" s="3"/>
      <c r="FQ824" s="3"/>
      <c r="FR824" s="3"/>
      <c r="FS824" s="3"/>
      <c r="FT824" s="3"/>
      <c r="FU824" s="3"/>
      <c r="FV824" s="3"/>
      <c r="FW824" s="3"/>
      <c r="FX824" s="3"/>
    </row>
    <row r="825" spans="1:180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  <c r="EF825" s="3"/>
      <c r="EG825" s="3"/>
      <c r="EH825" s="3"/>
      <c r="EI825" s="3"/>
      <c r="EJ825" s="3"/>
      <c r="EK825" s="3"/>
      <c r="EL825" s="3"/>
      <c r="EM825" s="3"/>
      <c r="EN825" s="3"/>
      <c r="EO825" s="3"/>
      <c r="EP825" s="3"/>
      <c r="EQ825" s="3"/>
      <c r="ER825" s="3"/>
      <c r="ES825" s="3"/>
      <c r="ET825" s="3"/>
      <c r="EU825" s="3"/>
      <c r="EV825" s="3"/>
      <c r="EW825" s="3"/>
      <c r="EX825" s="3"/>
      <c r="EY825" s="3"/>
      <c r="EZ825" s="3"/>
      <c r="FA825" s="3"/>
      <c r="FB825" s="3"/>
      <c r="FC825" s="3"/>
      <c r="FD825" s="3"/>
      <c r="FE825" s="3"/>
      <c r="FF825" s="3"/>
      <c r="FG825" s="3"/>
      <c r="FH825" s="3"/>
      <c r="FI825" s="3"/>
      <c r="FJ825" s="3"/>
      <c r="FK825" s="3"/>
      <c r="FL825" s="3"/>
      <c r="FM825" s="3"/>
      <c r="FN825" s="3"/>
      <c r="FO825" s="3"/>
      <c r="FP825" s="3"/>
      <c r="FQ825" s="3"/>
      <c r="FR825" s="3"/>
      <c r="FS825" s="3"/>
      <c r="FT825" s="3"/>
      <c r="FU825" s="3"/>
      <c r="FV825" s="3"/>
      <c r="FW825" s="3"/>
      <c r="FX825" s="3"/>
    </row>
    <row r="826" spans="1:180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  <c r="EF826" s="3"/>
      <c r="EG826" s="3"/>
      <c r="EH826" s="3"/>
      <c r="EI826" s="3"/>
      <c r="EJ826" s="3"/>
      <c r="EK826" s="3"/>
      <c r="EL826" s="3"/>
      <c r="EM826" s="3"/>
      <c r="EN826" s="3"/>
      <c r="EO826" s="3"/>
      <c r="EP826" s="3"/>
      <c r="EQ826" s="3"/>
      <c r="ER826" s="3"/>
      <c r="ES826" s="3"/>
      <c r="ET826" s="3"/>
      <c r="EU826" s="3"/>
      <c r="EV826" s="3"/>
      <c r="EW826" s="3"/>
      <c r="EX826" s="3"/>
      <c r="EY826" s="3"/>
      <c r="EZ826" s="3"/>
      <c r="FA826" s="3"/>
      <c r="FB826" s="3"/>
      <c r="FC826" s="3"/>
      <c r="FD826" s="3"/>
      <c r="FE826" s="3"/>
      <c r="FF826" s="3"/>
      <c r="FG826" s="3"/>
      <c r="FH826" s="3"/>
      <c r="FI826" s="3"/>
      <c r="FJ826" s="3"/>
      <c r="FK826" s="3"/>
      <c r="FL826" s="3"/>
      <c r="FM826" s="3"/>
      <c r="FN826" s="3"/>
      <c r="FO826" s="3"/>
      <c r="FP826" s="3"/>
      <c r="FQ826" s="3"/>
      <c r="FR826" s="3"/>
      <c r="FS826" s="3"/>
      <c r="FT826" s="3"/>
      <c r="FU826" s="3"/>
      <c r="FV826" s="3"/>
      <c r="FW826" s="3"/>
      <c r="FX826" s="3"/>
    </row>
    <row r="827" spans="1:180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  <c r="EF827" s="3"/>
      <c r="EG827" s="3"/>
      <c r="EH827" s="3"/>
      <c r="EI827" s="3"/>
      <c r="EJ827" s="3"/>
      <c r="EK827" s="3"/>
      <c r="EL827" s="3"/>
      <c r="EM827" s="3"/>
      <c r="EN827" s="3"/>
      <c r="EO827" s="3"/>
      <c r="EP827" s="3"/>
      <c r="EQ827" s="3"/>
      <c r="ER827" s="3"/>
      <c r="ES827" s="3"/>
      <c r="ET827" s="3"/>
      <c r="EU827" s="3"/>
      <c r="EV827" s="3"/>
      <c r="EW827" s="3"/>
      <c r="EX827" s="3"/>
      <c r="EY827" s="3"/>
      <c r="EZ827" s="3"/>
      <c r="FA827" s="3"/>
      <c r="FB827" s="3"/>
      <c r="FC827" s="3"/>
      <c r="FD827" s="3"/>
      <c r="FE827" s="3"/>
      <c r="FF827" s="3"/>
      <c r="FG827" s="3"/>
      <c r="FH827" s="3"/>
      <c r="FI827" s="3"/>
      <c r="FJ827" s="3"/>
      <c r="FK827" s="3"/>
      <c r="FL827" s="3"/>
      <c r="FM827" s="3"/>
      <c r="FN827" s="3"/>
      <c r="FO827" s="3"/>
      <c r="FP827" s="3"/>
      <c r="FQ827" s="3"/>
      <c r="FR827" s="3"/>
      <c r="FS827" s="3"/>
      <c r="FT827" s="3"/>
      <c r="FU827" s="3"/>
      <c r="FV827" s="3"/>
      <c r="FW827" s="3"/>
      <c r="FX827" s="3"/>
    </row>
    <row r="828" spans="1:180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  <c r="EF828" s="3"/>
      <c r="EG828" s="3"/>
      <c r="EH828" s="3"/>
      <c r="EI828" s="3"/>
      <c r="EJ828" s="3"/>
      <c r="EK828" s="3"/>
      <c r="EL828" s="3"/>
      <c r="EM828" s="3"/>
      <c r="EN828" s="3"/>
      <c r="EO828" s="3"/>
      <c r="EP828" s="3"/>
      <c r="EQ828" s="3"/>
      <c r="ER828" s="3"/>
      <c r="ES828" s="3"/>
      <c r="ET828" s="3"/>
      <c r="EU828" s="3"/>
      <c r="EV828" s="3"/>
      <c r="EW828" s="3"/>
      <c r="EX828" s="3"/>
      <c r="EY828" s="3"/>
      <c r="EZ828" s="3"/>
      <c r="FA828" s="3"/>
      <c r="FB828" s="3"/>
      <c r="FC828" s="3"/>
      <c r="FD828" s="3"/>
      <c r="FE828" s="3"/>
      <c r="FF828" s="3"/>
      <c r="FG828" s="3"/>
      <c r="FH828" s="3"/>
      <c r="FI828" s="3"/>
      <c r="FJ828" s="3"/>
      <c r="FK828" s="3"/>
      <c r="FL828" s="3"/>
      <c r="FM828" s="3"/>
      <c r="FN828" s="3"/>
      <c r="FO828" s="3"/>
      <c r="FP828" s="3"/>
      <c r="FQ828" s="3"/>
      <c r="FR828" s="3"/>
      <c r="FS828" s="3"/>
      <c r="FT828" s="3"/>
      <c r="FU828" s="3"/>
      <c r="FV828" s="3"/>
      <c r="FW828" s="3"/>
      <c r="FX828" s="3"/>
    </row>
    <row r="829" spans="1:180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  <c r="EF829" s="3"/>
      <c r="EG829" s="3"/>
      <c r="EH829" s="3"/>
      <c r="EI829" s="3"/>
      <c r="EJ829" s="3"/>
      <c r="EK829" s="3"/>
      <c r="EL829" s="3"/>
      <c r="EM829" s="3"/>
      <c r="EN829" s="3"/>
      <c r="EO829" s="3"/>
      <c r="EP829" s="3"/>
      <c r="EQ829" s="3"/>
      <c r="ER829" s="3"/>
      <c r="ES829" s="3"/>
      <c r="ET829" s="3"/>
      <c r="EU829" s="3"/>
      <c r="EV829" s="3"/>
      <c r="EW829" s="3"/>
      <c r="EX829" s="3"/>
      <c r="EY829" s="3"/>
      <c r="EZ829" s="3"/>
      <c r="FA829" s="3"/>
      <c r="FB829" s="3"/>
      <c r="FC829" s="3"/>
      <c r="FD829" s="3"/>
      <c r="FE829" s="3"/>
      <c r="FF829" s="3"/>
      <c r="FG829" s="3"/>
      <c r="FH829" s="3"/>
      <c r="FI829" s="3"/>
      <c r="FJ829" s="3"/>
      <c r="FK829" s="3"/>
      <c r="FL829" s="3"/>
      <c r="FM829" s="3"/>
      <c r="FN829" s="3"/>
      <c r="FO829" s="3"/>
      <c r="FP829" s="3"/>
      <c r="FQ829" s="3"/>
      <c r="FR829" s="3"/>
      <c r="FS829" s="3"/>
      <c r="FT829" s="3"/>
      <c r="FU829" s="3"/>
      <c r="FV829" s="3"/>
      <c r="FW829" s="3"/>
      <c r="FX829" s="3"/>
    </row>
    <row r="830" spans="1:180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  <c r="EF830" s="3"/>
      <c r="EG830" s="3"/>
      <c r="EH830" s="3"/>
      <c r="EI830" s="3"/>
      <c r="EJ830" s="3"/>
      <c r="EK830" s="3"/>
      <c r="EL830" s="3"/>
      <c r="EM830" s="3"/>
      <c r="EN830" s="3"/>
      <c r="EO830" s="3"/>
      <c r="EP830" s="3"/>
      <c r="EQ830" s="3"/>
      <c r="ER830" s="3"/>
      <c r="ES830" s="3"/>
      <c r="ET830" s="3"/>
      <c r="EU830" s="3"/>
      <c r="EV830" s="3"/>
      <c r="EW830" s="3"/>
      <c r="EX830" s="3"/>
      <c r="EY830" s="3"/>
      <c r="EZ830" s="3"/>
      <c r="FA830" s="3"/>
      <c r="FB830" s="3"/>
      <c r="FC830" s="3"/>
      <c r="FD830" s="3"/>
      <c r="FE830" s="3"/>
      <c r="FF830" s="3"/>
      <c r="FG830" s="3"/>
      <c r="FH830" s="3"/>
      <c r="FI830" s="3"/>
      <c r="FJ830" s="3"/>
      <c r="FK830" s="3"/>
      <c r="FL830" s="3"/>
      <c r="FM830" s="3"/>
      <c r="FN830" s="3"/>
      <c r="FO830" s="3"/>
      <c r="FP830" s="3"/>
      <c r="FQ830" s="3"/>
      <c r="FR830" s="3"/>
      <c r="FS830" s="3"/>
      <c r="FT830" s="3"/>
      <c r="FU830" s="3"/>
      <c r="FV830" s="3"/>
      <c r="FW830" s="3"/>
      <c r="FX830" s="3"/>
    </row>
    <row r="831" spans="1:180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  <c r="EF831" s="3"/>
      <c r="EG831" s="3"/>
      <c r="EH831" s="3"/>
      <c r="EI831" s="3"/>
      <c r="EJ831" s="3"/>
      <c r="EK831" s="3"/>
      <c r="EL831" s="3"/>
      <c r="EM831" s="3"/>
      <c r="EN831" s="3"/>
      <c r="EO831" s="3"/>
      <c r="EP831" s="3"/>
      <c r="EQ831" s="3"/>
      <c r="ER831" s="3"/>
      <c r="ES831" s="3"/>
      <c r="ET831" s="3"/>
      <c r="EU831" s="3"/>
      <c r="EV831" s="3"/>
      <c r="EW831" s="3"/>
      <c r="EX831" s="3"/>
      <c r="EY831" s="3"/>
      <c r="EZ831" s="3"/>
      <c r="FA831" s="3"/>
      <c r="FB831" s="3"/>
      <c r="FC831" s="3"/>
      <c r="FD831" s="3"/>
      <c r="FE831" s="3"/>
      <c r="FF831" s="3"/>
      <c r="FG831" s="3"/>
      <c r="FH831" s="3"/>
      <c r="FI831" s="3"/>
      <c r="FJ831" s="3"/>
      <c r="FK831" s="3"/>
      <c r="FL831" s="3"/>
      <c r="FM831" s="3"/>
      <c r="FN831" s="3"/>
      <c r="FO831" s="3"/>
      <c r="FP831" s="3"/>
      <c r="FQ831" s="3"/>
      <c r="FR831" s="3"/>
      <c r="FS831" s="3"/>
      <c r="FT831" s="3"/>
      <c r="FU831" s="3"/>
      <c r="FV831" s="3"/>
      <c r="FW831" s="3"/>
      <c r="FX831" s="3"/>
    </row>
    <row r="832" spans="1:180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</row>
    <row r="833" spans="1:180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3"/>
      <c r="EF833" s="3"/>
      <c r="EG833" s="3"/>
      <c r="EH833" s="3"/>
      <c r="EI833" s="3"/>
      <c r="EJ833" s="3"/>
      <c r="EK833" s="3"/>
      <c r="EL833" s="3"/>
      <c r="EM833" s="3"/>
      <c r="EN833" s="3"/>
      <c r="EO833" s="3"/>
      <c r="EP833" s="3"/>
      <c r="EQ833" s="3"/>
      <c r="ER833" s="3"/>
      <c r="ES833" s="3"/>
      <c r="ET833" s="3"/>
      <c r="EU833" s="3"/>
      <c r="EV833" s="3"/>
      <c r="EW833" s="3"/>
      <c r="EX833" s="3"/>
      <c r="EY833" s="3"/>
      <c r="EZ833" s="3"/>
      <c r="FA833" s="3"/>
      <c r="FB833" s="3"/>
      <c r="FC833" s="3"/>
      <c r="FD833" s="3"/>
      <c r="FE833" s="3"/>
      <c r="FF833" s="3"/>
      <c r="FG833" s="3"/>
      <c r="FH833" s="3"/>
      <c r="FI833" s="3"/>
      <c r="FJ833" s="3"/>
      <c r="FK833" s="3"/>
      <c r="FL833" s="3"/>
      <c r="FM833" s="3"/>
      <c r="FN833" s="3"/>
      <c r="FO833" s="3"/>
      <c r="FP833" s="3"/>
      <c r="FQ833" s="3"/>
      <c r="FR833" s="3"/>
      <c r="FS833" s="3"/>
      <c r="FT833" s="3"/>
      <c r="FU833" s="3"/>
      <c r="FV833" s="3"/>
      <c r="FW833" s="3"/>
      <c r="FX833" s="3"/>
    </row>
    <row r="834" spans="1:180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  <c r="EF834" s="3"/>
      <c r="EG834" s="3"/>
      <c r="EH834" s="3"/>
      <c r="EI834" s="3"/>
      <c r="EJ834" s="3"/>
      <c r="EK834" s="3"/>
      <c r="EL834" s="3"/>
      <c r="EM834" s="3"/>
      <c r="EN834" s="3"/>
      <c r="EO834" s="3"/>
      <c r="EP834" s="3"/>
      <c r="EQ834" s="3"/>
      <c r="ER834" s="3"/>
      <c r="ES834" s="3"/>
      <c r="ET834" s="3"/>
      <c r="EU834" s="3"/>
      <c r="EV834" s="3"/>
      <c r="EW834" s="3"/>
      <c r="EX834" s="3"/>
      <c r="EY834" s="3"/>
      <c r="EZ834" s="3"/>
      <c r="FA834" s="3"/>
      <c r="FB834" s="3"/>
      <c r="FC834" s="3"/>
      <c r="FD834" s="3"/>
      <c r="FE834" s="3"/>
      <c r="FF834" s="3"/>
      <c r="FG834" s="3"/>
      <c r="FH834" s="3"/>
      <c r="FI834" s="3"/>
      <c r="FJ834" s="3"/>
      <c r="FK834" s="3"/>
      <c r="FL834" s="3"/>
      <c r="FM834" s="3"/>
      <c r="FN834" s="3"/>
      <c r="FO834" s="3"/>
      <c r="FP834" s="3"/>
      <c r="FQ834" s="3"/>
      <c r="FR834" s="3"/>
      <c r="FS834" s="3"/>
      <c r="FT834" s="3"/>
      <c r="FU834" s="3"/>
      <c r="FV834" s="3"/>
      <c r="FW834" s="3"/>
      <c r="FX834" s="3"/>
    </row>
    <row r="835" spans="1:180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  <c r="EF835" s="3"/>
      <c r="EG835" s="3"/>
      <c r="EH835" s="3"/>
      <c r="EI835" s="3"/>
      <c r="EJ835" s="3"/>
      <c r="EK835" s="3"/>
      <c r="EL835" s="3"/>
      <c r="EM835" s="3"/>
      <c r="EN835" s="3"/>
      <c r="EO835" s="3"/>
      <c r="EP835" s="3"/>
      <c r="EQ835" s="3"/>
      <c r="ER835" s="3"/>
      <c r="ES835" s="3"/>
      <c r="ET835" s="3"/>
      <c r="EU835" s="3"/>
      <c r="EV835" s="3"/>
      <c r="EW835" s="3"/>
      <c r="EX835" s="3"/>
      <c r="EY835" s="3"/>
      <c r="EZ835" s="3"/>
      <c r="FA835" s="3"/>
      <c r="FB835" s="3"/>
      <c r="FC835" s="3"/>
      <c r="FD835" s="3"/>
      <c r="FE835" s="3"/>
      <c r="FF835" s="3"/>
      <c r="FG835" s="3"/>
      <c r="FH835" s="3"/>
      <c r="FI835" s="3"/>
      <c r="FJ835" s="3"/>
      <c r="FK835" s="3"/>
      <c r="FL835" s="3"/>
      <c r="FM835" s="3"/>
      <c r="FN835" s="3"/>
      <c r="FO835" s="3"/>
      <c r="FP835" s="3"/>
      <c r="FQ835" s="3"/>
      <c r="FR835" s="3"/>
      <c r="FS835" s="3"/>
      <c r="FT835" s="3"/>
      <c r="FU835" s="3"/>
      <c r="FV835" s="3"/>
      <c r="FW835" s="3"/>
      <c r="FX835" s="3"/>
    </row>
    <row r="836" spans="1:180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  <c r="EF836" s="3"/>
      <c r="EG836" s="3"/>
      <c r="EH836" s="3"/>
      <c r="EI836" s="3"/>
      <c r="EJ836" s="3"/>
      <c r="EK836" s="3"/>
      <c r="EL836" s="3"/>
      <c r="EM836" s="3"/>
      <c r="EN836" s="3"/>
      <c r="EO836" s="3"/>
      <c r="EP836" s="3"/>
      <c r="EQ836" s="3"/>
      <c r="ER836" s="3"/>
      <c r="ES836" s="3"/>
      <c r="ET836" s="3"/>
      <c r="EU836" s="3"/>
      <c r="EV836" s="3"/>
      <c r="EW836" s="3"/>
      <c r="EX836" s="3"/>
      <c r="EY836" s="3"/>
      <c r="EZ836" s="3"/>
      <c r="FA836" s="3"/>
      <c r="FB836" s="3"/>
      <c r="FC836" s="3"/>
      <c r="FD836" s="3"/>
      <c r="FE836" s="3"/>
      <c r="FF836" s="3"/>
      <c r="FG836" s="3"/>
      <c r="FH836" s="3"/>
      <c r="FI836" s="3"/>
      <c r="FJ836" s="3"/>
      <c r="FK836" s="3"/>
      <c r="FL836" s="3"/>
      <c r="FM836" s="3"/>
      <c r="FN836" s="3"/>
      <c r="FO836" s="3"/>
      <c r="FP836" s="3"/>
      <c r="FQ836" s="3"/>
      <c r="FR836" s="3"/>
      <c r="FS836" s="3"/>
      <c r="FT836" s="3"/>
      <c r="FU836" s="3"/>
      <c r="FV836" s="3"/>
      <c r="FW836" s="3"/>
      <c r="FX836" s="3"/>
    </row>
    <row r="837" spans="1:180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3"/>
      <c r="EF837" s="3"/>
      <c r="EG837" s="3"/>
      <c r="EH837" s="3"/>
      <c r="EI837" s="3"/>
      <c r="EJ837" s="3"/>
      <c r="EK837" s="3"/>
      <c r="EL837" s="3"/>
      <c r="EM837" s="3"/>
      <c r="EN837" s="3"/>
      <c r="EO837" s="3"/>
      <c r="EP837" s="3"/>
      <c r="EQ837" s="3"/>
      <c r="ER837" s="3"/>
      <c r="ES837" s="3"/>
      <c r="ET837" s="3"/>
      <c r="EU837" s="3"/>
      <c r="EV837" s="3"/>
      <c r="EW837" s="3"/>
      <c r="EX837" s="3"/>
      <c r="EY837" s="3"/>
      <c r="EZ837" s="3"/>
      <c r="FA837" s="3"/>
      <c r="FB837" s="3"/>
      <c r="FC837" s="3"/>
      <c r="FD837" s="3"/>
      <c r="FE837" s="3"/>
      <c r="FF837" s="3"/>
      <c r="FG837" s="3"/>
      <c r="FH837" s="3"/>
      <c r="FI837" s="3"/>
      <c r="FJ837" s="3"/>
      <c r="FK837" s="3"/>
      <c r="FL837" s="3"/>
      <c r="FM837" s="3"/>
      <c r="FN837" s="3"/>
      <c r="FO837" s="3"/>
      <c r="FP837" s="3"/>
      <c r="FQ837" s="3"/>
      <c r="FR837" s="3"/>
      <c r="FS837" s="3"/>
      <c r="FT837" s="3"/>
      <c r="FU837" s="3"/>
      <c r="FV837" s="3"/>
      <c r="FW837" s="3"/>
      <c r="FX837" s="3"/>
    </row>
    <row r="838" spans="1:180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  <c r="EF838" s="3"/>
      <c r="EG838" s="3"/>
      <c r="EH838" s="3"/>
      <c r="EI838" s="3"/>
      <c r="EJ838" s="3"/>
      <c r="EK838" s="3"/>
      <c r="EL838" s="3"/>
      <c r="EM838" s="3"/>
      <c r="EN838" s="3"/>
      <c r="EO838" s="3"/>
      <c r="EP838" s="3"/>
      <c r="EQ838" s="3"/>
      <c r="ER838" s="3"/>
      <c r="ES838" s="3"/>
      <c r="ET838" s="3"/>
      <c r="EU838" s="3"/>
      <c r="EV838" s="3"/>
      <c r="EW838" s="3"/>
      <c r="EX838" s="3"/>
      <c r="EY838" s="3"/>
      <c r="EZ838" s="3"/>
      <c r="FA838" s="3"/>
      <c r="FB838" s="3"/>
      <c r="FC838" s="3"/>
      <c r="FD838" s="3"/>
      <c r="FE838" s="3"/>
      <c r="FF838" s="3"/>
      <c r="FG838" s="3"/>
      <c r="FH838" s="3"/>
      <c r="FI838" s="3"/>
      <c r="FJ838" s="3"/>
      <c r="FK838" s="3"/>
      <c r="FL838" s="3"/>
      <c r="FM838" s="3"/>
      <c r="FN838" s="3"/>
      <c r="FO838" s="3"/>
      <c r="FP838" s="3"/>
      <c r="FQ838" s="3"/>
      <c r="FR838" s="3"/>
      <c r="FS838" s="3"/>
      <c r="FT838" s="3"/>
      <c r="FU838" s="3"/>
      <c r="FV838" s="3"/>
      <c r="FW838" s="3"/>
      <c r="FX838" s="3"/>
    </row>
    <row r="839" spans="1:180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  <c r="EF839" s="3"/>
      <c r="EG839" s="3"/>
      <c r="EH839" s="3"/>
      <c r="EI839" s="3"/>
      <c r="EJ839" s="3"/>
      <c r="EK839" s="3"/>
      <c r="EL839" s="3"/>
      <c r="EM839" s="3"/>
      <c r="EN839" s="3"/>
      <c r="EO839" s="3"/>
      <c r="EP839" s="3"/>
      <c r="EQ839" s="3"/>
      <c r="ER839" s="3"/>
      <c r="ES839" s="3"/>
      <c r="ET839" s="3"/>
      <c r="EU839" s="3"/>
      <c r="EV839" s="3"/>
      <c r="EW839" s="3"/>
      <c r="EX839" s="3"/>
      <c r="EY839" s="3"/>
      <c r="EZ839" s="3"/>
      <c r="FA839" s="3"/>
      <c r="FB839" s="3"/>
      <c r="FC839" s="3"/>
      <c r="FD839" s="3"/>
      <c r="FE839" s="3"/>
      <c r="FF839" s="3"/>
      <c r="FG839" s="3"/>
      <c r="FH839" s="3"/>
      <c r="FI839" s="3"/>
      <c r="FJ839" s="3"/>
      <c r="FK839" s="3"/>
      <c r="FL839" s="3"/>
      <c r="FM839" s="3"/>
      <c r="FN839" s="3"/>
      <c r="FO839" s="3"/>
      <c r="FP839" s="3"/>
      <c r="FQ839" s="3"/>
      <c r="FR839" s="3"/>
      <c r="FS839" s="3"/>
      <c r="FT839" s="3"/>
      <c r="FU839" s="3"/>
      <c r="FV839" s="3"/>
      <c r="FW839" s="3"/>
      <c r="FX839" s="3"/>
    </row>
    <row r="840" spans="1:180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  <c r="EF840" s="3"/>
      <c r="EG840" s="3"/>
      <c r="EH840" s="3"/>
      <c r="EI840" s="3"/>
      <c r="EJ840" s="3"/>
      <c r="EK840" s="3"/>
      <c r="EL840" s="3"/>
      <c r="EM840" s="3"/>
      <c r="EN840" s="3"/>
      <c r="EO840" s="3"/>
      <c r="EP840" s="3"/>
      <c r="EQ840" s="3"/>
      <c r="ER840" s="3"/>
      <c r="ES840" s="3"/>
      <c r="ET840" s="3"/>
      <c r="EU840" s="3"/>
      <c r="EV840" s="3"/>
      <c r="EW840" s="3"/>
      <c r="EX840" s="3"/>
      <c r="EY840" s="3"/>
      <c r="EZ840" s="3"/>
      <c r="FA840" s="3"/>
      <c r="FB840" s="3"/>
      <c r="FC840" s="3"/>
      <c r="FD840" s="3"/>
      <c r="FE840" s="3"/>
      <c r="FF840" s="3"/>
      <c r="FG840" s="3"/>
      <c r="FH840" s="3"/>
      <c r="FI840" s="3"/>
      <c r="FJ840" s="3"/>
      <c r="FK840" s="3"/>
      <c r="FL840" s="3"/>
      <c r="FM840" s="3"/>
      <c r="FN840" s="3"/>
      <c r="FO840" s="3"/>
      <c r="FP840" s="3"/>
      <c r="FQ840" s="3"/>
      <c r="FR840" s="3"/>
      <c r="FS840" s="3"/>
      <c r="FT840" s="3"/>
      <c r="FU840" s="3"/>
      <c r="FV840" s="3"/>
      <c r="FW840" s="3"/>
      <c r="FX840" s="3"/>
    </row>
    <row r="841" spans="1:180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  <c r="EF841" s="3"/>
      <c r="EG841" s="3"/>
      <c r="EH841" s="3"/>
      <c r="EI841" s="3"/>
      <c r="EJ841" s="3"/>
      <c r="EK841" s="3"/>
      <c r="EL841" s="3"/>
      <c r="EM841" s="3"/>
      <c r="EN841" s="3"/>
      <c r="EO841" s="3"/>
      <c r="EP841" s="3"/>
      <c r="EQ841" s="3"/>
      <c r="ER841" s="3"/>
      <c r="ES841" s="3"/>
      <c r="ET841" s="3"/>
      <c r="EU841" s="3"/>
      <c r="EV841" s="3"/>
      <c r="EW841" s="3"/>
      <c r="EX841" s="3"/>
      <c r="EY841" s="3"/>
      <c r="EZ841" s="3"/>
      <c r="FA841" s="3"/>
      <c r="FB841" s="3"/>
      <c r="FC841" s="3"/>
      <c r="FD841" s="3"/>
      <c r="FE841" s="3"/>
      <c r="FF841" s="3"/>
      <c r="FG841" s="3"/>
      <c r="FH841" s="3"/>
      <c r="FI841" s="3"/>
      <c r="FJ841" s="3"/>
      <c r="FK841" s="3"/>
      <c r="FL841" s="3"/>
      <c r="FM841" s="3"/>
      <c r="FN841" s="3"/>
      <c r="FO841" s="3"/>
      <c r="FP841" s="3"/>
      <c r="FQ841" s="3"/>
      <c r="FR841" s="3"/>
      <c r="FS841" s="3"/>
      <c r="FT841" s="3"/>
      <c r="FU841" s="3"/>
      <c r="FV841" s="3"/>
      <c r="FW841" s="3"/>
      <c r="FX841" s="3"/>
    </row>
    <row r="842" spans="1:180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  <c r="EF842" s="3"/>
      <c r="EG842" s="3"/>
      <c r="EH842" s="3"/>
      <c r="EI842" s="3"/>
      <c r="EJ842" s="3"/>
      <c r="EK842" s="3"/>
      <c r="EL842" s="3"/>
      <c r="EM842" s="3"/>
      <c r="EN842" s="3"/>
      <c r="EO842" s="3"/>
      <c r="EP842" s="3"/>
      <c r="EQ842" s="3"/>
      <c r="ER842" s="3"/>
      <c r="ES842" s="3"/>
      <c r="ET842" s="3"/>
      <c r="EU842" s="3"/>
      <c r="EV842" s="3"/>
      <c r="EW842" s="3"/>
      <c r="EX842" s="3"/>
      <c r="EY842" s="3"/>
      <c r="EZ842" s="3"/>
      <c r="FA842" s="3"/>
      <c r="FB842" s="3"/>
      <c r="FC842" s="3"/>
      <c r="FD842" s="3"/>
      <c r="FE842" s="3"/>
      <c r="FF842" s="3"/>
      <c r="FG842" s="3"/>
      <c r="FH842" s="3"/>
      <c r="FI842" s="3"/>
      <c r="FJ842" s="3"/>
      <c r="FK842" s="3"/>
      <c r="FL842" s="3"/>
      <c r="FM842" s="3"/>
      <c r="FN842" s="3"/>
      <c r="FO842" s="3"/>
      <c r="FP842" s="3"/>
      <c r="FQ842" s="3"/>
      <c r="FR842" s="3"/>
      <c r="FS842" s="3"/>
      <c r="FT842" s="3"/>
      <c r="FU842" s="3"/>
      <c r="FV842" s="3"/>
      <c r="FW842" s="3"/>
      <c r="FX842" s="3"/>
    </row>
    <row r="843" spans="1:180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  <c r="EF843" s="3"/>
      <c r="EG843" s="3"/>
      <c r="EH843" s="3"/>
      <c r="EI843" s="3"/>
      <c r="EJ843" s="3"/>
      <c r="EK843" s="3"/>
      <c r="EL843" s="3"/>
      <c r="EM843" s="3"/>
      <c r="EN843" s="3"/>
      <c r="EO843" s="3"/>
      <c r="EP843" s="3"/>
      <c r="EQ843" s="3"/>
      <c r="ER843" s="3"/>
      <c r="ES843" s="3"/>
      <c r="ET843" s="3"/>
      <c r="EU843" s="3"/>
      <c r="EV843" s="3"/>
      <c r="EW843" s="3"/>
      <c r="EX843" s="3"/>
      <c r="EY843" s="3"/>
      <c r="EZ843" s="3"/>
      <c r="FA843" s="3"/>
      <c r="FB843" s="3"/>
      <c r="FC843" s="3"/>
      <c r="FD843" s="3"/>
      <c r="FE843" s="3"/>
      <c r="FF843" s="3"/>
      <c r="FG843" s="3"/>
      <c r="FH843" s="3"/>
      <c r="FI843" s="3"/>
      <c r="FJ843" s="3"/>
      <c r="FK843" s="3"/>
      <c r="FL843" s="3"/>
      <c r="FM843" s="3"/>
      <c r="FN843" s="3"/>
      <c r="FO843" s="3"/>
      <c r="FP843" s="3"/>
      <c r="FQ843" s="3"/>
      <c r="FR843" s="3"/>
      <c r="FS843" s="3"/>
      <c r="FT843" s="3"/>
      <c r="FU843" s="3"/>
      <c r="FV843" s="3"/>
      <c r="FW843" s="3"/>
      <c r="FX843" s="3"/>
    </row>
    <row r="844" spans="1:180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</row>
    <row r="845" spans="1:180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  <c r="EF845" s="3"/>
      <c r="EG845" s="3"/>
      <c r="EH845" s="3"/>
      <c r="EI845" s="3"/>
      <c r="EJ845" s="3"/>
      <c r="EK845" s="3"/>
      <c r="EL845" s="3"/>
      <c r="EM845" s="3"/>
      <c r="EN845" s="3"/>
      <c r="EO845" s="3"/>
      <c r="EP845" s="3"/>
      <c r="EQ845" s="3"/>
      <c r="ER845" s="3"/>
      <c r="ES845" s="3"/>
      <c r="ET845" s="3"/>
      <c r="EU845" s="3"/>
      <c r="EV845" s="3"/>
      <c r="EW845" s="3"/>
      <c r="EX845" s="3"/>
      <c r="EY845" s="3"/>
      <c r="EZ845" s="3"/>
      <c r="FA845" s="3"/>
      <c r="FB845" s="3"/>
      <c r="FC845" s="3"/>
      <c r="FD845" s="3"/>
      <c r="FE845" s="3"/>
      <c r="FF845" s="3"/>
      <c r="FG845" s="3"/>
      <c r="FH845" s="3"/>
      <c r="FI845" s="3"/>
      <c r="FJ845" s="3"/>
      <c r="FK845" s="3"/>
      <c r="FL845" s="3"/>
      <c r="FM845" s="3"/>
      <c r="FN845" s="3"/>
      <c r="FO845" s="3"/>
      <c r="FP845" s="3"/>
      <c r="FQ845" s="3"/>
      <c r="FR845" s="3"/>
      <c r="FS845" s="3"/>
      <c r="FT845" s="3"/>
      <c r="FU845" s="3"/>
      <c r="FV845" s="3"/>
      <c r="FW845" s="3"/>
      <c r="FX845" s="3"/>
    </row>
    <row r="846" spans="1:180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  <c r="EF846" s="3"/>
      <c r="EG846" s="3"/>
      <c r="EH846" s="3"/>
      <c r="EI846" s="3"/>
      <c r="EJ846" s="3"/>
      <c r="EK846" s="3"/>
      <c r="EL846" s="3"/>
      <c r="EM846" s="3"/>
      <c r="EN846" s="3"/>
      <c r="EO846" s="3"/>
      <c r="EP846" s="3"/>
      <c r="EQ846" s="3"/>
      <c r="ER846" s="3"/>
      <c r="ES846" s="3"/>
      <c r="ET846" s="3"/>
      <c r="EU846" s="3"/>
      <c r="EV846" s="3"/>
      <c r="EW846" s="3"/>
      <c r="EX846" s="3"/>
      <c r="EY846" s="3"/>
      <c r="EZ846" s="3"/>
      <c r="FA846" s="3"/>
      <c r="FB846" s="3"/>
      <c r="FC846" s="3"/>
      <c r="FD846" s="3"/>
      <c r="FE846" s="3"/>
      <c r="FF846" s="3"/>
      <c r="FG846" s="3"/>
      <c r="FH846" s="3"/>
      <c r="FI846" s="3"/>
      <c r="FJ846" s="3"/>
      <c r="FK846" s="3"/>
      <c r="FL846" s="3"/>
      <c r="FM846" s="3"/>
      <c r="FN846" s="3"/>
      <c r="FO846" s="3"/>
      <c r="FP846" s="3"/>
      <c r="FQ846" s="3"/>
      <c r="FR846" s="3"/>
      <c r="FS846" s="3"/>
      <c r="FT846" s="3"/>
      <c r="FU846" s="3"/>
      <c r="FV846" s="3"/>
      <c r="FW846" s="3"/>
      <c r="FX846" s="3"/>
    </row>
    <row r="847" spans="1:180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  <c r="EF847" s="3"/>
      <c r="EG847" s="3"/>
      <c r="EH847" s="3"/>
      <c r="EI847" s="3"/>
      <c r="EJ847" s="3"/>
      <c r="EK847" s="3"/>
      <c r="EL847" s="3"/>
      <c r="EM847" s="3"/>
      <c r="EN847" s="3"/>
      <c r="EO847" s="3"/>
      <c r="EP847" s="3"/>
      <c r="EQ847" s="3"/>
      <c r="ER847" s="3"/>
      <c r="ES847" s="3"/>
      <c r="ET847" s="3"/>
      <c r="EU847" s="3"/>
      <c r="EV847" s="3"/>
      <c r="EW847" s="3"/>
      <c r="EX847" s="3"/>
      <c r="EY847" s="3"/>
      <c r="EZ847" s="3"/>
      <c r="FA847" s="3"/>
      <c r="FB847" s="3"/>
      <c r="FC847" s="3"/>
      <c r="FD847" s="3"/>
      <c r="FE847" s="3"/>
      <c r="FF847" s="3"/>
      <c r="FG847" s="3"/>
      <c r="FH847" s="3"/>
      <c r="FI847" s="3"/>
      <c r="FJ847" s="3"/>
      <c r="FK847" s="3"/>
      <c r="FL847" s="3"/>
      <c r="FM847" s="3"/>
      <c r="FN847" s="3"/>
      <c r="FO847" s="3"/>
      <c r="FP847" s="3"/>
      <c r="FQ847" s="3"/>
      <c r="FR847" s="3"/>
      <c r="FS847" s="3"/>
      <c r="FT847" s="3"/>
      <c r="FU847" s="3"/>
      <c r="FV847" s="3"/>
      <c r="FW847" s="3"/>
      <c r="FX847" s="3"/>
    </row>
    <row r="848" spans="1:180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  <c r="EF848" s="3"/>
      <c r="EG848" s="3"/>
      <c r="EH848" s="3"/>
      <c r="EI848" s="3"/>
      <c r="EJ848" s="3"/>
      <c r="EK848" s="3"/>
      <c r="EL848" s="3"/>
      <c r="EM848" s="3"/>
      <c r="EN848" s="3"/>
      <c r="EO848" s="3"/>
      <c r="EP848" s="3"/>
      <c r="EQ848" s="3"/>
      <c r="ER848" s="3"/>
      <c r="ES848" s="3"/>
      <c r="ET848" s="3"/>
      <c r="EU848" s="3"/>
      <c r="EV848" s="3"/>
      <c r="EW848" s="3"/>
      <c r="EX848" s="3"/>
      <c r="EY848" s="3"/>
      <c r="EZ848" s="3"/>
      <c r="FA848" s="3"/>
      <c r="FB848" s="3"/>
      <c r="FC848" s="3"/>
      <c r="FD848" s="3"/>
      <c r="FE848" s="3"/>
      <c r="FF848" s="3"/>
      <c r="FG848" s="3"/>
      <c r="FH848" s="3"/>
      <c r="FI848" s="3"/>
      <c r="FJ848" s="3"/>
      <c r="FK848" s="3"/>
      <c r="FL848" s="3"/>
      <c r="FM848" s="3"/>
      <c r="FN848" s="3"/>
      <c r="FO848" s="3"/>
      <c r="FP848" s="3"/>
      <c r="FQ848" s="3"/>
      <c r="FR848" s="3"/>
      <c r="FS848" s="3"/>
      <c r="FT848" s="3"/>
      <c r="FU848" s="3"/>
      <c r="FV848" s="3"/>
      <c r="FW848" s="3"/>
      <c r="FX848" s="3"/>
    </row>
    <row r="849" spans="1:180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  <c r="EF849" s="3"/>
      <c r="EG849" s="3"/>
      <c r="EH849" s="3"/>
      <c r="EI849" s="3"/>
      <c r="EJ849" s="3"/>
      <c r="EK849" s="3"/>
      <c r="EL849" s="3"/>
      <c r="EM849" s="3"/>
      <c r="EN849" s="3"/>
      <c r="EO849" s="3"/>
      <c r="EP849" s="3"/>
      <c r="EQ849" s="3"/>
      <c r="ER849" s="3"/>
      <c r="ES849" s="3"/>
      <c r="ET849" s="3"/>
      <c r="EU849" s="3"/>
      <c r="EV849" s="3"/>
      <c r="EW849" s="3"/>
      <c r="EX849" s="3"/>
      <c r="EY849" s="3"/>
      <c r="EZ849" s="3"/>
      <c r="FA849" s="3"/>
      <c r="FB849" s="3"/>
      <c r="FC849" s="3"/>
      <c r="FD849" s="3"/>
      <c r="FE849" s="3"/>
      <c r="FF849" s="3"/>
      <c r="FG849" s="3"/>
      <c r="FH849" s="3"/>
      <c r="FI849" s="3"/>
      <c r="FJ849" s="3"/>
      <c r="FK849" s="3"/>
      <c r="FL849" s="3"/>
      <c r="FM849" s="3"/>
      <c r="FN849" s="3"/>
      <c r="FO849" s="3"/>
      <c r="FP849" s="3"/>
      <c r="FQ849" s="3"/>
      <c r="FR849" s="3"/>
      <c r="FS849" s="3"/>
      <c r="FT849" s="3"/>
      <c r="FU849" s="3"/>
      <c r="FV849" s="3"/>
      <c r="FW849" s="3"/>
      <c r="FX849" s="3"/>
    </row>
    <row r="850" spans="1:180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  <c r="EF850" s="3"/>
      <c r="EG850" s="3"/>
      <c r="EH850" s="3"/>
      <c r="EI850" s="3"/>
      <c r="EJ850" s="3"/>
      <c r="EK850" s="3"/>
      <c r="EL850" s="3"/>
      <c r="EM850" s="3"/>
      <c r="EN850" s="3"/>
      <c r="EO850" s="3"/>
      <c r="EP850" s="3"/>
      <c r="EQ850" s="3"/>
      <c r="ER850" s="3"/>
      <c r="ES850" s="3"/>
      <c r="ET850" s="3"/>
      <c r="EU850" s="3"/>
      <c r="EV850" s="3"/>
      <c r="EW850" s="3"/>
      <c r="EX850" s="3"/>
      <c r="EY850" s="3"/>
      <c r="EZ850" s="3"/>
      <c r="FA850" s="3"/>
      <c r="FB850" s="3"/>
      <c r="FC850" s="3"/>
      <c r="FD850" s="3"/>
      <c r="FE850" s="3"/>
      <c r="FF850" s="3"/>
      <c r="FG850" s="3"/>
      <c r="FH850" s="3"/>
      <c r="FI850" s="3"/>
      <c r="FJ850" s="3"/>
      <c r="FK850" s="3"/>
      <c r="FL850" s="3"/>
      <c r="FM850" s="3"/>
      <c r="FN850" s="3"/>
      <c r="FO850" s="3"/>
      <c r="FP850" s="3"/>
      <c r="FQ850" s="3"/>
      <c r="FR850" s="3"/>
      <c r="FS850" s="3"/>
      <c r="FT850" s="3"/>
      <c r="FU850" s="3"/>
      <c r="FV850" s="3"/>
      <c r="FW850" s="3"/>
      <c r="FX850" s="3"/>
    </row>
    <row r="851" spans="1:180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  <c r="EF851" s="3"/>
      <c r="EG851" s="3"/>
      <c r="EH851" s="3"/>
      <c r="EI851" s="3"/>
      <c r="EJ851" s="3"/>
      <c r="EK851" s="3"/>
      <c r="EL851" s="3"/>
      <c r="EM851" s="3"/>
      <c r="EN851" s="3"/>
      <c r="EO851" s="3"/>
      <c r="EP851" s="3"/>
      <c r="EQ851" s="3"/>
      <c r="ER851" s="3"/>
      <c r="ES851" s="3"/>
      <c r="ET851" s="3"/>
      <c r="EU851" s="3"/>
      <c r="EV851" s="3"/>
      <c r="EW851" s="3"/>
      <c r="EX851" s="3"/>
      <c r="EY851" s="3"/>
      <c r="EZ851" s="3"/>
      <c r="FA851" s="3"/>
      <c r="FB851" s="3"/>
      <c r="FC851" s="3"/>
      <c r="FD851" s="3"/>
      <c r="FE851" s="3"/>
      <c r="FF851" s="3"/>
      <c r="FG851" s="3"/>
      <c r="FH851" s="3"/>
      <c r="FI851" s="3"/>
      <c r="FJ851" s="3"/>
      <c r="FK851" s="3"/>
      <c r="FL851" s="3"/>
      <c r="FM851" s="3"/>
      <c r="FN851" s="3"/>
      <c r="FO851" s="3"/>
      <c r="FP851" s="3"/>
      <c r="FQ851" s="3"/>
      <c r="FR851" s="3"/>
      <c r="FS851" s="3"/>
      <c r="FT851" s="3"/>
      <c r="FU851" s="3"/>
      <c r="FV851" s="3"/>
      <c r="FW851" s="3"/>
      <c r="FX851" s="3"/>
    </row>
    <row r="852" spans="1:180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  <c r="EF852" s="3"/>
      <c r="EG852" s="3"/>
      <c r="EH852" s="3"/>
      <c r="EI852" s="3"/>
      <c r="EJ852" s="3"/>
      <c r="EK852" s="3"/>
      <c r="EL852" s="3"/>
      <c r="EM852" s="3"/>
      <c r="EN852" s="3"/>
      <c r="EO852" s="3"/>
      <c r="EP852" s="3"/>
      <c r="EQ852" s="3"/>
      <c r="ER852" s="3"/>
      <c r="ES852" s="3"/>
      <c r="ET852" s="3"/>
      <c r="EU852" s="3"/>
      <c r="EV852" s="3"/>
      <c r="EW852" s="3"/>
      <c r="EX852" s="3"/>
      <c r="EY852" s="3"/>
      <c r="EZ852" s="3"/>
      <c r="FA852" s="3"/>
      <c r="FB852" s="3"/>
      <c r="FC852" s="3"/>
      <c r="FD852" s="3"/>
      <c r="FE852" s="3"/>
      <c r="FF852" s="3"/>
      <c r="FG852" s="3"/>
      <c r="FH852" s="3"/>
      <c r="FI852" s="3"/>
      <c r="FJ852" s="3"/>
      <c r="FK852" s="3"/>
      <c r="FL852" s="3"/>
      <c r="FM852" s="3"/>
      <c r="FN852" s="3"/>
      <c r="FO852" s="3"/>
      <c r="FP852" s="3"/>
      <c r="FQ852" s="3"/>
      <c r="FR852" s="3"/>
      <c r="FS852" s="3"/>
      <c r="FT852" s="3"/>
      <c r="FU852" s="3"/>
      <c r="FV852" s="3"/>
      <c r="FW852" s="3"/>
      <c r="FX852" s="3"/>
    </row>
    <row r="853" spans="1:180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  <c r="EF853" s="3"/>
      <c r="EG853" s="3"/>
      <c r="EH853" s="3"/>
      <c r="EI853" s="3"/>
      <c r="EJ853" s="3"/>
      <c r="EK853" s="3"/>
      <c r="EL853" s="3"/>
      <c r="EM853" s="3"/>
      <c r="EN853" s="3"/>
      <c r="EO853" s="3"/>
      <c r="EP853" s="3"/>
      <c r="EQ853" s="3"/>
      <c r="ER853" s="3"/>
      <c r="ES853" s="3"/>
      <c r="ET853" s="3"/>
      <c r="EU853" s="3"/>
      <c r="EV853" s="3"/>
      <c r="EW853" s="3"/>
      <c r="EX853" s="3"/>
      <c r="EY853" s="3"/>
      <c r="EZ853" s="3"/>
      <c r="FA853" s="3"/>
      <c r="FB853" s="3"/>
      <c r="FC853" s="3"/>
      <c r="FD853" s="3"/>
      <c r="FE853" s="3"/>
      <c r="FF853" s="3"/>
      <c r="FG853" s="3"/>
      <c r="FH853" s="3"/>
      <c r="FI853" s="3"/>
      <c r="FJ853" s="3"/>
      <c r="FK853" s="3"/>
      <c r="FL853" s="3"/>
      <c r="FM853" s="3"/>
      <c r="FN853" s="3"/>
      <c r="FO853" s="3"/>
      <c r="FP853" s="3"/>
      <c r="FQ853" s="3"/>
      <c r="FR853" s="3"/>
      <c r="FS853" s="3"/>
      <c r="FT853" s="3"/>
      <c r="FU853" s="3"/>
      <c r="FV853" s="3"/>
      <c r="FW853" s="3"/>
      <c r="FX853" s="3"/>
    </row>
    <row r="854" spans="1:180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  <c r="EF854" s="3"/>
      <c r="EG854" s="3"/>
      <c r="EH854" s="3"/>
      <c r="EI854" s="3"/>
      <c r="EJ854" s="3"/>
      <c r="EK854" s="3"/>
      <c r="EL854" s="3"/>
      <c r="EM854" s="3"/>
      <c r="EN854" s="3"/>
      <c r="EO854" s="3"/>
      <c r="EP854" s="3"/>
      <c r="EQ854" s="3"/>
      <c r="ER854" s="3"/>
      <c r="ES854" s="3"/>
      <c r="ET854" s="3"/>
      <c r="EU854" s="3"/>
      <c r="EV854" s="3"/>
      <c r="EW854" s="3"/>
      <c r="EX854" s="3"/>
      <c r="EY854" s="3"/>
      <c r="EZ854" s="3"/>
      <c r="FA854" s="3"/>
      <c r="FB854" s="3"/>
      <c r="FC854" s="3"/>
      <c r="FD854" s="3"/>
      <c r="FE854" s="3"/>
      <c r="FF854" s="3"/>
      <c r="FG854" s="3"/>
      <c r="FH854" s="3"/>
      <c r="FI854" s="3"/>
      <c r="FJ854" s="3"/>
      <c r="FK854" s="3"/>
      <c r="FL854" s="3"/>
      <c r="FM854" s="3"/>
      <c r="FN854" s="3"/>
      <c r="FO854" s="3"/>
      <c r="FP854" s="3"/>
      <c r="FQ854" s="3"/>
      <c r="FR854" s="3"/>
      <c r="FS854" s="3"/>
      <c r="FT854" s="3"/>
      <c r="FU854" s="3"/>
      <c r="FV854" s="3"/>
      <c r="FW854" s="3"/>
      <c r="FX854" s="3"/>
    </row>
    <row r="855" spans="1:180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  <c r="EF855" s="3"/>
      <c r="EG855" s="3"/>
      <c r="EH855" s="3"/>
      <c r="EI855" s="3"/>
      <c r="EJ855" s="3"/>
      <c r="EK855" s="3"/>
      <c r="EL855" s="3"/>
      <c r="EM855" s="3"/>
      <c r="EN855" s="3"/>
      <c r="EO855" s="3"/>
      <c r="EP855" s="3"/>
      <c r="EQ855" s="3"/>
      <c r="ER855" s="3"/>
      <c r="ES855" s="3"/>
      <c r="ET855" s="3"/>
      <c r="EU855" s="3"/>
      <c r="EV855" s="3"/>
      <c r="EW855" s="3"/>
      <c r="EX855" s="3"/>
      <c r="EY855" s="3"/>
      <c r="EZ855" s="3"/>
      <c r="FA855" s="3"/>
      <c r="FB855" s="3"/>
      <c r="FC855" s="3"/>
      <c r="FD855" s="3"/>
      <c r="FE855" s="3"/>
      <c r="FF855" s="3"/>
      <c r="FG855" s="3"/>
      <c r="FH855" s="3"/>
      <c r="FI855" s="3"/>
      <c r="FJ855" s="3"/>
      <c r="FK855" s="3"/>
      <c r="FL855" s="3"/>
      <c r="FM855" s="3"/>
      <c r="FN855" s="3"/>
      <c r="FO855" s="3"/>
      <c r="FP855" s="3"/>
      <c r="FQ855" s="3"/>
      <c r="FR855" s="3"/>
      <c r="FS855" s="3"/>
      <c r="FT855" s="3"/>
      <c r="FU855" s="3"/>
      <c r="FV855" s="3"/>
      <c r="FW855" s="3"/>
      <c r="FX855" s="3"/>
    </row>
    <row r="856" spans="1:180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  <c r="EF856" s="3"/>
      <c r="EG856" s="3"/>
      <c r="EH856" s="3"/>
      <c r="EI856" s="3"/>
      <c r="EJ856" s="3"/>
      <c r="EK856" s="3"/>
      <c r="EL856" s="3"/>
      <c r="EM856" s="3"/>
      <c r="EN856" s="3"/>
      <c r="EO856" s="3"/>
      <c r="EP856" s="3"/>
      <c r="EQ856" s="3"/>
      <c r="ER856" s="3"/>
      <c r="ES856" s="3"/>
      <c r="ET856" s="3"/>
      <c r="EU856" s="3"/>
      <c r="EV856" s="3"/>
      <c r="EW856" s="3"/>
      <c r="EX856" s="3"/>
      <c r="EY856" s="3"/>
      <c r="EZ856" s="3"/>
      <c r="FA856" s="3"/>
      <c r="FB856" s="3"/>
      <c r="FC856" s="3"/>
      <c r="FD856" s="3"/>
      <c r="FE856" s="3"/>
      <c r="FF856" s="3"/>
      <c r="FG856" s="3"/>
      <c r="FH856" s="3"/>
      <c r="FI856" s="3"/>
      <c r="FJ856" s="3"/>
      <c r="FK856" s="3"/>
      <c r="FL856" s="3"/>
      <c r="FM856" s="3"/>
      <c r="FN856" s="3"/>
      <c r="FO856" s="3"/>
      <c r="FP856" s="3"/>
      <c r="FQ856" s="3"/>
      <c r="FR856" s="3"/>
      <c r="FS856" s="3"/>
      <c r="FT856" s="3"/>
      <c r="FU856" s="3"/>
      <c r="FV856" s="3"/>
      <c r="FW856" s="3"/>
      <c r="FX856" s="3"/>
    </row>
    <row r="857" spans="1:180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  <c r="EF857" s="3"/>
      <c r="EG857" s="3"/>
      <c r="EH857" s="3"/>
      <c r="EI857" s="3"/>
      <c r="EJ857" s="3"/>
      <c r="EK857" s="3"/>
      <c r="EL857" s="3"/>
      <c r="EM857" s="3"/>
      <c r="EN857" s="3"/>
      <c r="EO857" s="3"/>
      <c r="EP857" s="3"/>
      <c r="EQ857" s="3"/>
      <c r="ER857" s="3"/>
      <c r="ES857" s="3"/>
      <c r="ET857" s="3"/>
      <c r="EU857" s="3"/>
      <c r="EV857" s="3"/>
      <c r="EW857" s="3"/>
      <c r="EX857" s="3"/>
      <c r="EY857" s="3"/>
      <c r="EZ857" s="3"/>
      <c r="FA857" s="3"/>
      <c r="FB857" s="3"/>
      <c r="FC857" s="3"/>
      <c r="FD857" s="3"/>
      <c r="FE857" s="3"/>
      <c r="FF857" s="3"/>
      <c r="FG857" s="3"/>
      <c r="FH857" s="3"/>
      <c r="FI857" s="3"/>
      <c r="FJ857" s="3"/>
      <c r="FK857" s="3"/>
      <c r="FL857" s="3"/>
      <c r="FM857" s="3"/>
      <c r="FN857" s="3"/>
      <c r="FO857" s="3"/>
      <c r="FP857" s="3"/>
      <c r="FQ857" s="3"/>
      <c r="FR857" s="3"/>
      <c r="FS857" s="3"/>
      <c r="FT857" s="3"/>
      <c r="FU857" s="3"/>
      <c r="FV857" s="3"/>
      <c r="FW857" s="3"/>
      <c r="FX857" s="3"/>
    </row>
    <row r="858" spans="1:180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  <c r="EF858" s="3"/>
      <c r="EG858" s="3"/>
      <c r="EH858" s="3"/>
      <c r="EI858" s="3"/>
      <c r="EJ858" s="3"/>
      <c r="EK858" s="3"/>
      <c r="EL858" s="3"/>
      <c r="EM858" s="3"/>
      <c r="EN858" s="3"/>
      <c r="EO858" s="3"/>
      <c r="EP858" s="3"/>
      <c r="EQ858" s="3"/>
      <c r="ER858" s="3"/>
      <c r="ES858" s="3"/>
      <c r="ET858" s="3"/>
      <c r="EU858" s="3"/>
      <c r="EV858" s="3"/>
      <c r="EW858" s="3"/>
      <c r="EX858" s="3"/>
      <c r="EY858" s="3"/>
      <c r="EZ858" s="3"/>
      <c r="FA858" s="3"/>
      <c r="FB858" s="3"/>
      <c r="FC858" s="3"/>
      <c r="FD858" s="3"/>
      <c r="FE858" s="3"/>
      <c r="FF858" s="3"/>
      <c r="FG858" s="3"/>
      <c r="FH858" s="3"/>
      <c r="FI858" s="3"/>
      <c r="FJ858" s="3"/>
      <c r="FK858" s="3"/>
      <c r="FL858" s="3"/>
      <c r="FM858" s="3"/>
      <c r="FN858" s="3"/>
      <c r="FO858" s="3"/>
      <c r="FP858" s="3"/>
      <c r="FQ858" s="3"/>
      <c r="FR858" s="3"/>
      <c r="FS858" s="3"/>
      <c r="FT858" s="3"/>
      <c r="FU858" s="3"/>
      <c r="FV858" s="3"/>
      <c r="FW858" s="3"/>
      <c r="FX858" s="3"/>
    </row>
    <row r="859" spans="1:180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  <c r="EF859" s="3"/>
      <c r="EG859" s="3"/>
      <c r="EH859" s="3"/>
      <c r="EI859" s="3"/>
      <c r="EJ859" s="3"/>
      <c r="EK859" s="3"/>
      <c r="EL859" s="3"/>
      <c r="EM859" s="3"/>
      <c r="EN859" s="3"/>
      <c r="EO859" s="3"/>
      <c r="EP859" s="3"/>
      <c r="EQ859" s="3"/>
      <c r="ER859" s="3"/>
      <c r="ES859" s="3"/>
      <c r="ET859" s="3"/>
      <c r="EU859" s="3"/>
      <c r="EV859" s="3"/>
      <c r="EW859" s="3"/>
      <c r="EX859" s="3"/>
      <c r="EY859" s="3"/>
      <c r="EZ859" s="3"/>
      <c r="FA859" s="3"/>
      <c r="FB859" s="3"/>
      <c r="FC859" s="3"/>
      <c r="FD859" s="3"/>
      <c r="FE859" s="3"/>
      <c r="FF859" s="3"/>
      <c r="FG859" s="3"/>
      <c r="FH859" s="3"/>
      <c r="FI859" s="3"/>
      <c r="FJ859" s="3"/>
      <c r="FK859" s="3"/>
      <c r="FL859" s="3"/>
      <c r="FM859" s="3"/>
      <c r="FN859" s="3"/>
      <c r="FO859" s="3"/>
      <c r="FP859" s="3"/>
      <c r="FQ859" s="3"/>
      <c r="FR859" s="3"/>
      <c r="FS859" s="3"/>
      <c r="FT859" s="3"/>
      <c r="FU859" s="3"/>
      <c r="FV859" s="3"/>
      <c r="FW859" s="3"/>
      <c r="FX859" s="3"/>
    </row>
    <row r="860" spans="1:180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  <c r="EF860" s="3"/>
      <c r="EG860" s="3"/>
      <c r="EH860" s="3"/>
      <c r="EI860" s="3"/>
      <c r="EJ860" s="3"/>
      <c r="EK860" s="3"/>
      <c r="EL860" s="3"/>
      <c r="EM860" s="3"/>
      <c r="EN860" s="3"/>
      <c r="EO860" s="3"/>
      <c r="EP860" s="3"/>
      <c r="EQ860" s="3"/>
      <c r="ER860" s="3"/>
      <c r="ES860" s="3"/>
      <c r="ET860" s="3"/>
      <c r="EU860" s="3"/>
      <c r="EV860" s="3"/>
      <c r="EW860" s="3"/>
      <c r="EX860" s="3"/>
      <c r="EY860" s="3"/>
      <c r="EZ860" s="3"/>
      <c r="FA860" s="3"/>
      <c r="FB860" s="3"/>
      <c r="FC860" s="3"/>
      <c r="FD860" s="3"/>
      <c r="FE860" s="3"/>
      <c r="FF860" s="3"/>
      <c r="FG860" s="3"/>
      <c r="FH860" s="3"/>
      <c r="FI860" s="3"/>
      <c r="FJ860" s="3"/>
      <c r="FK860" s="3"/>
      <c r="FL860" s="3"/>
      <c r="FM860" s="3"/>
      <c r="FN860" s="3"/>
      <c r="FO860" s="3"/>
      <c r="FP860" s="3"/>
      <c r="FQ860" s="3"/>
      <c r="FR860" s="3"/>
      <c r="FS860" s="3"/>
      <c r="FT860" s="3"/>
      <c r="FU860" s="3"/>
      <c r="FV860" s="3"/>
      <c r="FW860" s="3"/>
      <c r="FX860" s="3"/>
    </row>
    <row r="861" spans="1:180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  <c r="EF861" s="3"/>
      <c r="EG861" s="3"/>
      <c r="EH861" s="3"/>
      <c r="EI861" s="3"/>
      <c r="EJ861" s="3"/>
      <c r="EK861" s="3"/>
      <c r="EL861" s="3"/>
      <c r="EM861" s="3"/>
      <c r="EN861" s="3"/>
      <c r="EO861" s="3"/>
      <c r="EP861" s="3"/>
      <c r="EQ861" s="3"/>
      <c r="ER861" s="3"/>
      <c r="ES861" s="3"/>
      <c r="ET861" s="3"/>
      <c r="EU861" s="3"/>
      <c r="EV861" s="3"/>
      <c r="EW861" s="3"/>
      <c r="EX861" s="3"/>
      <c r="EY861" s="3"/>
      <c r="EZ861" s="3"/>
      <c r="FA861" s="3"/>
      <c r="FB861" s="3"/>
      <c r="FC861" s="3"/>
      <c r="FD861" s="3"/>
      <c r="FE861" s="3"/>
      <c r="FF861" s="3"/>
      <c r="FG861" s="3"/>
      <c r="FH861" s="3"/>
      <c r="FI861" s="3"/>
      <c r="FJ861" s="3"/>
      <c r="FK861" s="3"/>
      <c r="FL861" s="3"/>
      <c r="FM861" s="3"/>
      <c r="FN861" s="3"/>
      <c r="FO861" s="3"/>
      <c r="FP861" s="3"/>
      <c r="FQ861" s="3"/>
      <c r="FR861" s="3"/>
      <c r="FS861" s="3"/>
      <c r="FT861" s="3"/>
      <c r="FU861" s="3"/>
      <c r="FV861" s="3"/>
      <c r="FW861" s="3"/>
      <c r="FX861" s="3"/>
    </row>
    <row r="862" spans="1:180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  <c r="EF862" s="3"/>
      <c r="EG862" s="3"/>
      <c r="EH862" s="3"/>
      <c r="EI862" s="3"/>
      <c r="EJ862" s="3"/>
      <c r="EK862" s="3"/>
      <c r="EL862" s="3"/>
      <c r="EM862" s="3"/>
      <c r="EN862" s="3"/>
      <c r="EO862" s="3"/>
      <c r="EP862" s="3"/>
      <c r="EQ862" s="3"/>
      <c r="ER862" s="3"/>
      <c r="ES862" s="3"/>
      <c r="ET862" s="3"/>
      <c r="EU862" s="3"/>
      <c r="EV862" s="3"/>
      <c r="EW862" s="3"/>
      <c r="EX862" s="3"/>
      <c r="EY862" s="3"/>
      <c r="EZ862" s="3"/>
      <c r="FA862" s="3"/>
      <c r="FB862" s="3"/>
      <c r="FC862" s="3"/>
      <c r="FD862" s="3"/>
      <c r="FE862" s="3"/>
      <c r="FF862" s="3"/>
      <c r="FG862" s="3"/>
      <c r="FH862" s="3"/>
      <c r="FI862" s="3"/>
      <c r="FJ862" s="3"/>
      <c r="FK862" s="3"/>
      <c r="FL862" s="3"/>
      <c r="FM862" s="3"/>
      <c r="FN862" s="3"/>
      <c r="FO862" s="3"/>
      <c r="FP862" s="3"/>
      <c r="FQ862" s="3"/>
      <c r="FR862" s="3"/>
      <c r="FS862" s="3"/>
      <c r="FT862" s="3"/>
      <c r="FU862" s="3"/>
      <c r="FV862" s="3"/>
      <c r="FW862" s="3"/>
      <c r="FX862" s="3"/>
    </row>
    <row r="863" spans="1:180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  <c r="EF863" s="3"/>
      <c r="EG863" s="3"/>
      <c r="EH863" s="3"/>
      <c r="EI863" s="3"/>
      <c r="EJ863" s="3"/>
      <c r="EK863" s="3"/>
      <c r="EL863" s="3"/>
      <c r="EM863" s="3"/>
      <c r="EN863" s="3"/>
      <c r="EO863" s="3"/>
      <c r="EP863" s="3"/>
      <c r="EQ863" s="3"/>
      <c r="ER863" s="3"/>
      <c r="ES863" s="3"/>
      <c r="ET863" s="3"/>
      <c r="EU863" s="3"/>
      <c r="EV863" s="3"/>
      <c r="EW863" s="3"/>
      <c r="EX863" s="3"/>
      <c r="EY863" s="3"/>
      <c r="EZ863" s="3"/>
      <c r="FA863" s="3"/>
      <c r="FB863" s="3"/>
      <c r="FC863" s="3"/>
      <c r="FD863" s="3"/>
      <c r="FE863" s="3"/>
      <c r="FF863" s="3"/>
      <c r="FG863" s="3"/>
      <c r="FH863" s="3"/>
      <c r="FI863" s="3"/>
      <c r="FJ863" s="3"/>
      <c r="FK863" s="3"/>
      <c r="FL863" s="3"/>
      <c r="FM863" s="3"/>
      <c r="FN863" s="3"/>
      <c r="FO863" s="3"/>
      <c r="FP863" s="3"/>
      <c r="FQ863" s="3"/>
      <c r="FR863" s="3"/>
      <c r="FS863" s="3"/>
      <c r="FT863" s="3"/>
      <c r="FU863" s="3"/>
      <c r="FV863" s="3"/>
      <c r="FW863" s="3"/>
      <c r="FX863" s="3"/>
    </row>
    <row r="864" spans="1:180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  <c r="EF864" s="3"/>
      <c r="EG864" s="3"/>
      <c r="EH864" s="3"/>
      <c r="EI864" s="3"/>
      <c r="EJ864" s="3"/>
      <c r="EK864" s="3"/>
      <c r="EL864" s="3"/>
      <c r="EM864" s="3"/>
      <c r="EN864" s="3"/>
      <c r="EO864" s="3"/>
      <c r="EP864" s="3"/>
      <c r="EQ864" s="3"/>
      <c r="ER864" s="3"/>
      <c r="ES864" s="3"/>
      <c r="ET864" s="3"/>
      <c r="EU864" s="3"/>
      <c r="EV864" s="3"/>
      <c r="EW864" s="3"/>
      <c r="EX864" s="3"/>
      <c r="EY864" s="3"/>
      <c r="EZ864" s="3"/>
      <c r="FA864" s="3"/>
      <c r="FB864" s="3"/>
      <c r="FC864" s="3"/>
      <c r="FD864" s="3"/>
      <c r="FE864" s="3"/>
      <c r="FF864" s="3"/>
      <c r="FG864" s="3"/>
      <c r="FH864" s="3"/>
      <c r="FI864" s="3"/>
      <c r="FJ864" s="3"/>
      <c r="FK864" s="3"/>
      <c r="FL864" s="3"/>
      <c r="FM864" s="3"/>
      <c r="FN864" s="3"/>
      <c r="FO864" s="3"/>
      <c r="FP864" s="3"/>
      <c r="FQ864" s="3"/>
      <c r="FR864" s="3"/>
      <c r="FS864" s="3"/>
      <c r="FT864" s="3"/>
      <c r="FU864" s="3"/>
      <c r="FV864" s="3"/>
      <c r="FW864" s="3"/>
      <c r="FX864" s="3"/>
    </row>
    <row r="865" spans="1:180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  <c r="EF865" s="3"/>
      <c r="EG865" s="3"/>
      <c r="EH865" s="3"/>
      <c r="EI865" s="3"/>
      <c r="EJ865" s="3"/>
      <c r="EK865" s="3"/>
      <c r="EL865" s="3"/>
      <c r="EM865" s="3"/>
      <c r="EN865" s="3"/>
      <c r="EO865" s="3"/>
      <c r="EP865" s="3"/>
      <c r="EQ865" s="3"/>
      <c r="ER865" s="3"/>
      <c r="ES865" s="3"/>
      <c r="ET865" s="3"/>
      <c r="EU865" s="3"/>
      <c r="EV865" s="3"/>
      <c r="EW865" s="3"/>
      <c r="EX865" s="3"/>
      <c r="EY865" s="3"/>
      <c r="EZ865" s="3"/>
      <c r="FA865" s="3"/>
      <c r="FB865" s="3"/>
      <c r="FC865" s="3"/>
      <c r="FD865" s="3"/>
      <c r="FE865" s="3"/>
      <c r="FF865" s="3"/>
      <c r="FG865" s="3"/>
      <c r="FH865" s="3"/>
      <c r="FI865" s="3"/>
      <c r="FJ865" s="3"/>
      <c r="FK865" s="3"/>
      <c r="FL865" s="3"/>
      <c r="FM865" s="3"/>
      <c r="FN865" s="3"/>
      <c r="FO865" s="3"/>
      <c r="FP865" s="3"/>
      <c r="FQ865" s="3"/>
      <c r="FR865" s="3"/>
      <c r="FS865" s="3"/>
      <c r="FT865" s="3"/>
      <c r="FU865" s="3"/>
      <c r="FV865" s="3"/>
      <c r="FW865" s="3"/>
      <c r="FX865" s="3"/>
    </row>
    <row r="866" spans="1:180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  <c r="EF866" s="3"/>
      <c r="EG866" s="3"/>
      <c r="EH866" s="3"/>
      <c r="EI866" s="3"/>
      <c r="EJ866" s="3"/>
      <c r="EK866" s="3"/>
      <c r="EL866" s="3"/>
      <c r="EM866" s="3"/>
      <c r="EN866" s="3"/>
      <c r="EO866" s="3"/>
      <c r="EP866" s="3"/>
      <c r="EQ866" s="3"/>
      <c r="ER866" s="3"/>
      <c r="ES866" s="3"/>
      <c r="ET866" s="3"/>
      <c r="EU866" s="3"/>
      <c r="EV866" s="3"/>
      <c r="EW866" s="3"/>
      <c r="EX866" s="3"/>
      <c r="EY866" s="3"/>
      <c r="EZ866" s="3"/>
      <c r="FA866" s="3"/>
      <c r="FB866" s="3"/>
      <c r="FC866" s="3"/>
      <c r="FD866" s="3"/>
      <c r="FE866" s="3"/>
      <c r="FF866" s="3"/>
      <c r="FG866" s="3"/>
      <c r="FH866" s="3"/>
      <c r="FI866" s="3"/>
      <c r="FJ866" s="3"/>
      <c r="FK866" s="3"/>
      <c r="FL866" s="3"/>
      <c r="FM866" s="3"/>
      <c r="FN866" s="3"/>
      <c r="FO866" s="3"/>
      <c r="FP866" s="3"/>
      <c r="FQ866" s="3"/>
      <c r="FR866" s="3"/>
      <c r="FS866" s="3"/>
      <c r="FT866" s="3"/>
      <c r="FU866" s="3"/>
      <c r="FV866" s="3"/>
      <c r="FW866" s="3"/>
      <c r="FX866" s="3"/>
    </row>
    <row r="867" spans="1:180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  <c r="EF867" s="3"/>
      <c r="EG867" s="3"/>
      <c r="EH867" s="3"/>
      <c r="EI867" s="3"/>
      <c r="EJ867" s="3"/>
      <c r="EK867" s="3"/>
      <c r="EL867" s="3"/>
      <c r="EM867" s="3"/>
      <c r="EN867" s="3"/>
      <c r="EO867" s="3"/>
      <c r="EP867" s="3"/>
      <c r="EQ867" s="3"/>
      <c r="ER867" s="3"/>
      <c r="ES867" s="3"/>
      <c r="ET867" s="3"/>
      <c r="EU867" s="3"/>
      <c r="EV867" s="3"/>
      <c r="EW867" s="3"/>
      <c r="EX867" s="3"/>
      <c r="EY867" s="3"/>
      <c r="EZ867" s="3"/>
      <c r="FA867" s="3"/>
      <c r="FB867" s="3"/>
      <c r="FC867" s="3"/>
      <c r="FD867" s="3"/>
      <c r="FE867" s="3"/>
      <c r="FF867" s="3"/>
      <c r="FG867" s="3"/>
      <c r="FH867" s="3"/>
      <c r="FI867" s="3"/>
      <c r="FJ867" s="3"/>
      <c r="FK867" s="3"/>
      <c r="FL867" s="3"/>
      <c r="FM867" s="3"/>
      <c r="FN867" s="3"/>
      <c r="FO867" s="3"/>
      <c r="FP867" s="3"/>
      <c r="FQ867" s="3"/>
      <c r="FR867" s="3"/>
      <c r="FS867" s="3"/>
      <c r="FT867" s="3"/>
      <c r="FU867" s="3"/>
      <c r="FV867" s="3"/>
      <c r="FW867" s="3"/>
      <c r="FX867" s="3"/>
    </row>
    <row r="868" spans="1:180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  <c r="EF868" s="3"/>
      <c r="EG868" s="3"/>
      <c r="EH868" s="3"/>
      <c r="EI868" s="3"/>
      <c r="EJ868" s="3"/>
      <c r="EK868" s="3"/>
      <c r="EL868" s="3"/>
      <c r="EM868" s="3"/>
      <c r="EN868" s="3"/>
      <c r="EO868" s="3"/>
      <c r="EP868" s="3"/>
      <c r="EQ868" s="3"/>
      <c r="ER868" s="3"/>
      <c r="ES868" s="3"/>
      <c r="ET868" s="3"/>
      <c r="EU868" s="3"/>
      <c r="EV868" s="3"/>
      <c r="EW868" s="3"/>
      <c r="EX868" s="3"/>
      <c r="EY868" s="3"/>
      <c r="EZ868" s="3"/>
      <c r="FA868" s="3"/>
      <c r="FB868" s="3"/>
      <c r="FC868" s="3"/>
      <c r="FD868" s="3"/>
      <c r="FE868" s="3"/>
      <c r="FF868" s="3"/>
      <c r="FG868" s="3"/>
      <c r="FH868" s="3"/>
      <c r="FI868" s="3"/>
      <c r="FJ868" s="3"/>
      <c r="FK868" s="3"/>
      <c r="FL868" s="3"/>
      <c r="FM868" s="3"/>
      <c r="FN868" s="3"/>
      <c r="FO868" s="3"/>
      <c r="FP868" s="3"/>
      <c r="FQ868" s="3"/>
      <c r="FR868" s="3"/>
      <c r="FS868" s="3"/>
      <c r="FT868" s="3"/>
      <c r="FU868" s="3"/>
      <c r="FV868" s="3"/>
      <c r="FW868" s="3"/>
      <c r="FX868" s="3"/>
    </row>
    <row r="869" spans="1:180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  <c r="EF869" s="3"/>
      <c r="EG869" s="3"/>
      <c r="EH869" s="3"/>
      <c r="EI869" s="3"/>
      <c r="EJ869" s="3"/>
      <c r="EK869" s="3"/>
      <c r="EL869" s="3"/>
      <c r="EM869" s="3"/>
      <c r="EN869" s="3"/>
      <c r="EO869" s="3"/>
      <c r="EP869" s="3"/>
      <c r="EQ869" s="3"/>
      <c r="ER869" s="3"/>
      <c r="ES869" s="3"/>
      <c r="ET869" s="3"/>
      <c r="EU869" s="3"/>
      <c r="EV869" s="3"/>
      <c r="EW869" s="3"/>
      <c r="EX869" s="3"/>
      <c r="EY869" s="3"/>
      <c r="EZ869" s="3"/>
      <c r="FA869" s="3"/>
      <c r="FB869" s="3"/>
      <c r="FC869" s="3"/>
      <c r="FD869" s="3"/>
      <c r="FE869" s="3"/>
      <c r="FF869" s="3"/>
      <c r="FG869" s="3"/>
      <c r="FH869" s="3"/>
      <c r="FI869" s="3"/>
      <c r="FJ869" s="3"/>
      <c r="FK869" s="3"/>
      <c r="FL869" s="3"/>
      <c r="FM869" s="3"/>
      <c r="FN869" s="3"/>
      <c r="FO869" s="3"/>
      <c r="FP869" s="3"/>
      <c r="FQ869" s="3"/>
      <c r="FR869" s="3"/>
      <c r="FS869" s="3"/>
      <c r="FT869" s="3"/>
      <c r="FU869" s="3"/>
      <c r="FV869" s="3"/>
      <c r="FW869" s="3"/>
      <c r="FX869" s="3"/>
    </row>
    <row r="870" spans="1:180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  <c r="EF870" s="3"/>
      <c r="EG870" s="3"/>
      <c r="EH870" s="3"/>
      <c r="EI870" s="3"/>
      <c r="EJ870" s="3"/>
      <c r="EK870" s="3"/>
      <c r="EL870" s="3"/>
      <c r="EM870" s="3"/>
      <c r="EN870" s="3"/>
      <c r="EO870" s="3"/>
      <c r="EP870" s="3"/>
      <c r="EQ870" s="3"/>
      <c r="ER870" s="3"/>
      <c r="ES870" s="3"/>
      <c r="ET870" s="3"/>
      <c r="EU870" s="3"/>
      <c r="EV870" s="3"/>
      <c r="EW870" s="3"/>
      <c r="EX870" s="3"/>
      <c r="EY870" s="3"/>
      <c r="EZ870" s="3"/>
      <c r="FA870" s="3"/>
      <c r="FB870" s="3"/>
      <c r="FC870" s="3"/>
      <c r="FD870" s="3"/>
      <c r="FE870" s="3"/>
      <c r="FF870" s="3"/>
      <c r="FG870" s="3"/>
      <c r="FH870" s="3"/>
      <c r="FI870" s="3"/>
      <c r="FJ870" s="3"/>
      <c r="FK870" s="3"/>
      <c r="FL870" s="3"/>
      <c r="FM870" s="3"/>
      <c r="FN870" s="3"/>
      <c r="FO870" s="3"/>
      <c r="FP870" s="3"/>
      <c r="FQ870" s="3"/>
      <c r="FR870" s="3"/>
      <c r="FS870" s="3"/>
      <c r="FT870" s="3"/>
      <c r="FU870" s="3"/>
      <c r="FV870" s="3"/>
      <c r="FW870" s="3"/>
      <c r="FX870" s="3"/>
    </row>
    <row r="871" spans="1:180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  <c r="EF871" s="3"/>
      <c r="EG871" s="3"/>
      <c r="EH871" s="3"/>
      <c r="EI871" s="3"/>
      <c r="EJ871" s="3"/>
      <c r="EK871" s="3"/>
      <c r="EL871" s="3"/>
      <c r="EM871" s="3"/>
      <c r="EN871" s="3"/>
      <c r="EO871" s="3"/>
      <c r="EP871" s="3"/>
      <c r="EQ871" s="3"/>
      <c r="ER871" s="3"/>
      <c r="ES871" s="3"/>
      <c r="ET871" s="3"/>
      <c r="EU871" s="3"/>
      <c r="EV871" s="3"/>
      <c r="EW871" s="3"/>
      <c r="EX871" s="3"/>
      <c r="EY871" s="3"/>
      <c r="EZ871" s="3"/>
      <c r="FA871" s="3"/>
      <c r="FB871" s="3"/>
      <c r="FC871" s="3"/>
      <c r="FD871" s="3"/>
      <c r="FE871" s="3"/>
      <c r="FF871" s="3"/>
      <c r="FG871" s="3"/>
      <c r="FH871" s="3"/>
      <c r="FI871" s="3"/>
      <c r="FJ871" s="3"/>
      <c r="FK871" s="3"/>
      <c r="FL871" s="3"/>
      <c r="FM871" s="3"/>
      <c r="FN871" s="3"/>
      <c r="FO871" s="3"/>
      <c r="FP871" s="3"/>
      <c r="FQ871" s="3"/>
      <c r="FR871" s="3"/>
      <c r="FS871" s="3"/>
      <c r="FT871" s="3"/>
      <c r="FU871" s="3"/>
      <c r="FV871" s="3"/>
      <c r="FW871" s="3"/>
      <c r="FX871" s="3"/>
    </row>
    <row r="872" spans="1:180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  <c r="EF872" s="3"/>
      <c r="EG872" s="3"/>
      <c r="EH872" s="3"/>
      <c r="EI872" s="3"/>
      <c r="EJ872" s="3"/>
      <c r="EK872" s="3"/>
      <c r="EL872" s="3"/>
      <c r="EM872" s="3"/>
      <c r="EN872" s="3"/>
      <c r="EO872" s="3"/>
      <c r="EP872" s="3"/>
      <c r="EQ872" s="3"/>
      <c r="ER872" s="3"/>
      <c r="ES872" s="3"/>
      <c r="ET872" s="3"/>
      <c r="EU872" s="3"/>
      <c r="EV872" s="3"/>
      <c r="EW872" s="3"/>
      <c r="EX872" s="3"/>
      <c r="EY872" s="3"/>
      <c r="EZ872" s="3"/>
      <c r="FA872" s="3"/>
      <c r="FB872" s="3"/>
      <c r="FC872" s="3"/>
      <c r="FD872" s="3"/>
      <c r="FE872" s="3"/>
      <c r="FF872" s="3"/>
      <c r="FG872" s="3"/>
      <c r="FH872" s="3"/>
      <c r="FI872" s="3"/>
      <c r="FJ872" s="3"/>
      <c r="FK872" s="3"/>
      <c r="FL872" s="3"/>
      <c r="FM872" s="3"/>
      <c r="FN872" s="3"/>
      <c r="FO872" s="3"/>
      <c r="FP872" s="3"/>
      <c r="FQ872" s="3"/>
      <c r="FR872" s="3"/>
      <c r="FS872" s="3"/>
      <c r="FT872" s="3"/>
      <c r="FU872" s="3"/>
      <c r="FV872" s="3"/>
      <c r="FW872" s="3"/>
      <c r="FX872" s="3"/>
    </row>
    <row r="873" spans="1:180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  <c r="EF873" s="3"/>
      <c r="EG873" s="3"/>
      <c r="EH873" s="3"/>
      <c r="EI873" s="3"/>
      <c r="EJ873" s="3"/>
      <c r="EK873" s="3"/>
      <c r="EL873" s="3"/>
      <c r="EM873" s="3"/>
      <c r="EN873" s="3"/>
      <c r="EO873" s="3"/>
      <c r="EP873" s="3"/>
      <c r="EQ873" s="3"/>
      <c r="ER873" s="3"/>
      <c r="ES873" s="3"/>
      <c r="ET873" s="3"/>
      <c r="EU873" s="3"/>
      <c r="EV873" s="3"/>
      <c r="EW873" s="3"/>
      <c r="EX873" s="3"/>
      <c r="EY873" s="3"/>
      <c r="EZ873" s="3"/>
      <c r="FA873" s="3"/>
      <c r="FB873" s="3"/>
      <c r="FC873" s="3"/>
      <c r="FD873" s="3"/>
      <c r="FE873" s="3"/>
      <c r="FF873" s="3"/>
      <c r="FG873" s="3"/>
      <c r="FH873" s="3"/>
      <c r="FI873" s="3"/>
      <c r="FJ873" s="3"/>
      <c r="FK873" s="3"/>
      <c r="FL873" s="3"/>
      <c r="FM873" s="3"/>
      <c r="FN873" s="3"/>
      <c r="FO873" s="3"/>
      <c r="FP873" s="3"/>
      <c r="FQ873" s="3"/>
      <c r="FR873" s="3"/>
      <c r="FS873" s="3"/>
      <c r="FT873" s="3"/>
      <c r="FU873" s="3"/>
      <c r="FV873" s="3"/>
      <c r="FW873" s="3"/>
      <c r="FX873" s="3"/>
    </row>
    <row r="874" spans="1:180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  <c r="EF874" s="3"/>
      <c r="EG874" s="3"/>
      <c r="EH874" s="3"/>
      <c r="EI874" s="3"/>
      <c r="EJ874" s="3"/>
      <c r="EK874" s="3"/>
      <c r="EL874" s="3"/>
      <c r="EM874" s="3"/>
      <c r="EN874" s="3"/>
      <c r="EO874" s="3"/>
      <c r="EP874" s="3"/>
      <c r="EQ874" s="3"/>
      <c r="ER874" s="3"/>
      <c r="ES874" s="3"/>
      <c r="ET874" s="3"/>
      <c r="EU874" s="3"/>
      <c r="EV874" s="3"/>
      <c r="EW874" s="3"/>
      <c r="EX874" s="3"/>
      <c r="EY874" s="3"/>
      <c r="EZ874" s="3"/>
      <c r="FA874" s="3"/>
      <c r="FB874" s="3"/>
      <c r="FC874" s="3"/>
      <c r="FD874" s="3"/>
      <c r="FE874" s="3"/>
      <c r="FF874" s="3"/>
      <c r="FG874" s="3"/>
      <c r="FH874" s="3"/>
      <c r="FI874" s="3"/>
      <c r="FJ874" s="3"/>
      <c r="FK874" s="3"/>
      <c r="FL874" s="3"/>
      <c r="FM874" s="3"/>
      <c r="FN874" s="3"/>
      <c r="FO874" s="3"/>
      <c r="FP874" s="3"/>
      <c r="FQ874" s="3"/>
      <c r="FR874" s="3"/>
      <c r="FS874" s="3"/>
      <c r="FT874" s="3"/>
      <c r="FU874" s="3"/>
      <c r="FV874" s="3"/>
      <c r="FW874" s="3"/>
      <c r="FX874" s="3"/>
    </row>
    <row r="875" spans="1:180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  <c r="EF875" s="3"/>
      <c r="EG875" s="3"/>
      <c r="EH875" s="3"/>
      <c r="EI875" s="3"/>
      <c r="EJ875" s="3"/>
      <c r="EK875" s="3"/>
      <c r="EL875" s="3"/>
      <c r="EM875" s="3"/>
      <c r="EN875" s="3"/>
      <c r="EO875" s="3"/>
      <c r="EP875" s="3"/>
      <c r="EQ875" s="3"/>
      <c r="ER875" s="3"/>
      <c r="ES875" s="3"/>
      <c r="ET875" s="3"/>
      <c r="EU875" s="3"/>
      <c r="EV875" s="3"/>
      <c r="EW875" s="3"/>
      <c r="EX875" s="3"/>
      <c r="EY875" s="3"/>
      <c r="EZ875" s="3"/>
      <c r="FA875" s="3"/>
      <c r="FB875" s="3"/>
      <c r="FC875" s="3"/>
      <c r="FD875" s="3"/>
      <c r="FE875" s="3"/>
      <c r="FF875" s="3"/>
      <c r="FG875" s="3"/>
      <c r="FH875" s="3"/>
      <c r="FI875" s="3"/>
      <c r="FJ875" s="3"/>
      <c r="FK875" s="3"/>
      <c r="FL875" s="3"/>
      <c r="FM875" s="3"/>
      <c r="FN875" s="3"/>
      <c r="FO875" s="3"/>
      <c r="FP875" s="3"/>
      <c r="FQ875" s="3"/>
      <c r="FR875" s="3"/>
      <c r="FS875" s="3"/>
      <c r="FT875" s="3"/>
      <c r="FU875" s="3"/>
      <c r="FV875" s="3"/>
      <c r="FW875" s="3"/>
      <c r="FX875" s="3"/>
    </row>
    <row r="876" spans="1:180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  <c r="EF876" s="3"/>
      <c r="EG876" s="3"/>
      <c r="EH876" s="3"/>
      <c r="EI876" s="3"/>
      <c r="EJ876" s="3"/>
      <c r="EK876" s="3"/>
      <c r="EL876" s="3"/>
      <c r="EM876" s="3"/>
      <c r="EN876" s="3"/>
      <c r="EO876" s="3"/>
      <c r="EP876" s="3"/>
      <c r="EQ876" s="3"/>
      <c r="ER876" s="3"/>
      <c r="ES876" s="3"/>
      <c r="ET876" s="3"/>
      <c r="EU876" s="3"/>
      <c r="EV876" s="3"/>
      <c r="EW876" s="3"/>
      <c r="EX876" s="3"/>
      <c r="EY876" s="3"/>
      <c r="EZ876" s="3"/>
      <c r="FA876" s="3"/>
      <c r="FB876" s="3"/>
      <c r="FC876" s="3"/>
      <c r="FD876" s="3"/>
      <c r="FE876" s="3"/>
      <c r="FF876" s="3"/>
      <c r="FG876" s="3"/>
      <c r="FH876" s="3"/>
      <c r="FI876" s="3"/>
      <c r="FJ876" s="3"/>
      <c r="FK876" s="3"/>
      <c r="FL876" s="3"/>
      <c r="FM876" s="3"/>
      <c r="FN876" s="3"/>
      <c r="FO876" s="3"/>
      <c r="FP876" s="3"/>
      <c r="FQ876" s="3"/>
      <c r="FR876" s="3"/>
      <c r="FS876" s="3"/>
      <c r="FT876" s="3"/>
      <c r="FU876" s="3"/>
      <c r="FV876" s="3"/>
      <c r="FW876" s="3"/>
      <c r="FX876" s="3"/>
    </row>
    <row r="877" spans="1:180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  <c r="EF877" s="3"/>
      <c r="EG877" s="3"/>
      <c r="EH877" s="3"/>
      <c r="EI877" s="3"/>
      <c r="EJ877" s="3"/>
      <c r="EK877" s="3"/>
      <c r="EL877" s="3"/>
      <c r="EM877" s="3"/>
      <c r="EN877" s="3"/>
      <c r="EO877" s="3"/>
      <c r="EP877" s="3"/>
      <c r="EQ877" s="3"/>
      <c r="ER877" s="3"/>
      <c r="ES877" s="3"/>
      <c r="ET877" s="3"/>
      <c r="EU877" s="3"/>
      <c r="EV877" s="3"/>
      <c r="EW877" s="3"/>
      <c r="EX877" s="3"/>
      <c r="EY877" s="3"/>
      <c r="EZ877" s="3"/>
      <c r="FA877" s="3"/>
      <c r="FB877" s="3"/>
      <c r="FC877" s="3"/>
      <c r="FD877" s="3"/>
      <c r="FE877" s="3"/>
      <c r="FF877" s="3"/>
      <c r="FG877" s="3"/>
      <c r="FH877" s="3"/>
      <c r="FI877" s="3"/>
      <c r="FJ877" s="3"/>
      <c r="FK877" s="3"/>
      <c r="FL877" s="3"/>
      <c r="FM877" s="3"/>
      <c r="FN877" s="3"/>
      <c r="FO877" s="3"/>
      <c r="FP877" s="3"/>
      <c r="FQ877" s="3"/>
      <c r="FR877" s="3"/>
      <c r="FS877" s="3"/>
      <c r="FT877" s="3"/>
      <c r="FU877" s="3"/>
      <c r="FV877" s="3"/>
      <c r="FW877" s="3"/>
      <c r="FX877" s="3"/>
    </row>
    <row r="878" spans="1:180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  <c r="EF878" s="3"/>
      <c r="EG878" s="3"/>
      <c r="EH878" s="3"/>
      <c r="EI878" s="3"/>
      <c r="EJ878" s="3"/>
      <c r="EK878" s="3"/>
      <c r="EL878" s="3"/>
      <c r="EM878" s="3"/>
      <c r="EN878" s="3"/>
      <c r="EO878" s="3"/>
      <c r="EP878" s="3"/>
      <c r="EQ878" s="3"/>
      <c r="ER878" s="3"/>
      <c r="ES878" s="3"/>
      <c r="ET878" s="3"/>
      <c r="EU878" s="3"/>
      <c r="EV878" s="3"/>
      <c r="EW878" s="3"/>
      <c r="EX878" s="3"/>
      <c r="EY878" s="3"/>
      <c r="EZ878" s="3"/>
      <c r="FA878" s="3"/>
      <c r="FB878" s="3"/>
      <c r="FC878" s="3"/>
      <c r="FD878" s="3"/>
      <c r="FE878" s="3"/>
      <c r="FF878" s="3"/>
      <c r="FG878" s="3"/>
      <c r="FH878" s="3"/>
      <c r="FI878" s="3"/>
      <c r="FJ878" s="3"/>
      <c r="FK878" s="3"/>
      <c r="FL878" s="3"/>
      <c r="FM878" s="3"/>
      <c r="FN878" s="3"/>
      <c r="FO878" s="3"/>
      <c r="FP878" s="3"/>
      <c r="FQ878" s="3"/>
      <c r="FR878" s="3"/>
      <c r="FS878" s="3"/>
      <c r="FT878" s="3"/>
      <c r="FU878" s="3"/>
      <c r="FV878" s="3"/>
      <c r="FW878" s="3"/>
      <c r="FX878" s="3"/>
    </row>
    <row r="879" spans="1:180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  <c r="EF879" s="3"/>
      <c r="EG879" s="3"/>
      <c r="EH879" s="3"/>
      <c r="EI879" s="3"/>
      <c r="EJ879" s="3"/>
      <c r="EK879" s="3"/>
      <c r="EL879" s="3"/>
      <c r="EM879" s="3"/>
      <c r="EN879" s="3"/>
      <c r="EO879" s="3"/>
      <c r="EP879" s="3"/>
      <c r="EQ879" s="3"/>
      <c r="ER879" s="3"/>
      <c r="ES879" s="3"/>
      <c r="ET879" s="3"/>
      <c r="EU879" s="3"/>
      <c r="EV879" s="3"/>
      <c r="EW879" s="3"/>
      <c r="EX879" s="3"/>
      <c r="EY879" s="3"/>
      <c r="EZ879" s="3"/>
      <c r="FA879" s="3"/>
      <c r="FB879" s="3"/>
      <c r="FC879" s="3"/>
      <c r="FD879" s="3"/>
      <c r="FE879" s="3"/>
      <c r="FF879" s="3"/>
      <c r="FG879" s="3"/>
      <c r="FH879" s="3"/>
      <c r="FI879" s="3"/>
      <c r="FJ879" s="3"/>
      <c r="FK879" s="3"/>
      <c r="FL879" s="3"/>
      <c r="FM879" s="3"/>
      <c r="FN879" s="3"/>
      <c r="FO879" s="3"/>
      <c r="FP879" s="3"/>
      <c r="FQ879" s="3"/>
      <c r="FR879" s="3"/>
      <c r="FS879" s="3"/>
      <c r="FT879" s="3"/>
      <c r="FU879" s="3"/>
      <c r="FV879" s="3"/>
      <c r="FW879" s="3"/>
      <c r="FX879" s="3"/>
    </row>
    <row r="880" spans="1:180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3"/>
      <c r="EF880" s="3"/>
      <c r="EG880" s="3"/>
      <c r="EH880" s="3"/>
      <c r="EI880" s="3"/>
      <c r="EJ880" s="3"/>
      <c r="EK880" s="3"/>
      <c r="EL880" s="3"/>
      <c r="EM880" s="3"/>
      <c r="EN880" s="3"/>
      <c r="EO880" s="3"/>
      <c r="EP880" s="3"/>
      <c r="EQ880" s="3"/>
      <c r="ER880" s="3"/>
      <c r="ES880" s="3"/>
      <c r="ET880" s="3"/>
      <c r="EU880" s="3"/>
      <c r="EV880" s="3"/>
      <c r="EW880" s="3"/>
      <c r="EX880" s="3"/>
      <c r="EY880" s="3"/>
      <c r="EZ880" s="3"/>
      <c r="FA880" s="3"/>
      <c r="FB880" s="3"/>
      <c r="FC880" s="3"/>
      <c r="FD880" s="3"/>
      <c r="FE880" s="3"/>
      <c r="FF880" s="3"/>
      <c r="FG880" s="3"/>
      <c r="FH880" s="3"/>
      <c r="FI880" s="3"/>
      <c r="FJ880" s="3"/>
      <c r="FK880" s="3"/>
      <c r="FL880" s="3"/>
      <c r="FM880" s="3"/>
      <c r="FN880" s="3"/>
      <c r="FO880" s="3"/>
      <c r="FP880" s="3"/>
      <c r="FQ880" s="3"/>
      <c r="FR880" s="3"/>
      <c r="FS880" s="3"/>
      <c r="FT880" s="3"/>
      <c r="FU880" s="3"/>
      <c r="FV880" s="3"/>
      <c r="FW880" s="3"/>
      <c r="FX880" s="3"/>
    </row>
    <row r="881" spans="1:180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  <c r="EF881" s="3"/>
      <c r="EG881" s="3"/>
      <c r="EH881" s="3"/>
      <c r="EI881" s="3"/>
      <c r="EJ881" s="3"/>
      <c r="EK881" s="3"/>
      <c r="EL881" s="3"/>
      <c r="EM881" s="3"/>
      <c r="EN881" s="3"/>
      <c r="EO881" s="3"/>
      <c r="EP881" s="3"/>
      <c r="EQ881" s="3"/>
      <c r="ER881" s="3"/>
      <c r="ES881" s="3"/>
      <c r="ET881" s="3"/>
      <c r="EU881" s="3"/>
      <c r="EV881" s="3"/>
      <c r="EW881" s="3"/>
      <c r="EX881" s="3"/>
      <c r="EY881" s="3"/>
      <c r="EZ881" s="3"/>
      <c r="FA881" s="3"/>
      <c r="FB881" s="3"/>
      <c r="FC881" s="3"/>
      <c r="FD881" s="3"/>
      <c r="FE881" s="3"/>
      <c r="FF881" s="3"/>
      <c r="FG881" s="3"/>
      <c r="FH881" s="3"/>
      <c r="FI881" s="3"/>
      <c r="FJ881" s="3"/>
      <c r="FK881" s="3"/>
      <c r="FL881" s="3"/>
      <c r="FM881" s="3"/>
      <c r="FN881" s="3"/>
      <c r="FO881" s="3"/>
      <c r="FP881" s="3"/>
      <c r="FQ881" s="3"/>
      <c r="FR881" s="3"/>
      <c r="FS881" s="3"/>
      <c r="FT881" s="3"/>
      <c r="FU881" s="3"/>
      <c r="FV881" s="3"/>
      <c r="FW881" s="3"/>
      <c r="FX881" s="3"/>
    </row>
    <row r="882" spans="1:180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  <c r="EF882" s="3"/>
      <c r="EG882" s="3"/>
      <c r="EH882" s="3"/>
      <c r="EI882" s="3"/>
      <c r="EJ882" s="3"/>
      <c r="EK882" s="3"/>
      <c r="EL882" s="3"/>
      <c r="EM882" s="3"/>
      <c r="EN882" s="3"/>
      <c r="EO882" s="3"/>
      <c r="EP882" s="3"/>
      <c r="EQ882" s="3"/>
      <c r="ER882" s="3"/>
      <c r="ES882" s="3"/>
      <c r="ET882" s="3"/>
      <c r="EU882" s="3"/>
      <c r="EV882" s="3"/>
      <c r="EW882" s="3"/>
      <c r="EX882" s="3"/>
      <c r="EY882" s="3"/>
      <c r="EZ882" s="3"/>
      <c r="FA882" s="3"/>
      <c r="FB882" s="3"/>
      <c r="FC882" s="3"/>
      <c r="FD882" s="3"/>
      <c r="FE882" s="3"/>
      <c r="FF882" s="3"/>
      <c r="FG882" s="3"/>
      <c r="FH882" s="3"/>
      <c r="FI882" s="3"/>
      <c r="FJ882" s="3"/>
      <c r="FK882" s="3"/>
      <c r="FL882" s="3"/>
      <c r="FM882" s="3"/>
      <c r="FN882" s="3"/>
      <c r="FO882" s="3"/>
      <c r="FP882" s="3"/>
      <c r="FQ882" s="3"/>
      <c r="FR882" s="3"/>
      <c r="FS882" s="3"/>
      <c r="FT882" s="3"/>
      <c r="FU882" s="3"/>
      <c r="FV882" s="3"/>
      <c r="FW882" s="3"/>
      <c r="FX882" s="3"/>
    </row>
    <row r="883" spans="1:180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  <c r="EF883" s="3"/>
      <c r="EG883" s="3"/>
      <c r="EH883" s="3"/>
      <c r="EI883" s="3"/>
      <c r="EJ883" s="3"/>
      <c r="EK883" s="3"/>
      <c r="EL883" s="3"/>
      <c r="EM883" s="3"/>
      <c r="EN883" s="3"/>
      <c r="EO883" s="3"/>
      <c r="EP883" s="3"/>
      <c r="EQ883" s="3"/>
      <c r="ER883" s="3"/>
      <c r="ES883" s="3"/>
      <c r="ET883" s="3"/>
      <c r="EU883" s="3"/>
      <c r="EV883" s="3"/>
      <c r="EW883" s="3"/>
      <c r="EX883" s="3"/>
      <c r="EY883" s="3"/>
      <c r="EZ883" s="3"/>
      <c r="FA883" s="3"/>
      <c r="FB883" s="3"/>
      <c r="FC883" s="3"/>
      <c r="FD883" s="3"/>
      <c r="FE883" s="3"/>
      <c r="FF883" s="3"/>
      <c r="FG883" s="3"/>
      <c r="FH883" s="3"/>
      <c r="FI883" s="3"/>
      <c r="FJ883" s="3"/>
      <c r="FK883" s="3"/>
      <c r="FL883" s="3"/>
      <c r="FM883" s="3"/>
      <c r="FN883" s="3"/>
      <c r="FO883" s="3"/>
      <c r="FP883" s="3"/>
      <c r="FQ883" s="3"/>
      <c r="FR883" s="3"/>
      <c r="FS883" s="3"/>
      <c r="FT883" s="3"/>
      <c r="FU883" s="3"/>
      <c r="FV883" s="3"/>
      <c r="FW883" s="3"/>
      <c r="FX883" s="3"/>
    </row>
    <row r="884" spans="1:180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  <c r="EF884" s="3"/>
      <c r="EG884" s="3"/>
      <c r="EH884" s="3"/>
      <c r="EI884" s="3"/>
      <c r="EJ884" s="3"/>
      <c r="EK884" s="3"/>
      <c r="EL884" s="3"/>
      <c r="EM884" s="3"/>
      <c r="EN884" s="3"/>
      <c r="EO884" s="3"/>
      <c r="EP884" s="3"/>
      <c r="EQ884" s="3"/>
      <c r="ER884" s="3"/>
      <c r="ES884" s="3"/>
      <c r="ET884" s="3"/>
      <c r="EU884" s="3"/>
      <c r="EV884" s="3"/>
      <c r="EW884" s="3"/>
      <c r="EX884" s="3"/>
      <c r="EY884" s="3"/>
      <c r="EZ884" s="3"/>
      <c r="FA884" s="3"/>
      <c r="FB884" s="3"/>
      <c r="FC884" s="3"/>
      <c r="FD884" s="3"/>
      <c r="FE884" s="3"/>
      <c r="FF884" s="3"/>
      <c r="FG884" s="3"/>
      <c r="FH884" s="3"/>
      <c r="FI884" s="3"/>
      <c r="FJ884" s="3"/>
      <c r="FK884" s="3"/>
      <c r="FL884" s="3"/>
      <c r="FM884" s="3"/>
      <c r="FN884" s="3"/>
      <c r="FO884" s="3"/>
      <c r="FP884" s="3"/>
      <c r="FQ884" s="3"/>
      <c r="FR884" s="3"/>
      <c r="FS884" s="3"/>
      <c r="FT884" s="3"/>
      <c r="FU884" s="3"/>
      <c r="FV884" s="3"/>
      <c r="FW884" s="3"/>
      <c r="FX884" s="3"/>
    </row>
    <row r="885" spans="1:180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  <c r="EF885" s="3"/>
      <c r="EG885" s="3"/>
      <c r="EH885" s="3"/>
      <c r="EI885" s="3"/>
      <c r="EJ885" s="3"/>
      <c r="EK885" s="3"/>
      <c r="EL885" s="3"/>
      <c r="EM885" s="3"/>
      <c r="EN885" s="3"/>
      <c r="EO885" s="3"/>
      <c r="EP885" s="3"/>
      <c r="EQ885" s="3"/>
      <c r="ER885" s="3"/>
      <c r="ES885" s="3"/>
      <c r="ET885" s="3"/>
      <c r="EU885" s="3"/>
      <c r="EV885" s="3"/>
      <c r="EW885" s="3"/>
      <c r="EX885" s="3"/>
      <c r="EY885" s="3"/>
      <c r="EZ885" s="3"/>
      <c r="FA885" s="3"/>
      <c r="FB885" s="3"/>
      <c r="FC885" s="3"/>
      <c r="FD885" s="3"/>
      <c r="FE885" s="3"/>
      <c r="FF885" s="3"/>
      <c r="FG885" s="3"/>
      <c r="FH885" s="3"/>
      <c r="FI885" s="3"/>
      <c r="FJ885" s="3"/>
      <c r="FK885" s="3"/>
      <c r="FL885" s="3"/>
      <c r="FM885" s="3"/>
      <c r="FN885" s="3"/>
      <c r="FO885" s="3"/>
      <c r="FP885" s="3"/>
      <c r="FQ885" s="3"/>
      <c r="FR885" s="3"/>
      <c r="FS885" s="3"/>
      <c r="FT885" s="3"/>
      <c r="FU885" s="3"/>
      <c r="FV885" s="3"/>
      <c r="FW885" s="3"/>
      <c r="FX885" s="3"/>
    </row>
    <row r="886" spans="1:180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  <c r="EF886" s="3"/>
      <c r="EG886" s="3"/>
      <c r="EH886" s="3"/>
      <c r="EI886" s="3"/>
      <c r="EJ886" s="3"/>
      <c r="EK886" s="3"/>
      <c r="EL886" s="3"/>
      <c r="EM886" s="3"/>
      <c r="EN886" s="3"/>
      <c r="EO886" s="3"/>
      <c r="EP886" s="3"/>
      <c r="EQ886" s="3"/>
      <c r="ER886" s="3"/>
      <c r="ES886" s="3"/>
      <c r="ET886" s="3"/>
      <c r="EU886" s="3"/>
      <c r="EV886" s="3"/>
      <c r="EW886" s="3"/>
      <c r="EX886" s="3"/>
      <c r="EY886" s="3"/>
      <c r="EZ886" s="3"/>
      <c r="FA886" s="3"/>
      <c r="FB886" s="3"/>
      <c r="FC886" s="3"/>
      <c r="FD886" s="3"/>
      <c r="FE886" s="3"/>
      <c r="FF886" s="3"/>
      <c r="FG886" s="3"/>
      <c r="FH886" s="3"/>
      <c r="FI886" s="3"/>
      <c r="FJ886" s="3"/>
      <c r="FK886" s="3"/>
      <c r="FL886" s="3"/>
      <c r="FM886" s="3"/>
      <c r="FN886" s="3"/>
      <c r="FO886" s="3"/>
      <c r="FP886" s="3"/>
      <c r="FQ886" s="3"/>
      <c r="FR886" s="3"/>
      <c r="FS886" s="3"/>
      <c r="FT886" s="3"/>
      <c r="FU886" s="3"/>
      <c r="FV886" s="3"/>
      <c r="FW886" s="3"/>
      <c r="FX886" s="3"/>
    </row>
    <row r="887" spans="1:180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  <c r="EF887" s="3"/>
      <c r="EG887" s="3"/>
      <c r="EH887" s="3"/>
      <c r="EI887" s="3"/>
      <c r="EJ887" s="3"/>
      <c r="EK887" s="3"/>
      <c r="EL887" s="3"/>
      <c r="EM887" s="3"/>
      <c r="EN887" s="3"/>
      <c r="EO887" s="3"/>
      <c r="EP887" s="3"/>
      <c r="EQ887" s="3"/>
      <c r="ER887" s="3"/>
      <c r="ES887" s="3"/>
      <c r="ET887" s="3"/>
      <c r="EU887" s="3"/>
      <c r="EV887" s="3"/>
      <c r="EW887" s="3"/>
      <c r="EX887" s="3"/>
      <c r="EY887" s="3"/>
      <c r="EZ887" s="3"/>
      <c r="FA887" s="3"/>
      <c r="FB887" s="3"/>
      <c r="FC887" s="3"/>
      <c r="FD887" s="3"/>
      <c r="FE887" s="3"/>
      <c r="FF887" s="3"/>
      <c r="FG887" s="3"/>
      <c r="FH887" s="3"/>
      <c r="FI887" s="3"/>
      <c r="FJ887" s="3"/>
      <c r="FK887" s="3"/>
      <c r="FL887" s="3"/>
      <c r="FM887" s="3"/>
      <c r="FN887" s="3"/>
      <c r="FO887" s="3"/>
      <c r="FP887" s="3"/>
      <c r="FQ887" s="3"/>
      <c r="FR887" s="3"/>
      <c r="FS887" s="3"/>
      <c r="FT887" s="3"/>
      <c r="FU887" s="3"/>
      <c r="FV887" s="3"/>
      <c r="FW887" s="3"/>
      <c r="FX887" s="3"/>
    </row>
    <row r="888" spans="1:180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  <c r="EF888" s="3"/>
      <c r="EG888" s="3"/>
      <c r="EH888" s="3"/>
      <c r="EI888" s="3"/>
      <c r="EJ888" s="3"/>
      <c r="EK888" s="3"/>
      <c r="EL888" s="3"/>
      <c r="EM888" s="3"/>
      <c r="EN888" s="3"/>
      <c r="EO888" s="3"/>
      <c r="EP888" s="3"/>
      <c r="EQ888" s="3"/>
      <c r="ER888" s="3"/>
      <c r="ES888" s="3"/>
      <c r="ET888" s="3"/>
      <c r="EU888" s="3"/>
      <c r="EV888" s="3"/>
      <c r="EW888" s="3"/>
      <c r="EX888" s="3"/>
      <c r="EY888" s="3"/>
      <c r="EZ888" s="3"/>
      <c r="FA888" s="3"/>
      <c r="FB888" s="3"/>
      <c r="FC888" s="3"/>
      <c r="FD888" s="3"/>
      <c r="FE888" s="3"/>
      <c r="FF888" s="3"/>
      <c r="FG888" s="3"/>
      <c r="FH888" s="3"/>
      <c r="FI888" s="3"/>
      <c r="FJ888" s="3"/>
      <c r="FK888" s="3"/>
      <c r="FL888" s="3"/>
      <c r="FM888" s="3"/>
      <c r="FN888" s="3"/>
      <c r="FO888" s="3"/>
      <c r="FP888" s="3"/>
      <c r="FQ888" s="3"/>
      <c r="FR888" s="3"/>
      <c r="FS888" s="3"/>
      <c r="FT888" s="3"/>
      <c r="FU888" s="3"/>
      <c r="FV888" s="3"/>
      <c r="FW888" s="3"/>
      <c r="FX888" s="3"/>
    </row>
    <row r="889" spans="1:180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  <c r="EF889" s="3"/>
      <c r="EG889" s="3"/>
      <c r="EH889" s="3"/>
      <c r="EI889" s="3"/>
      <c r="EJ889" s="3"/>
      <c r="EK889" s="3"/>
      <c r="EL889" s="3"/>
      <c r="EM889" s="3"/>
      <c r="EN889" s="3"/>
      <c r="EO889" s="3"/>
      <c r="EP889" s="3"/>
      <c r="EQ889" s="3"/>
      <c r="ER889" s="3"/>
      <c r="ES889" s="3"/>
      <c r="ET889" s="3"/>
      <c r="EU889" s="3"/>
      <c r="EV889" s="3"/>
      <c r="EW889" s="3"/>
      <c r="EX889" s="3"/>
      <c r="EY889" s="3"/>
      <c r="EZ889" s="3"/>
      <c r="FA889" s="3"/>
      <c r="FB889" s="3"/>
      <c r="FC889" s="3"/>
      <c r="FD889" s="3"/>
      <c r="FE889" s="3"/>
      <c r="FF889" s="3"/>
      <c r="FG889" s="3"/>
      <c r="FH889" s="3"/>
      <c r="FI889" s="3"/>
      <c r="FJ889" s="3"/>
      <c r="FK889" s="3"/>
      <c r="FL889" s="3"/>
      <c r="FM889" s="3"/>
      <c r="FN889" s="3"/>
      <c r="FO889" s="3"/>
      <c r="FP889" s="3"/>
      <c r="FQ889" s="3"/>
      <c r="FR889" s="3"/>
      <c r="FS889" s="3"/>
      <c r="FT889" s="3"/>
      <c r="FU889" s="3"/>
      <c r="FV889" s="3"/>
      <c r="FW889" s="3"/>
      <c r="FX889" s="3"/>
    </row>
    <row r="890" spans="1:180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  <c r="EC890" s="3"/>
      <c r="ED890" s="3"/>
      <c r="EE890" s="3"/>
      <c r="EF890" s="3"/>
      <c r="EG890" s="3"/>
      <c r="EH890" s="3"/>
      <c r="EI890" s="3"/>
      <c r="EJ890" s="3"/>
      <c r="EK890" s="3"/>
      <c r="EL890" s="3"/>
      <c r="EM890" s="3"/>
      <c r="EN890" s="3"/>
      <c r="EO890" s="3"/>
      <c r="EP890" s="3"/>
      <c r="EQ890" s="3"/>
      <c r="ER890" s="3"/>
      <c r="ES890" s="3"/>
      <c r="ET890" s="3"/>
      <c r="EU890" s="3"/>
      <c r="EV890" s="3"/>
      <c r="EW890" s="3"/>
      <c r="EX890" s="3"/>
      <c r="EY890" s="3"/>
      <c r="EZ890" s="3"/>
      <c r="FA890" s="3"/>
      <c r="FB890" s="3"/>
      <c r="FC890" s="3"/>
      <c r="FD890" s="3"/>
      <c r="FE890" s="3"/>
      <c r="FF890" s="3"/>
      <c r="FG890" s="3"/>
      <c r="FH890" s="3"/>
      <c r="FI890" s="3"/>
      <c r="FJ890" s="3"/>
      <c r="FK890" s="3"/>
      <c r="FL890" s="3"/>
      <c r="FM890" s="3"/>
      <c r="FN890" s="3"/>
      <c r="FO890" s="3"/>
      <c r="FP890" s="3"/>
      <c r="FQ890" s="3"/>
      <c r="FR890" s="3"/>
      <c r="FS890" s="3"/>
      <c r="FT890" s="3"/>
      <c r="FU890" s="3"/>
      <c r="FV890" s="3"/>
      <c r="FW890" s="3"/>
      <c r="FX890" s="3"/>
    </row>
    <row r="891" spans="1:180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  <c r="EF891" s="3"/>
      <c r="EG891" s="3"/>
      <c r="EH891" s="3"/>
      <c r="EI891" s="3"/>
      <c r="EJ891" s="3"/>
      <c r="EK891" s="3"/>
      <c r="EL891" s="3"/>
      <c r="EM891" s="3"/>
      <c r="EN891" s="3"/>
      <c r="EO891" s="3"/>
      <c r="EP891" s="3"/>
      <c r="EQ891" s="3"/>
      <c r="ER891" s="3"/>
      <c r="ES891" s="3"/>
      <c r="ET891" s="3"/>
      <c r="EU891" s="3"/>
      <c r="EV891" s="3"/>
      <c r="EW891" s="3"/>
      <c r="EX891" s="3"/>
      <c r="EY891" s="3"/>
      <c r="EZ891" s="3"/>
      <c r="FA891" s="3"/>
      <c r="FB891" s="3"/>
      <c r="FC891" s="3"/>
      <c r="FD891" s="3"/>
      <c r="FE891" s="3"/>
      <c r="FF891" s="3"/>
      <c r="FG891" s="3"/>
      <c r="FH891" s="3"/>
      <c r="FI891" s="3"/>
      <c r="FJ891" s="3"/>
      <c r="FK891" s="3"/>
      <c r="FL891" s="3"/>
      <c r="FM891" s="3"/>
      <c r="FN891" s="3"/>
      <c r="FO891" s="3"/>
      <c r="FP891" s="3"/>
      <c r="FQ891" s="3"/>
      <c r="FR891" s="3"/>
      <c r="FS891" s="3"/>
      <c r="FT891" s="3"/>
      <c r="FU891" s="3"/>
      <c r="FV891" s="3"/>
      <c r="FW891" s="3"/>
      <c r="FX891" s="3"/>
    </row>
    <row r="892" spans="1:180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  <c r="EF892" s="3"/>
      <c r="EG892" s="3"/>
      <c r="EH892" s="3"/>
      <c r="EI892" s="3"/>
      <c r="EJ892" s="3"/>
      <c r="EK892" s="3"/>
      <c r="EL892" s="3"/>
      <c r="EM892" s="3"/>
      <c r="EN892" s="3"/>
      <c r="EO892" s="3"/>
      <c r="EP892" s="3"/>
      <c r="EQ892" s="3"/>
      <c r="ER892" s="3"/>
      <c r="ES892" s="3"/>
      <c r="ET892" s="3"/>
      <c r="EU892" s="3"/>
      <c r="EV892" s="3"/>
      <c r="EW892" s="3"/>
      <c r="EX892" s="3"/>
      <c r="EY892" s="3"/>
      <c r="EZ892" s="3"/>
      <c r="FA892" s="3"/>
      <c r="FB892" s="3"/>
      <c r="FC892" s="3"/>
      <c r="FD892" s="3"/>
      <c r="FE892" s="3"/>
      <c r="FF892" s="3"/>
      <c r="FG892" s="3"/>
      <c r="FH892" s="3"/>
      <c r="FI892" s="3"/>
      <c r="FJ892" s="3"/>
      <c r="FK892" s="3"/>
      <c r="FL892" s="3"/>
      <c r="FM892" s="3"/>
      <c r="FN892" s="3"/>
      <c r="FO892" s="3"/>
      <c r="FP892" s="3"/>
      <c r="FQ892" s="3"/>
      <c r="FR892" s="3"/>
      <c r="FS892" s="3"/>
      <c r="FT892" s="3"/>
      <c r="FU892" s="3"/>
      <c r="FV892" s="3"/>
      <c r="FW892" s="3"/>
      <c r="FX892" s="3"/>
    </row>
    <row r="893" spans="1:180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  <c r="EF893" s="3"/>
      <c r="EG893" s="3"/>
      <c r="EH893" s="3"/>
      <c r="EI893" s="3"/>
      <c r="EJ893" s="3"/>
      <c r="EK893" s="3"/>
      <c r="EL893" s="3"/>
      <c r="EM893" s="3"/>
      <c r="EN893" s="3"/>
      <c r="EO893" s="3"/>
      <c r="EP893" s="3"/>
      <c r="EQ893" s="3"/>
      <c r="ER893" s="3"/>
      <c r="ES893" s="3"/>
      <c r="ET893" s="3"/>
      <c r="EU893" s="3"/>
      <c r="EV893" s="3"/>
      <c r="EW893" s="3"/>
      <c r="EX893" s="3"/>
      <c r="EY893" s="3"/>
      <c r="EZ893" s="3"/>
      <c r="FA893" s="3"/>
      <c r="FB893" s="3"/>
      <c r="FC893" s="3"/>
      <c r="FD893" s="3"/>
      <c r="FE893" s="3"/>
      <c r="FF893" s="3"/>
      <c r="FG893" s="3"/>
      <c r="FH893" s="3"/>
      <c r="FI893" s="3"/>
      <c r="FJ893" s="3"/>
      <c r="FK893" s="3"/>
      <c r="FL893" s="3"/>
      <c r="FM893" s="3"/>
      <c r="FN893" s="3"/>
      <c r="FO893" s="3"/>
      <c r="FP893" s="3"/>
      <c r="FQ893" s="3"/>
      <c r="FR893" s="3"/>
      <c r="FS893" s="3"/>
      <c r="FT893" s="3"/>
      <c r="FU893" s="3"/>
      <c r="FV893" s="3"/>
      <c r="FW893" s="3"/>
      <c r="FX893" s="3"/>
    </row>
    <row r="894" spans="1:180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  <c r="EF894" s="3"/>
      <c r="EG894" s="3"/>
      <c r="EH894" s="3"/>
      <c r="EI894" s="3"/>
      <c r="EJ894" s="3"/>
      <c r="EK894" s="3"/>
      <c r="EL894" s="3"/>
      <c r="EM894" s="3"/>
      <c r="EN894" s="3"/>
      <c r="EO894" s="3"/>
      <c r="EP894" s="3"/>
      <c r="EQ894" s="3"/>
      <c r="ER894" s="3"/>
      <c r="ES894" s="3"/>
      <c r="ET894" s="3"/>
      <c r="EU894" s="3"/>
      <c r="EV894" s="3"/>
      <c r="EW894" s="3"/>
      <c r="EX894" s="3"/>
      <c r="EY894" s="3"/>
      <c r="EZ894" s="3"/>
      <c r="FA894" s="3"/>
      <c r="FB894" s="3"/>
      <c r="FC894" s="3"/>
      <c r="FD894" s="3"/>
      <c r="FE894" s="3"/>
      <c r="FF894" s="3"/>
      <c r="FG894" s="3"/>
      <c r="FH894" s="3"/>
      <c r="FI894" s="3"/>
      <c r="FJ894" s="3"/>
      <c r="FK894" s="3"/>
      <c r="FL894" s="3"/>
      <c r="FM894" s="3"/>
      <c r="FN894" s="3"/>
      <c r="FO894" s="3"/>
      <c r="FP894" s="3"/>
      <c r="FQ894" s="3"/>
      <c r="FR894" s="3"/>
      <c r="FS894" s="3"/>
      <c r="FT894" s="3"/>
      <c r="FU894" s="3"/>
      <c r="FV894" s="3"/>
      <c r="FW894" s="3"/>
      <c r="FX894" s="3"/>
    </row>
    <row r="895" spans="1:180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  <c r="EF895" s="3"/>
      <c r="EG895" s="3"/>
      <c r="EH895" s="3"/>
      <c r="EI895" s="3"/>
      <c r="EJ895" s="3"/>
      <c r="EK895" s="3"/>
      <c r="EL895" s="3"/>
      <c r="EM895" s="3"/>
      <c r="EN895" s="3"/>
      <c r="EO895" s="3"/>
      <c r="EP895" s="3"/>
      <c r="EQ895" s="3"/>
      <c r="ER895" s="3"/>
      <c r="ES895" s="3"/>
      <c r="ET895" s="3"/>
      <c r="EU895" s="3"/>
      <c r="EV895" s="3"/>
      <c r="EW895" s="3"/>
      <c r="EX895" s="3"/>
      <c r="EY895" s="3"/>
      <c r="EZ895" s="3"/>
      <c r="FA895" s="3"/>
      <c r="FB895" s="3"/>
      <c r="FC895" s="3"/>
      <c r="FD895" s="3"/>
      <c r="FE895" s="3"/>
      <c r="FF895" s="3"/>
      <c r="FG895" s="3"/>
      <c r="FH895" s="3"/>
      <c r="FI895" s="3"/>
      <c r="FJ895" s="3"/>
      <c r="FK895" s="3"/>
      <c r="FL895" s="3"/>
      <c r="FM895" s="3"/>
      <c r="FN895" s="3"/>
      <c r="FO895" s="3"/>
      <c r="FP895" s="3"/>
      <c r="FQ895" s="3"/>
      <c r="FR895" s="3"/>
      <c r="FS895" s="3"/>
      <c r="FT895" s="3"/>
      <c r="FU895" s="3"/>
      <c r="FV895" s="3"/>
      <c r="FW895" s="3"/>
      <c r="FX895" s="3"/>
    </row>
    <row r="896" spans="1:180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/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/>
    </row>
    <row r="897" spans="1:180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  <c r="EF897" s="3"/>
      <c r="EG897" s="3"/>
      <c r="EH897" s="3"/>
      <c r="EI897" s="3"/>
      <c r="EJ897" s="3"/>
      <c r="EK897" s="3"/>
      <c r="EL897" s="3"/>
      <c r="EM897" s="3"/>
      <c r="EN897" s="3"/>
      <c r="EO897" s="3"/>
      <c r="EP897" s="3"/>
      <c r="EQ897" s="3"/>
      <c r="ER897" s="3"/>
      <c r="ES897" s="3"/>
      <c r="ET897" s="3"/>
      <c r="EU897" s="3"/>
      <c r="EV897" s="3"/>
      <c r="EW897" s="3"/>
      <c r="EX897" s="3"/>
      <c r="EY897" s="3"/>
      <c r="EZ897" s="3"/>
      <c r="FA897" s="3"/>
      <c r="FB897" s="3"/>
      <c r="FC897" s="3"/>
      <c r="FD897" s="3"/>
      <c r="FE897" s="3"/>
      <c r="FF897" s="3"/>
      <c r="FG897" s="3"/>
      <c r="FH897" s="3"/>
      <c r="FI897" s="3"/>
      <c r="FJ897" s="3"/>
      <c r="FK897" s="3"/>
      <c r="FL897" s="3"/>
      <c r="FM897" s="3"/>
      <c r="FN897" s="3"/>
      <c r="FO897" s="3"/>
      <c r="FP897" s="3"/>
      <c r="FQ897" s="3"/>
      <c r="FR897" s="3"/>
      <c r="FS897" s="3"/>
      <c r="FT897" s="3"/>
      <c r="FU897" s="3"/>
      <c r="FV897" s="3"/>
      <c r="FW897" s="3"/>
      <c r="FX897" s="3"/>
    </row>
    <row r="898" spans="1:180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  <c r="EF898" s="3"/>
      <c r="EG898" s="3"/>
      <c r="EH898" s="3"/>
      <c r="EI898" s="3"/>
      <c r="EJ898" s="3"/>
      <c r="EK898" s="3"/>
      <c r="EL898" s="3"/>
      <c r="EM898" s="3"/>
      <c r="EN898" s="3"/>
      <c r="EO898" s="3"/>
      <c r="EP898" s="3"/>
      <c r="EQ898" s="3"/>
      <c r="ER898" s="3"/>
      <c r="ES898" s="3"/>
      <c r="ET898" s="3"/>
      <c r="EU898" s="3"/>
      <c r="EV898" s="3"/>
      <c r="EW898" s="3"/>
      <c r="EX898" s="3"/>
      <c r="EY898" s="3"/>
      <c r="EZ898" s="3"/>
      <c r="FA898" s="3"/>
      <c r="FB898" s="3"/>
      <c r="FC898" s="3"/>
      <c r="FD898" s="3"/>
      <c r="FE898" s="3"/>
      <c r="FF898" s="3"/>
      <c r="FG898" s="3"/>
      <c r="FH898" s="3"/>
      <c r="FI898" s="3"/>
      <c r="FJ898" s="3"/>
      <c r="FK898" s="3"/>
      <c r="FL898" s="3"/>
      <c r="FM898" s="3"/>
      <c r="FN898" s="3"/>
      <c r="FO898" s="3"/>
      <c r="FP898" s="3"/>
      <c r="FQ898" s="3"/>
      <c r="FR898" s="3"/>
      <c r="FS898" s="3"/>
      <c r="FT898" s="3"/>
      <c r="FU898" s="3"/>
      <c r="FV898" s="3"/>
      <c r="FW898" s="3"/>
      <c r="FX898" s="3"/>
    </row>
    <row r="899" spans="1:180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  <c r="EF899" s="3"/>
      <c r="EG899" s="3"/>
      <c r="EH899" s="3"/>
      <c r="EI899" s="3"/>
      <c r="EJ899" s="3"/>
      <c r="EK899" s="3"/>
      <c r="EL899" s="3"/>
      <c r="EM899" s="3"/>
      <c r="EN899" s="3"/>
      <c r="EO899" s="3"/>
      <c r="EP899" s="3"/>
      <c r="EQ899" s="3"/>
      <c r="ER899" s="3"/>
      <c r="ES899" s="3"/>
      <c r="ET899" s="3"/>
      <c r="EU899" s="3"/>
      <c r="EV899" s="3"/>
      <c r="EW899" s="3"/>
      <c r="EX899" s="3"/>
      <c r="EY899" s="3"/>
      <c r="EZ899" s="3"/>
      <c r="FA899" s="3"/>
      <c r="FB899" s="3"/>
      <c r="FC899" s="3"/>
      <c r="FD899" s="3"/>
      <c r="FE899" s="3"/>
      <c r="FF899" s="3"/>
      <c r="FG899" s="3"/>
      <c r="FH899" s="3"/>
      <c r="FI899" s="3"/>
      <c r="FJ899" s="3"/>
      <c r="FK899" s="3"/>
      <c r="FL899" s="3"/>
      <c r="FM899" s="3"/>
      <c r="FN899" s="3"/>
      <c r="FO899" s="3"/>
      <c r="FP899" s="3"/>
      <c r="FQ899" s="3"/>
      <c r="FR899" s="3"/>
      <c r="FS899" s="3"/>
      <c r="FT899" s="3"/>
      <c r="FU899" s="3"/>
      <c r="FV899" s="3"/>
      <c r="FW899" s="3"/>
      <c r="FX899" s="3"/>
    </row>
    <row r="900" spans="1:180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/>
      <c r="DY900" s="3"/>
      <c r="DZ900" s="3"/>
      <c r="EA900" s="3"/>
      <c r="EB900" s="3"/>
      <c r="EC900" s="3"/>
      <c r="ED900" s="3"/>
      <c r="EE900" s="3"/>
      <c r="EF900" s="3"/>
      <c r="EG900" s="3"/>
      <c r="EH900" s="3"/>
      <c r="EI900" s="3"/>
      <c r="EJ900" s="3"/>
      <c r="EK900" s="3"/>
      <c r="EL900" s="3"/>
      <c r="EM900" s="3"/>
      <c r="EN900" s="3"/>
      <c r="EO900" s="3"/>
      <c r="EP900" s="3"/>
      <c r="EQ900" s="3"/>
      <c r="ER900" s="3"/>
      <c r="ES900" s="3"/>
      <c r="ET900" s="3"/>
      <c r="EU900" s="3"/>
      <c r="EV900" s="3"/>
      <c r="EW900" s="3"/>
      <c r="EX900" s="3"/>
      <c r="EY900" s="3"/>
      <c r="EZ900" s="3"/>
      <c r="FA900" s="3"/>
      <c r="FB900" s="3"/>
      <c r="FC900" s="3"/>
      <c r="FD900" s="3"/>
      <c r="FE900" s="3"/>
      <c r="FF900" s="3"/>
      <c r="FG900" s="3"/>
      <c r="FH900" s="3"/>
      <c r="FI900" s="3"/>
      <c r="FJ900" s="3"/>
      <c r="FK900" s="3"/>
      <c r="FL900" s="3"/>
      <c r="FM900" s="3"/>
      <c r="FN900" s="3"/>
      <c r="FO900" s="3"/>
      <c r="FP900" s="3"/>
      <c r="FQ900" s="3"/>
      <c r="FR900" s="3"/>
      <c r="FS900" s="3"/>
      <c r="FT900" s="3"/>
      <c r="FU900" s="3"/>
      <c r="FV900" s="3"/>
      <c r="FW900" s="3"/>
      <c r="FX900" s="3"/>
    </row>
    <row r="901" spans="1:180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  <c r="EF901" s="3"/>
      <c r="EG901" s="3"/>
      <c r="EH901" s="3"/>
      <c r="EI901" s="3"/>
      <c r="EJ901" s="3"/>
      <c r="EK901" s="3"/>
      <c r="EL901" s="3"/>
      <c r="EM901" s="3"/>
      <c r="EN901" s="3"/>
      <c r="EO901" s="3"/>
      <c r="EP901" s="3"/>
      <c r="EQ901" s="3"/>
      <c r="ER901" s="3"/>
      <c r="ES901" s="3"/>
      <c r="ET901" s="3"/>
      <c r="EU901" s="3"/>
      <c r="EV901" s="3"/>
      <c r="EW901" s="3"/>
      <c r="EX901" s="3"/>
      <c r="EY901" s="3"/>
      <c r="EZ901" s="3"/>
      <c r="FA901" s="3"/>
      <c r="FB901" s="3"/>
      <c r="FC901" s="3"/>
      <c r="FD901" s="3"/>
      <c r="FE901" s="3"/>
      <c r="FF901" s="3"/>
      <c r="FG901" s="3"/>
      <c r="FH901" s="3"/>
      <c r="FI901" s="3"/>
      <c r="FJ901" s="3"/>
      <c r="FK901" s="3"/>
      <c r="FL901" s="3"/>
      <c r="FM901" s="3"/>
      <c r="FN901" s="3"/>
      <c r="FO901" s="3"/>
      <c r="FP901" s="3"/>
      <c r="FQ901" s="3"/>
      <c r="FR901" s="3"/>
      <c r="FS901" s="3"/>
      <c r="FT901" s="3"/>
      <c r="FU901" s="3"/>
      <c r="FV901" s="3"/>
      <c r="FW901" s="3"/>
      <c r="FX901" s="3"/>
    </row>
    <row r="902" spans="1:180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  <c r="EF902" s="3"/>
      <c r="EG902" s="3"/>
      <c r="EH902" s="3"/>
      <c r="EI902" s="3"/>
      <c r="EJ902" s="3"/>
      <c r="EK902" s="3"/>
      <c r="EL902" s="3"/>
      <c r="EM902" s="3"/>
      <c r="EN902" s="3"/>
      <c r="EO902" s="3"/>
      <c r="EP902" s="3"/>
      <c r="EQ902" s="3"/>
      <c r="ER902" s="3"/>
      <c r="ES902" s="3"/>
      <c r="ET902" s="3"/>
      <c r="EU902" s="3"/>
      <c r="EV902" s="3"/>
      <c r="EW902" s="3"/>
      <c r="EX902" s="3"/>
      <c r="EY902" s="3"/>
      <c r="EZ902" s="3"/>
      <c r="FA902" s="3"/>
      <c r="FB902" s="3"/>
      <c r="FC902" s="3"/>
      <c r="FD902" s="3"/>
      <c r="FE902" s="3"/>
      <c r="FF902" s="3"/>
      <c r="FG902" s="3"/>
      <c r="FH902" s="3"/>
      <c r="FI902" s="3"/>
      <c r="FJ902" s="3"/>
      <c r="FK902" s="3"/>
      <c r="FL902" s="3"/>
      <c r="FM902" s="3"/>
      <c r="FN902" s="3"/>
      <c r="FO902" s="3"/>
      <c r="FP902" s="3"/>
      <c r="FQ902" s="3"/>
      <c r="FR902" s="3"/>
      <c r="FS902" s="3"/>
      <c r="FT902" s="3"/>
      <c r="FU902" s="3"/>
      <c r="FV902" s="3"/>
      <c r="FW902" s="3"/>
      <c r="FX902" s="3"/>
    </row>
    <row r="903" spans="1:180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  <c r="EF903" s="3"/>
      <c r="EG903" s="3"/>
      <c r="EH903" s="3"/>
      <c r="EI903" s="3"/>
      <c r="EJ903" s="3"/>
      <c r="EK903" s="3"/>
      <c r="EL903" s="3"/>
      <c r="EM903" s="3"/>
      <c r="EN903" s="3"/>
      <c r="EO903" s="3"/>
      <c r="EP903" s="3"/>
      <c r="EQ903" s="3"/>
      <c r="ER903" s="3"/>
      <c r="ES903" s="3"/>
      <c r="ET903" s="3"/>
      <c r="EU903" s="3"/>
      <c r="EV903" s="3"/>
      <c r="EW903" s="3"/>
      <c r="EX903" s="3"/>
      <c r="EY903" s="3"/>
      <c r="EZ903" s="3"/>
      <c r="FA903" s="3"/>
      <c r="FB903" s="3"/>
      <c r="FC903" s="3"/>
      <c r="FD903" s="3"/>
      <c r="FE903" s="3"/>
      <c r="FF903" s="3"/>
      <c r="FG903" s="3"/>
      <c r="FH903" s="3"/>
      <c r="FI903" s="3"/>
      <c r="FJ903" s="3"/>
      <c r="FK903" s="3"/>
      <c r="FL903" s="3"/>
      <c r="FM903" s="3"/>
      <c r="FN903" s="3"/>
      <c r="FO903" s="3"/>
      <c r="FP903" s="3"/>
      <c r="FQ903" s="3"/>
      <c r="FR903" s="3"/>
      <c r="FS903" s="3"/>
      <c r="FT903" s="3"/>
      <c r="FU903" s="3"/>
      <c r="FV903" s="3"/>
      <c r="FW903" s="3"/>
      <c r="FX903" s="3"/>
    </row>
    <row r="904" spans="1:180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  <c r="EF904" s="3"/>
      <c r="EG904" s="3"/>
      <c r="EH904" s="3"/>
      <c r="EI904" s="3"/>
      <c r="EJ904" s="3"/>
      <c r="EK904" s="3"/>
      <c r="EL904" s="3"/>
      <c r="EM904" s="3"/>
      <c r="EN904" s="3"/>
      <c r="EO904" s="3"/>
      <c r="EP904" s="3"/>
      <c r="EQ904" s="3"/>
      <c r="ER904" s="3"/>
      <c r="ES904" s="3"/>
      <c r="ET904" s="3"/>
      <c r="EU904" s="3"/>
      <c r="EV904" s="3"/>
      <c r="EW904" s="3"/>
      <c r="EX904" s="3"/>
      <c r="EY904" s="3"/>
      <c r="EZ904" s="3"/>
      <c r="FA904" s="3"/>
      <c r="FB904" s="3"/>
      <c r="FC904" s="3"/>
      <c r="FD904" s="3"/>
      <c r="FE904" s="3"/>
      <c r="FF904" s="3"/>
      <c r="FG904" s="3"/>
      <c r="FH904" s="3"/>
      <c r="FI904" s="3"/>
      <c r="FJ904" s="3"/>
      <c r="FK904" s="3"/>
      <c r="FL904" s="3"/>
      <c r="FM904" s="3"/>
      <c r="FN904" s="3"/>
      <c r="FO904" s="3"/>
      <c r="FP904" s="3"/>
      <c r="FQ904" s="3"/>
      <c r="FR904" s="3"/>
      <c r="FS904" s="3"/>
      <c r="FT904" s="3"/>
      <c r="FU904" s="3"/>
      <c r="FV904" s="3"/>
      <c r="FW904" s="3"/>
      <c r="FX904" s="3"/>
    </row>
    <row r="905" spans="1:180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  <c r="EF905" s="3"/>
      <c r="EG905" s="3"/>
      <c r="EH905" s="3"/>
      <c r="EI905" s="3"/>
      <c r="EJ905" s="3"/>
      <c r="EK905" s="3"/>
      <c r="EL905" s="3"/>
      <c r="EM905" s="3"/>
      <c r="EN905" s="3"/>
      <c r="EO905" s="3"/>
      <c r="EP905" s="3"/>
      <c r="EQ905" s="3"/>
      <c r="ER905" s="3"/>
      <c r="ES905" s="3"/>
      <c r="ET905" s="3"/>
      <c r="EU905" s="3"/>
      <c r="EV905" s="3"/>
      <c r="EW905" s="3"/>
      <c r="EX905" s="3"/>
      <c r="EY905" s="3"/>
      <c r="EZ905" s="3"/>
      <c r="FA905" s="3"/>
      <c r="FB905" s="3"/>
      <c r="FC905" s="3"/>
      <c r="FD905" s="3"/>
      <c r="FE905" s="3"/>
      <c r="FF905" s="3"/>
      <c r="FG905" s="3"/>
      <c r="FH905" s="3"/>
      <c r="FI905" s="3"/>
      <c r="FJ905" s="3"/>
      <c r="FK905" s="3"/>
      <c r="FL905" s="3"/>
      <c r="FM905" s="3"/>
      <c r="FN905" s="3"/>
      <c r="FO905" s="3"/>
      <c r="FP905" s="3"/>
      <c r="FQ905" s="3"/>
      <c r="FR905" s="3"/>
      <c r="FS905" s="3"/>
      <c r="FT905" s="3"/>
      <c r="FU905" s="3"/>
      <c r="FV905" s="3"/>
      <c r="FW905" s="3"/>
      <c r="FX905" s="3"/>
    </row>
    <row r="906" spans="1:180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  <c r="EF906" s="3"/>
      <c r="EG906" s="3"/>
      <c r="EH906" s="3"/>
      <c r="EI906" s="3"/>
      <c r="EJ906" s="3"/>
      <c r="EK906" s="3"/>
      <c r="EL906" s="3"/>
      <c r="EM906" s="3"/>
      <c r="EN906" s="3"/>
      <c r="EO906" s="3"/>
      <c r="EP906" s="3"/>
      <c r="EQ906" s="3"/>
      <c r="ER906" s="3"/>
      <c r="ES906" s="3"/>
      <c r="ET906" s="3"/>
      <c r="EU906" s="3"/>
      <c r="EV906" s="3"/>
      <c r="EW906" s="3"/>
      <c r="EX906" s="3"/>
      <c r="EY906" s="3"/>
      <c r="EZ906" s="3"/>
      <c r="FA906" s="3"/>
      <c r="FB906" s="3"/>
      <c r="FC906" s="3"/>
      <c r="FD906" s="3"/>
      <c r="FE906" s="3"/>
      <c r="FF906" s="3"/>
      <c r="FG906" s="3"/>
      <c r="FH906" s="3"/>
      <c r="FI906" s="3"/>
      <c r="FJ906" s="3"/>
      <c r="FK906" s="3"/>
      <c r="FL906" s="3"/>
      <c r="FM906" s="3"/>
      <c r="FN906" s="3"/>
      <c r="FO906" s="3"/>
      <c r="FP906" s="3"/>
      <c r="FQ906" s="3"/>
      <c r="FR906" s="3"/>
      <c r="FS906" s="3"/>
      <c r="FT906" s="3"/>
      <c r="FU906" s="3"/>
      <c r="FV906" s="3"/>
      <c r="FW906" s="3"/>
      <c r="FX906" s="3"/>
    </row>
    <row r="907" spans="1:180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3"/>
      <c r="EF907" s="3"/>
      <c r="EG907" s="3"/>
      <c r="EH907" s="3"/>
      <c r="EI907" s="3"/>
      <c r="EJ907" s="3"/>
      <c r="EK907" s="3"/>
      <c r="EL907" s="3"/>
      <c r="EM907" s="3"/>
      <c r="EN907" s="3"/>
      <c r="EO907" s="3"/>
      <c r="EP907" s="3"/>
      <c r="EQ907" s="3"/>
      <c r="ER907" s="3"/>
      <c r="ES907" s="3"/>
      <c r="ET907" s="3"/>
      <c r="EU907" s="3"/>
      <c r="EV907" s="3"/>
      <c r="EW907" s="3"/>
      <c r="EX907" s="3"/>
      <c r="EY907" s="3"/>
      <c r="EZ907" s="3"/>
      <c r="FA907" s="3"/>
      <c r="FB907" s="3"/>
      <c r="FC907" s="3"/>
      <c r="FD907" s="3"/>
      <c r="FE907" s="3"/>
      <c r="FF907" s="3"/>
      <c r="FG907" s="3"/>
      <c r="FH907" s="3"/>
      <c r="FI907" s="3"/>
      <c r="FJ907" s="3"/>
      <c r="FK907" s="3"/>
      <c r="FL907" s="3"/>
      <c r="FM907" s="3"/>
      <c r="FN907" s="3"/>
      <c r="FO907" s="3"/>
      <c r="FP907" s="3"/>
      <c r="FQ907" s="3"/>
      <c r="FR907" s="3"/>
      <c r="FS907" s="3"/>
      <c r="FT907" s="3"/>
      <c r="FU907" s="3"/>
      <c r="FV907" s="3"/>
      <c r="FW907" s="3"/>
      <c r="FX907" s="3"/>
    </row>
    <row r="908" spans="1:180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  <c r="EF908" s="3"/>
      <c r="EG908" s="3"/>
      <c r="EH908" s="3"/>
      <c r="EI908" s="3"/>
      <c r="EJ908" s="3"/>
      <c r="EK908" s="3"/>
      <c r="EL908" s="3"/>
      <c r="EM908" s="3"/>
      <c r="EN908" s="3"/>
      <c r="EO908" s="3"/>
      <c r="EP908" s="3"/>
      <c r="EQ908" s="3"/>
      <c r="ER908" s="3"/>
      <c r="ES908" s="3"/>
      <c r="ET908" s="3"/>
      <c r="EU908" s="3"/>
      <c r="EV908" s="3"/>
      <c r="EW908" s="3"/>
      <c r="EX908" s="3"/>
      <c r="EY908" s="3"/>
      <c r="EZ908" s="3"/>
      <c r="FA908" s="3"/>
      <c r="FB908" s="3"/>
      <c r="FC908" s="3"/>
      <c r="FD908" s="3"/>
      <c r="FE908" s="3"/>
      <c r="FF908" s="3"/>
      <c r="FG908" s="3"/>
      <c r="FH908" s="3"/>
      <c r="FI908" s="3"/>
      <c r="FJ908" s="3"/>
      <c r="FK908" s="3"/>
      <c r="FL908" s="3"/>
      <c r="FM908" s="3"/>
      <c r="FN908" s="3"/>
      <c r="FO908" s="3"/>
      <c r="FP908" s="3"/>
      <c r="FQ908" s="3"/>
      <c r="FR908" s="3"/>
      <c r="FS908" s="3"/>
      <c r="FT908" s="3"/>
      <c r="FU908" s="3"/>
      <c r="FV908" s="3"/>
      <c r="FW908" s="3"/>
      <c r="FX908" s="3"/>
    </row>
    <row r="909" spans="1:180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3"/>
      <c r="EF909" s="3"/>
      <c r="EG909" s="3"/>
      <c r="EH909" s="3"/>
      <c r="EI909" s="3"/>
      <c r="EJ909" s="3"/>
      <c r="EK909" s="3"/>
      <c r="EL909" s="3"/>
      <c r="EM909" s="3"/>
      <c r="EN909" s="3"/>
      <c r="EO909" s="3"/>
      <c r="EP909" s="3"/>
      <c r="EQ909" s="3"/>
      <c r="ER909" s="3"/>
      <c r="ES909" s="3"/>
      <c r="ET909" s="3"/>
      <c r="EU909" s="3"/>
      <c r="EV909" s="3"/>
      <c r="EW909" s="3"/>
      <c r="EX909" s="3"/>
      <c r="EY909" s="3"/>
      <c r="EZ909" s="3"/>
      <c r="FA909" s="3"/>
      <c r="FB909" s="3"/>
      <c r="FC909" s="3"/>
      <c r="FD909" s="3"/>
      <c r="FE909" s="3"/>
      <c r="FF909" s="3"/>
      <c r="FG909" s="3"/>
      <c r="FH909" s="3"/>
      <c r="FI909" s="3"/>
      <c r="FJ909" s="3"/>
      <c r="FK909" s="3"/>
      <c r="FL909" s="3"/>
      <c r="FM909" s="3"/>
      <c r="FN909" s="3"/>
      <c r="FO909" s="3"/>
      <c r="FP909" s="3"/>
      <c r="FQ909" s="3"/>
      <c r="FR909" s="3"/>
      <c r="FS909" s="3"/>
      <c r="FT909" s="3"/>
      <c r="FU909" s="3"/>
      <c r="FV909" s="3"/>
      <c r="FW909" s="3"/>
      <c r="FX909" s="3"/>
    </row>
    <row r="910" spans="1:180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  <c r="EC910" s="3"/>
      <c r="ED910" s="3"/>
      <c r="EE910" s="3"/>
      <c r="EF910" s="3"/>
      <c r="EG910" s="3"/>
      <c r="EH910" s="3"/>
      <c r="EI910" s="3"/>
      <c r="EJ910" s="3"/>
      <c r="EK910" s="3"/>
      <c r="EL910" s="3"/>
      <c r="EM910" s="3"/>
      <c r="EN910" s="3"/>
      <c r="EO910" s="3"/>
      <c r="EP910" s="3"/>
      <c r="EQ910" s="3"/>
      <c r="ER910" s="3"/>
      <c r="ES910" s="3"/>
      <c r="ET910" s="3"/>
      <c r="EU910" s="3"/>
      <c r="EV910" s="3"/>
      <c r="EW910" s="3"/>
      <c r="EX910" s="3"/>
      <c r="EY910" s="3"/>
      <c r="EZ910" s="3"/>
      <c r="FA910" s="3"/>
      <c r="FB910" s="3"/>
      <c r="FC910" s="3"/>
      <c r="FD910" s="3"/>
      <c r="FE910" s="3"/>
      <c r="FF910" s="3"/>
      <c r="FG910" s="3"/>
      <c r="FH910" s="3"/>
      <c r="FI910" s="3"/>
      <c r="FJ910" s="3"/>
      <c r="FK910" s="3"/>
      <c r="FL910" s="3"/>
      <c r="FM910" s="3"/>
      <c r="FN910" s="3"/>
      <c r="FO910" s="3"/>
      <c r="FP910" s="3"/>
      <c r="FQ910" s="3"/>
      <c r="FR910" s="3"/>
      <c r="FS910" s="3"/>
      <c r="FT910" s="3"/>
      <c r="FU910" s="3"/>
      <c r="FV910" s="3"/>
      <c r="FW910" s="3"/>
      <c r="FX910" s="3"/>
    </row>
    <row r="911" spans="1:180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  <c r="EF911" s="3"/>
      <c r="EG911" s="3"/>
      <c r="EH911" s="3"/>
      <c r="EI911" s="3"/>
      <c r="EJ911" s="3"/>
      <c r="EK911" s="3"/>
      <c r="EL911" s="3"/>
      <c r="EM911" s="3"/>
      <c r="EN911" s="3"/>
      <c r="EO911" s="3"/>
      <c r="EP911" s="3"/>
      <c r="EQ911" s="3"/>
      <c r="ER911" s="3"/>
      <c r="ES911" s="3"/>
      <c r="ET911" s="3"/>
      <c r="EU911" s="3"/>
      <c r="EV911" s="3"/>
      <c r="EW911" s="3"/>
      <c r="EX911" s="3"/>
      <c r="EY911" s="3"/>
      <c r="EZ911" s="3"/>
      <c r="FA911" s="3"/>
      <c r="FB911" s="3"/>
      <c r="FC911" s="3"/>
      <c r="FD911" s="3"/>
      <c r="FE911" s="3"/>
      <c r="FF911" s="3"/>
      <c r="FG911" s="3"/>
      <c r="FH911" s="3"/>
      <c r="FI911" s="3"/>
      <c r="FJ911" s="3"/>
      <c r="FK911" s="3"/>
      <c r="FL911" s="3"/>
      <c r="FM911" s="3"/>
      <c r="FN911" s="3"/>
      <c r="FO911" s="3"/>
      <c r="FP911" s="3"/>
      <c r="FQ911" s="3"/>
      <c r="FR911" s="3"/>
      <c r="FS911" s="3"/>
      <c r="FT911" s="3"/>
      <c r="FU911" s="3"/>
      <c r="FV911" s="3"/>
      <c r="FW911" s="3"/>
      <c r="FX911" s="3"/>
    </row>
    <row r="912" spans="1:180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  <c r="EF912" s="3"/>
      <c r="EG912" s="3"/>
      <c r="EH912" s="3"/>
      <c r="EI912" s="3"/>
      <c r="EJ912" s="3"/>
      <c r="EK912" s="3"/>
      <c r="EL912" s="3"/>
      <c r="EM912" s="3"/>
      <c r="EN912" s="3"/>
      <c r="EO912" s="3"/>
      <c r="EP912" s="3"/>
      <c r="EQ912" s="3"/>
      <c r="ER912" s="3"/>
      <c r="ES912" s="3"/>
      <c r="ET912" s="3"/>
      <c r="EU912" s="3"/>
      <c r="EV912" s="3"/>
      <c r="EW912" s="3"/>
      <c r="EX912" s="3"/>
      <c r="EY912" s="3"/>
      <c r="EZ912" s="3"/>
      <c r="FA912" s="3"/>
      <c r="FB912" s="3"/>
      <c r="FC912" s="3"/>
      <c r="FD912" s="3"/>
      <c r="FE912" s="3"/>
      <c r="FF912" s="3"/>
      <c r="FG912" s="3"/>
      <c r="FH912" s="3"/>
      <c r="FI912" s="3"/>
      <c r="FJ912" s="3"/>
      <c r="FK912" s="3"/>
      <c r="FL912" s="3"/>
      <c r="FM912" s="3"/>
      <c r="FN912" s="3"/>
      <c r="FO912" s="3"/>
      <c r="FP912" s="3"/>
      <c r="FQ912" s="3"/>
      <c r="FR912" s="3"/>
      <c r="FS912" s="3"/>
      <c r="FT912" s="3"/>
      <c r="FU912" s="3"/>
      <c r="FV912" s="3"/>
      <c r="FW912" s="3"/>
      <c r="FX912" s="3"/>
    </row>
    <row r="913" spans="1:180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  <c r="EF913" s="3"/>
      <c r="EG913" s="3"/>
      <c r="EH913" s="3"/>
      <c r="EI913" s="3"/>
      <c r="EJ913" s="3"/>
      <c r="EK913" s="3"/>
      <c r="EL913" s="3"/>
      <c r="EM913" s="3"/>
      <c r="EN913" s="3"/>
      <c r="EO913" s="3"/>
      <c r="EP913" s="3"/>
      <c r="EQ913" s="3"/>
      <c r="ER913" s="3"/>
      <c r="ES913" s="3"/>
      <c r="ET913" s="3"/>
      <c r="EU913" s="3"/>
      <c r="EV913" s="3"/>
      <c r="EW913" s="3"/>
      <c r="EX913" s="3"/>
      <c r="EY913" s="3"/>
      <c r="EZ913" s="3"/>
      <c r="FA913" s="3"/>
      <c r="FB913" s="3"/>
      <c r="FC913" s="3"/>
      <c r="FD913" s="3"/>
      <c r="FE913" s="3"/>
      <c r="FF913" s="3"/>
      <c r="FG913" s="3"/>
      <c r="FH913" s="3"/>
      <c r="FI913" s="3"/>
      <c r="FJ913" s="3"/>
      <c r="FK913" s="3"/>
      <c r="FL913" s="3"/>
      <c r="FM913" s="3"/>
      <c r="FN913" s="3"/>
      <c r="FO913" s="3"/>
      <c r="FP913" s="3"/>
      <c r="FQ913" s="3"/>
      <c r="FR913" s="3"/>
      <c r="FS913" s="3"/>
      <c r="FT913" s="3"/>
      <c r="FU913" s="3"/>
      <c r="FV913" s="3"/>
      <c r="FW913" s="3"/>
      <c r="FX913" s="3"/>
    </row>
    <row r="914" spans="1:180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  <c r="EF914" s="3"/>
      <c r="EG914" s="3"/>
      <c r="EH914" s="3"/>
      <c r="EI914" s="3"/>
      <c r="EJ914" s="3"/>
      <c r="EK914" s="3"/>
      <c r="EL914" s="3"/>
      <c r="EM914" s="3"/>
      <c r="EN914" s="3"/>
      <c r="EO914" s="3"/>
      <c r="EP914" s="3"/>
      <c r="EQ914" s="3"/>
      <c r="ER914" s="3"/>
      <c r="ES914" s="3"/>
      <c r="ET914" s="3"/>
      <c r="EU914" s="3"/>
      <c r="EV914" s="3"/>
      <c r="EW914" s="3"/>
      <c r="EX914" s="3"/>
      <c r="EY914" s="3"/>
      <c r="EZ914" s="3"/>
      <c r="FA914" s="3"/>
      <c r="FB914" s="3"/>
      <c r="FC914" s="3"/>
      <c r="FD914" s="3"/>
      <c r="FE914" s="3"/>
      <c r="FF914" s="3"/>
      <c r="FG914" s="3"/>
      <c r="FH914" s="3"/>
      <c r="FI914" s="3"/>
      <c r="FJ914" s="3"/>
      <c r="FK914" s="3"/>
      <c r="FL914" s="3"/>
      <c r="FM914" s="3"/>
      <c r="FN914" s="3"/>
      <c r="FO914" s="3"/>
      <c r="FP914" s="3"/>
      <c r="FQ914" s="3"/>
      <c r="FR914" s="3"/>
      <c r="FS914" s="3"/>
      <c r="FT914" s="3"/>
      <c r="FU914" s="3"/>
      <c r="FV914" s="3"/>
      <c r="FW914" s="3"/>
      <c r="FX914" s="3"/>
    </row>
    <row r="915" spans="1:180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  <c r="EF915" s="3"/>
      <c r="EG915" s="3"/>
      <c r="EH915" s="3"/>
      <c r="EI915" s="3"/>
      <c r="EJ915" s="3"/>
      <c r="EK915" s="3"/>
      <c r="EL915" s="3"/>
      <c r="EM915" s="3"/>
      <c r="EN915" s="3"/>
      <c r="EO915" s="3"/>
      <c r="EP915" s="3"/>
      <c r="EQ915" s="3"/>
      <c r="ER915" s="3"/>
      <c r="ES915" s="3"/>
      <c r="ET915" s="3"/>
      <c r="EU915" s="3"/>
      <c r="EV915" s="3"/>
      <c r="EW915" s="3"/>
      <c r="EX915" s="3"/>
      <c r="EY915" s="3"/>
      <c r="EZ915" s="3"/>
      <c r="FA915" s="3"/>
      <c r="FB915" s="3"/>
      <c r="FC915" s="3"/>
      <c r="FD915" s="3"/>
      <c r="FE915" s="3"/>
      <c r="FF915" s="3"/>
      <c r="FG915" s="3"/>
      <c r="FH915" s="3"/>
      <c r="FI915" s="3"/>
      <c r="FJ915" s="3"/>
      <c r="FK915" s="3"/>
      <c r="FL915" s="3"/>
      <c r="FM915" s="3"/>
      <c r="FN915" s="3"/>
      <c r="FO915" s="3"/>
      <c r="FP915" s="3"/>
      <c r="FQ915" s="3"/>
      <c r="FR915" s="3"/>
      <c r="FS915" s="3"/>
      <c r="FT915" s="3"/>
      <c r="FU915" s="3"/>
      <c r="FV915" s="3"/>
      <c r="FW915" s="3"/>
      <c r="FX915" s="3"/>
    </row>
    <row r="916" spans="1:180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  <c r="EF916" s="3"/>
      <c r="EG916" s="3"/>
      <c r="EH916" s="3"/>
      <c r="EI916" s="3"/>
      <c r="EJ916" s="3"/>
      <c r="EK916" s="3"/>
      <c r="EL916" s="3"/>
      <c r="EM916" s="3"/>
      <c r="EN916" s="3"/>
      <c r="EO916" s="3"/>
      <c r="EP916" s="3"/>
      <c r="EQ916" s="3"/>
      <c r="ER916" s="3"/>
      <c r="ES916" s="3"/>
      <c r="ET916" s="3"/>
      <c r="EU916" s="3"/>
      <c r="EV916" s="3"/>
      <c r="EW916" s="3"/>
      <c r="EX916" s="3"/>
      <c r="EY916" s="3"/>
      <c r="EZ916" s="3"/>
      <c r="FA916" s="3"/>
      <c r="FB916" s="3"/>
      <c r="FC916" s="3"/>
      <c r="FD916" s="3"/>
      <c r="FE916" s="3"/>
      <c r="FF916" s="3"/>
      <c r="FG916" s="3"/>
      <c r="FH916" s="3"/>
      <c r="FI916" s="3"/>
      <c r="FJ916" s="3"/>
      <c r="FK916" s="3"/>
      <c r="FL916" s="3"/>
      <c r="FM916" s="3"/>
      <c r="FN916" s="3"/>
      <c r="FO916" s="3"/>
      <c r="FP916" s="3"/>
      <c r="FQ916" s="3"/>
      <c r="FR916" s="3"/>
      <c r="FS916" s="3"/>
      <c r="FT916" s="3"/>
      <c r="FU916" s="3"/>
      <c r="FV916" s="3"/>
      <c r="FW916" s="3"/>
      <c r="FX916" s="3"/>
    </row>
    <row r="917" spans="1:180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  <c r="EF917" s="3"/>
      <c r="EG917" s="3"/>
      <c r="EH917" s="3"/>
      <c r="EI917" s="3"/>
      <c r="EJ917" s="3"/>
      <c r="EK917" s="3"/>
      <c r="EL917" s="3"/>
      <c r="EM917" s="3"/>
      <c r="EN917" s="3"/>
      <c r="EO917" s="3"/>
      <c r="EP917" s="3"/>
      <c r="EQ917" s="3"/>
      <c r="ER917" s="3"/>
      <c r="ES917" s="3"/>
      <c r="ET917" s="3"/>
      <c r="EU917" s="3"/>
      <c r="EV917" s="3"/>
      <c r="EW917" s="3"/>
      <c r="EX917" s="3"/>
      <c r="EY917" s="3"/>
      <c r="EZ917" s="3"/>
      <c r="FA917" s="3"/>
      <c r="FB917" s="3"/>
      <c r="FC917" s="3"/>
      <c r="FD917" s="3"/>
      <c r="FE917" s="3"/>
      <c r="FF917" s="3"/>
      <c r="FG917" s="3"/>
      <c r="FH917" s="3"/>
      <c r="FI917" s="3"/>
      <c r="FJ917" s="3"/>
      <c r="FK917" s="3"/>
      <c r="FL917" s="3"/>
      <c r="FM917" s="3"/>
      <c r="FN917" s="3"/>
      <c r="FO917" s="3"/>
      <c r="FP917" s="3"/>
      <c r="FQ917" s="3"/>
      <c r="FR917" s="3"/>
      <c r="FS917" s="3"/>
      <c r="FT917" s="3"/>
      <c r="FU917" s="3"/>
      <c r="FV917" s="3"/>
      <c r="FW917" s="3"/>
      <c r="FX917" s="3"/>
    </row>
    <row r="918" spans="1:180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  <c r="EF918" s="3"/>
      <c r="EG918" s="3"/>
      <c r="EH918" s="3"/>
      <c r="EI918" s="3"/>
      <c r="EJ918" s="3"/>
      <c r="EK918" s="3"/>
      <c r="EL918" s="3"/>
      <c r="EM918" s="3"/>
      <c r="EN918" s="3"/>
      <c r="EO918" s="3"/>
      <c r="EP918" s="3"/>
      <c r="EQ918" s="3"/>
      <c r="ER918" s="3"/>
      <c r="ES918" s="3"/>
      <c r="ET918" s="3"/>
      <c r="EU918" s="3"/>
      <c r="EV918" s="3"/>
      <c r="EW918" s="3"/>
      <c r="EX918" s="3"/>
      <c r="EY918" s="3"/>
      <c r="EZ918" s="3"/>
      <c r="FA918" s="3"/>
      <c r="FB918" s="3"/>
      <c r="FC918" s="3"/>
      <c r="FD918" s="3"/>
      <c r="FE918" s="3"/>
      <c r="FF918" s="3"/>
      <c r="FG918" s="3"/>
      <c r="FH918" s="3"/>
      <c r="FI918" s="3"/>
      <c r="FJ918" s="3"/>
      <c r="FK918" s="3"/>
      <c r="FL918" s="3"/>
      <c r="FM918" s="3"/>
      <c r="FN918" s="3"/>
      <c r="FO918" s="3"/>
      <c r="FP918" s="3"/>
      <c r="FQ918" s="3"/>
      <c r="FR918" s="3"/>
      <c r="FS918" s="3"/>
      <c r="FT918" s="3"/>
      <c r="FU918" s="3"/>
      <c r="FV918" s="3"/>
      <c r="FW918" s="3"/>
      <c r="FX918" s="3"/>
    </row>
    <row r="919" spans="1:180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  <c r="EF919" s="3"/>
      <c r="EG919" s="3"/>
      <c r="EH919" s="3"/>
      <c r="EI919" s="3"/>
      <c r="EJ919" s="3"/>
      <c r="EK919" s="3"/>
      <c r="EL919" s="3"/>
      <c r="EM919" s="3"/>
      <c r="EN919" s="3"/>
      <c r="EO919" s="3"/>
      <c r="EP919" s="3"/>
      <c r="EQ919" s="3"/>
      <c r="ER919" s="3"/>
      <c r="ES919" s="3"/>
      <c r="ET919" s="3"/>
      <c r="EU919" s="3"/>
      <c r="EV919" s="3"/>
      <c r="EW919" s="3"/>
      <c r="EX919" s="3"/>
      <c r="EY919" s="3"/>
      <c r="EZ919" s="3"/>
      <c r="FA919" s="3"/>
      <c r="FB919" s="3"/>
      <c r="FC919" s="3"/>
      <c r="FD919" s="3"/>
      <c r="FE919" s="3"/>
      <c r="FF919" s="3"/>
      <c r="FG919" s="3"/>
      <c r="FH919" s="3"/>
      <c r="FI919" s="3"/>
      <c r="FJ919" s="3"/>
      <c r="FK919" s="3"/>
      <c r="FL919" s="3"/>
      <c r="FM919" s="3"/>
      <c r="FN919" s="3"/>
      <c r="FO919" s="3"/>
      <c r="FP919" s="3"/>
      <c r="FQ919" s="3"/>
      <c r="FR919" s="3"/>
      <c r="FS919" s="3"/>
      <c r="FT919" s="3"/>
      <c r="FU919" s="3"/>
      <c r="FV919" s="3"/>
      <c r="FW919" s="3"/>
      <c r="FX919" s="3"/>
    </row>
    <row r="920" spans="1:180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  <c r="EF920" s="3"/>
      <c r="EG920" s="3"/>
      <c r="EH920" s="3"/>
      <c r="EI920" s="3"/>
      <c r="EJ920" s="3"/>
      <c r="EK920" s="3"/>
      <c r="EL920" s="3"/>
      <c r="EM920" s="3"/>
      <c r="EN920" s="3"/>
      <c r="EO920" s="3"/>
      <c r="EP920" s="3"/>
      <c r="EQ920" s="3"/>
      <c r="ER920" s="3"/>
      <c r="ES920" s="3"/>
      <c r="ET920" s="3"/>
      <c r="EU920" s="3"/>
      <c r="EV920" s="3"/>
      <c r="EW920" s="3"/>
      <c r="EX920" s="3"/>
      <c r="EY920" s="3"/>
      <c r="EZ920" s="3"/>
      <c r="FA920" s="3"/>
      <c r="FB920" s="3"/>
      <c r="FC920" s="3"/>
      <c r="FD920" s="3"/>
      <c r="FE920" s="3"/>
      <c r="FF920" s="3"/>
      <c r="FG920" s="3"/>
      <c r="FH920" s="3"/>
      <c r="FI920" s="3"/>
      <c r="FJ920" s="3"/>
      <c r="FK920" s="3"/>
      <c r="FL920" s="3"/>
      <c r="FM920" s="3"/>
      <c r="FN920" s="3"/>
      <c r="FO920" s="3"/>
      <c r="FP920" s="3"/>
      <c r="FQ920" s="3"/>
      <c r="FR920" s="3"/>
      <c r="FS920" s="3"/>
      <c r="FT920" s="3"/>
      <c r="FU920" s="3"/>
      <c r="FV920" s="3"/>
      <c r="FW920" s="3"/>
      <c r="FX920" s="3"/>
    </row>
    <row r="921" spans="1:180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  <c r="EF921" s="3"/>
      <c r="EG921" s="3"/>
      <c r="EH921" s="3"/>
      <c r="EI921" s="3"/>
      <c r="EJ921" s="3"/>
      <c r="EK921" s="3"/>
      <c r="EL921" s="3"/>
      <c r="EM921" s="3"/>
      <c r="EN921" s="3"/>
      <c r="EO921" s="3"/>
      <c r="EP921" s="3"/>
      <c r="EQ921" s="3"/>
      <c r="ER921" s="3"/>
      <c r="ES921" s="3"/>
      <c r="ET921" s="3"/>
      <c r="EU921" s="3"/>
      <c r="EV921" s="3"/>
      <c r="EW921" s="3"/>
      <c r="EX921" s="3"/>
      <c r="EY921" s="3"/>
      <c r="EZ921" s="3"/>
      <c r="FA921" s="3"/>
      <c r="FB921" s="3"/>
      <c r="FC921" s="3"/>
      <c r="FD921" s="3"/>
      <c r="FE921" s="3"/>
      <c r="FF921" s="3"/>
      <c r="FG921" s="3"/>
      <c r="FH921" s="3"/>
      <c r="FI921" s="3"/>
      <c r="FJ921" s="3"/>
      <c r="FK921" s="3"/>
      <c r="FL921" s="3"/>
      <c r="FM921" s="3"/>
      <c r="FN921" s="3"/>
      <c r="FO921" s="3"/>
      <c r="FP921" s="3"/>
      <c r="FQ921" s="3"/>
      <c r="FR921" s="3"/>
      <c r="FS921" s="3"/>
      <c r="FT921" s="3"/>
      <c r="FU921" s="3"/>
      <c r="FV921" s="3"/>
      <c r="FW921" s="3"/>
      <c r="FX921" s="3"/>
    </row>
    <row r="922" spans="1:180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  <c r="EF922" s="3"/>
      <c r="EG922" s="3"/>
      <c r="EH922" s="3"/>
      <c r="EI922" s="3"/>
      <c r="EJ922" s="3"/>
      <c r="EK922" s="3"/>
      <c r="EL922" s="3"/>
      <c r="EM922" s="3"/>
      <c r="EN922" s="3"/>
      <c r="EO922" s="3"/>
      <c r="EP922" s="3"/>
      <c r="EQ922" s="3"/>
      <c r="ER922" s="3"/>
      <c r="ES922" s="3"/>
      <c r="ET922" s="3"/>
      <c r="EU922" s="3"/>
      <c r="EV922" s="3"/>
      <c r="EW922" s="3"/>
      <c r="EX922" s="3"/>
      <c r="EY922" s="3"/>
      <c r="EZ922" s="3"/>
      <c r="FA922" s="3"/>
      <c r="FB922" s="3"/>
      <c r="FC922" s="3"/>
      <c r="FD922" s="3"/>
      <c r="FE922" s="3"/>
      <c r="FF922" s="3"/>
      <c r="FG922" s="3"/>
      <c r="FH922" s="3"/>
      <c r="FI922" s="3"/>
      <c r="FJ922" s="3"/>
      <c r="FK922" s="3"/>
      <c r="FL922" s="3"/>
      <c r="FM922" s="3"/>
      <c r="FN922" s="3"/>
      <c r="FO922" s="3"/>
      <c r="FP922" s="3"/>
      <c r="FQ922" s="3"/>
      <c r="FR922" s="3"/>
      <c r="FS922" s="3"/>
      <c r="FT922" s="3"/>
      <c r="FU922" s="3"/>
      <c r="FV922" s="3"/>
      <c r="FW922" s="3"/>
      <c r="FX922" s="3"/>
    </row>
    <row r="923" spans="1:180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  <c r="EF923" s="3"/>
      <c r="EG923" s="3"/>
      <c r="EH923" s="3"/>
      <c r="EI923" s="3"/>
      <c r="EJ923" s="3"/>
      <c r="EK923" s="3"/>
      <c r="EL923" s="3"/>
      <c r="EM923" s="3"/>
      <c r="EN923" s="3"/>
      <c r="EO923" s="3"/>
      <c r="EP923" s="3"/>
      <c r="EQ923" s="3"/>
      <c r="ER923" s="3"/>
      <c r="ES923" s="3"/>
      <c r="ET923" s="3"/>
      <c r="EU923" s="3"/>
      <c r="EV923" s="3"/>
      <c r="EW923" s="3"/>
      <c r="EX923" s="3"/>
      <c r="EY923" s="3"/>
      <c r="EZ923" s="3"/>
      <c r="FA923" s="3"/>
      <c r="FB923" s="3"/>
      <c r="FC923" s="3"/>
      <c r="FD923" s="3"/>
      <c r="FE923" s="3"/>
      <c r="FF923" s="3"/>
      <c r="FG923" s="3"/>
      <c r="FH923" s="3"/>
      <c r="FI923" s="3"/>
      <c r="FJ923" s="3"/>
      <c r="FK923" s="3"/>
      <c r="FL923" s="3"/>
      <c r="FM923" s="3"/>
      <c r="FN923" s="3"/>
      <c r="FO923" s="3"/>
      <c r="FP923" s="3"/>
      <c r="FQ923" s="3"/>
      <c r="FR923" s="3"/>
      <c r="FS923" s="3"/>
      <c r="FT923" s="3"/>
      <c r="FU923" s="3"/>
      <c r="FV923" s="3"/>
      <c r="FW923" s="3"/>
      <c r="FX923" s="3"/>
    </row>
    <row r="924" spans="1:180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  <c r="EF924" s="3"/>
      <c r="EG924" s="3"/>
      <c r="EH924" s="3"/>
      <c r="EI924" s="3"/>
      <c r="EJ924" s="3"/>
      <c r="EK924" s="3"/>
      <c r="EL924" s="3"/>
      <c r="EM924" s="3"/>
      <c r="EN924" s="3"/>
      <c r="EO924" s="3"/>
      <c r="EP924" s="3"/>
      <c r="EQ924" s="3"/>
      <c r="ER924" s="3"/>
      <c r="ES924" s="3"/>
      <c r="ET924" s="3"/>
      <c r="EU924" s="3"/>
      <c r="EV924" s="3"/>
      <c r="EW924" s="3"/>
      <c r="EX924" s="3"/>
      <c r="EY924" s="3"/>
      <c r="EZ924" s="3"/>
      <c r="FA924" s="3"/>
      <c r="FB924" s="3"/>
      <c r="FC924" s="3"/>
      <c r="FD924" s="3"/>
      <c r="FE924" s="3"/>
      <c r="FF924" s="3"/>
      <c r="FG924" s="3"/>
      <c r="FH924" s="3"/>
      <c r="FI924" s="3"/>
      <c r="FJ924" s="3"/>
      <c r="FK924" s="3"/>
      <c r="FL924" s="3"/>
      <c r="FM924" s="3"/>
      <c r="FN924" s="3"/>
      <c r="FO924" s="3"/>
      <c r="FP924" s="3"/>
      <c r="FQ924" s="3"/>
      <c r="FR924" s="3"/>
      <c r="FS924" s="3"/>
      <c r="FT924" s="3"/>
      <c r="FU924" s="3"/>
      <c r="FV924" s="3"/>
      <c r="FW924" s="3"/>
      <c r="FX924" s="3"/>
    </row>
    <row r="925" spans="1:180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3"/>
      <c r="EF925" s="3"/>
      <c r="EG925" s="3"/>
      <c r="EH925" s="3"/>
      <c r="EI925" s="3"/>
      <c r="EJ925" s="3"/>
      <c r="EK925" s="3"/>
      <c r="EL925" s="3"/>
      <c r="EM925" s="3"/>
      <c r="EN925" s="3"/>
      <c r="EO925" s="3"/>
      <c r="EP925" s="3"/>
      <c r="EQ925" s="3"/>
      <c r="ER925" s="3"/>
      <c r="ES925" s="3"/>
      <c r="ET925" s="3"/>
      <c r="EU925" s="3"/>
      <c r="EV925" s="3"/>
      <c r="EW925" s="3"/>
      <c r="EX925" s="3"/>
      <c r="EY925" s="3"/>
      <c r="EZ925" s="3"/>
      <c r="FA925" s="3"/>
      <c r="FB925" s="3"/>
      <c r="FC925" s="3"/>
      <c r="FD925" s="3"/>
      <c r="FE925" s="3"/>
      <c r="FF925" s="3"/>
      <c r="FG925" s="3"/>
      <c r="FH925" s="3"/>
      <c r="FI925" s="3"/>
      <c r="FJ925" s="3"/>
      <c r="FK925" s="3"/>
      <c r="FL925" s="3"/>
      <c r="FM925" s="3"/>
      <c r="FN925" s="3"/>
      <c r="FO925" s="3"/>
      <c r="FP925" s="3"/>
      <c r="FQ925" s="3"/>
      <c r="FR925" s="3"/>
      <c r="FS925" s="3"/>
      <c r="FT925" s="3"/>
      <c r="FU925" s="3"/>
      <c r="FV925" s="3"/>
      <c r="FW925" s="3"/>
      <c r="FX925" s="3"/>
    </row>
    <row r="926" spans="1:180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3"/>
      <c r="EF926" s="3"/>
      <c r="EG926" s="3"/>
      <c r="EH926" s="3"/>
      <c r="EI926" s="3"/>
      <c r="EJ926" s="3"/>
      <c r="EK926" s="3"/>
      <c r="EL926" s="3"/>
      <c r="EM926" s="3"/>
      <c r="EN926" s="3"/>
      <c r="EO926" s="3"/>
      <c r="EP926" s="3"/>
      <c r="EQ926" s="3"/>
      <c r="ER926" s="3"/>
      <c r="ES926" s="3"/>
      <c r="ET926" s="3"/>
      <c r="EU926" s="3"/>
      <c r="EV926" s="3"/>
      <c r="EW926" s="3"/>
      <c r="EX926" s="3"/>
      <c r="EY926" s="3"/>
      <c r="EZ926" s="3"/>
      <c r="FA926" s="3"/>
      <c r="FB926" s="3"/>
      <c r="FC926" s="3"/>
      <c r="FD926" s="3"/>
      <c r="FE926" s="3"/>
      <c r="FF926" s="3"/>
      <c r="FG926" s="3"/>
      <c r="FH926" s="3"/>
      <c r="FI926" s="3"/>
      <c r="FJ926" s="3"/>
      <c r="FK926" s="3"/>
      <c r="FL926" s="3"/>
      <c r="FM926" s="3"/>
      <c r="FN926" s="3"/>
      <c r="FO926" s="3"/>
      <c r="FP926" s="3"/>
      <c r="FQ926" s="3"/>
      <c r="FR926" s="3"/>
      <c r="FS926" s="3"/>
      <c r="FT926" s="3"/>
      <c r="FU926" s="3"/>
      <c r="FV926" s="3"/>
      <c r="FW926" s="3"/>
      <c r="FX926" s="3"/>
    </row>
    <row r="927" spans="1:180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  <c r="EF927" s="3"/>
      <c r="EG927" s="3"/>
      <c r="EH927" s="3"/>
      <c r="EI927" s="3"/>
      <c r="EJ927" s="3"/>
      <c r="EK927" s="3"/>
      <c r="EL927" s="3"/>
      <c r="EM927" s="3"/>
      <c r="EN927" s="3"/>
      <c r="EO927" s="3"/>
      <c r="EP927" s="3"/>
      <c r="EQ927" s="3"/>
      <c r="ER927" s="3"/>
      <c r="ES927" s="3"/>
      <c r="ET927" s="3"/>
      <c r="EU927" s="3"/>
      <c r="EV927" s="3"/>
      <c r="EW927" s="3"/>
      <c r="EX927" s="3"/>
      <c r="EY927" s="3"/>
      <c r="EZ927" s="3"/>
      <c r="FA927" s="3"/>
      <c r="FB927" s="3"/>
      <c r="FC927" s="3"/>
      <c r="FD927" s="3"/>
      <c r="FE927" s="3"/>
      <c r="FF927" s="3"/>
      <c r="FG927" s="3"/>
      <c r="FH927" s="3"/>
      <c r="FI927" s="3"/>
      <c r="FJ927" s="3"/>
      <c r="FK927" s="3"/>
      <c r="FL927" s="3"/>
      <c r="FM927" s="3"/>
      <c r="FN927" s="3"/>
      <c r="FO927" s="3"/>
      <c r="FP927" s="3"/>
      <c r="FQ927" s="3"/>
      <c r="FR927" s="3"/>
      <c r="FS927" s="3"/>
      <c r="FT927" s="3"/>
      <c r="FU927" s="3"/>
      <c r="FV927" s="3"/>
      <c r="FW927" s="3"/>
      <c r="FX927" s="3"/>
    </row>
    <row r="928" spans="1:180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  <c r="EF928" s="3"/>
      <c r="EG928" s="3"/>
      <c r="EH928" s="3"/>
      <c r="EI928" s="3"/>
      <c r="EJ928" s="3"/>
      <c r="EK928" s="3"/>
      <c r="EL928" s="3"/>
      <c r="EM928" s="3"/>
      <c r="EN928" s="3"/>
      <c r="EO928" s="3"/>
      <c r="EP928" s="3"/>
      <c r="EQ928" s="3"/>
      <c r="ER928" s="3"/>
      <c r="ES928" s="3"/>
      <c r="ET928" s="3"/>
      <c r="EU928" s="3"/>
      <c r="EV928" s="3"/>
      <c r="EW928" s="3"/>
      <c r="EX928" s="3"/>
      <c r="EY928" s="3"/>
      <c r="EZ928" s="3"/>
      <c r="FA928" s="3"/>
      <c r="FB928" s="3"/>
      <c r="FC928" s="3"/>
      <c r="FD928" s="3"/>
      <c r="FE928" s="3"/>
      <c r="FF928" s="3"/>
      <c r="FG928" s="3"/>
      <c r="FH928" s="3"/>
      <c r="FI928" s="3"/>
      <c r="FJ928" s="3"/>
      <c r="FK928" s="3"/>
      <c r="FL928" s="3"/>
      <c r="FM928" s="3"/>
      <c r="FN928" s="3"/>
      <c r="FO928" s="3"/>
      <c r="FP928" s="3"/>
      <c r="FQ928" s="3"/>
      <c r="FR928" s="3"/>
      <c r="FS928" s="3"/>
      <c r="FT928" s="3"/>
      <c r="FU928" s="3"/>
      <c r="FV928" s="3"/>
      <c r="FW928" s="3"/>
      <c r="FX928" s="3"/>
    </row>
    <row r="929" spans="1:180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  <c r="EF929" s="3"/>
      <c r="EG929" s="3"/>
      <c r="EH929" s="3"/>
      <c r="EI929" s="3"/>
      <c r="EJ929" s="3"/>
      <c r="EK929" s="3"/>
      <c r="EL929" s="3"/>
      <c r="EM929" s="3"/>
      <c r="EN929" s="3"/>
      <c r="EO929" s="3"/>
      <c r="EP929" s="3"/>
      <c r="EQ929" s="3"/>
      <c r="ER929" s="3"/>
      <c r="ES929" s="3"/>
      <c r="ET929" s="3"/>
      <c r="EU929" s="3"/>
      <c r="EV929" s="3"/>
      <c r="EW929" s="3"/>
      <c r="EX929" s="3"/>
      <c r="EY929" s="3"/>
      <c r="EZ929" s="3"/>
      <c r="FA929" s="3"/>
      <c r="FB929" s="3"/>
      <c r="FC929" s="3"/>
      <c r="FD929" s="3"/>
      <c r="FE929" s="3"/>
      <c r="FF929" s="3"/>
      <c r="FG929" s="3"/>
      <c r="FH929" s="3"/>
      <c r="FI929" s="3"/>
      <c r="FJ929" s="3"/>
      <c r="FK929" s="3"/>
      <c r="FL929" s="3"/>
      <c r="FM929" s="3"/>
      <c r="FN929" s="3"/>
      <c r="FO929" s="3"/>
      <c r="FP929" s="3"/>
      <c r="FQ929" s="3"/>
      <c r="FR929" s="3"/>
      <c r="FS929" s="3"/>
      <c r="FT929" s="3"/>
      <c r="FU929" s="3"/>
      <c r="FV929" s="3"/>
      <c r="FW929" s="3"/>
      <c r="FX929" s="3"/>
    </row>
    <row r="930" spans="1:180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  <c r="EF930" s="3"/>
      <c r="EG930" s="3"/>
      <c r="EH930" s="3"/>
      <c r="EI930" s="3"/>
      <c r="EJ930" s="3"/>
      <c r="EK930" s="3"/>
      <c r="EL930" s="3"/>
      <c r="EM930" s="3"/>
      <c r="EN930" s="3"/>
      <c r="EO930" s="3"/>
      <c r="EP930" s="3"/>
      <c r="EQ930" s="3"/>
      <c r="ER930" s="3"/>
      <c r="ES930" s="3"/>
      <c r="ET930" s="3"/>
      <c r="EU930" s="3"/>
      <c r="EV930" s="3"/>
      <c r="EW930" s="3"/>
      <c r="EX930" s="3"/>
      <c r="EY930" s="3"/>
      <c r="EZ930" s="3"/>
      <c r="FA930" s="3"/>
      <c r="FB930" s="3"/>
      <c r="FC930" s="3"/>
      <c r="FD930" s="3"/>
      <c r="FE930" s="3"/>
      <c r="FF930" s="3"/>
      <c r="FG930" s="3"/>
      <c r="FH930" s="3"/>
      <c r="FI930" s="3"/>
      <c r="FJ930" s="3"/>
      <c r="FK930" s="3"/>
      <c r="FL930" s="3"/>
      <c r="FM930" s="3"/>
      <c r="FN930" s="3"/>
      <c r="FO930" s="3"/>
      <c r="FP930" s="3"/>
      <c r="FQ930" s="3"/>
      <c r="FR930" s="3"/>
      <c r="FS930" s="3"/>
      <c r="FT930" s="3"/>
      <c r="FU930" s="3"/>
      <c r="FV930" s="3"/>
      <c r="FW930" s="3"/>
      <c r="FX930" s="3"/>
    </row>
    <row r="931" spans="1:180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  <c r="EF931" s="3"/>
      <c r="EG931" s="3"/>
      <c r="EH931" s="3"/>
      <c r="EI931" s="3"/>
      <c r="EJ931" s="3"/>
      <c r="EK931" s="3"/>
      <c r="EL931" s="3"/>
      <c r="EM931" s="3"/>
      <c r="EN931" s="3"/>
      <c r="EO931" s="3"/>
      <c r="EP931" s="3"/>
      <c r="EQ931" s="3"/>
      <c r="ER931" s="3"/>
      <c r="ES931" s="3"/>
      <c r="ET931" s="3"/>
      <c r="EU931" s="3"/>
      <c r="EV931" s="3"/>
      <c r="EW931" s="3"/>
      <c r="EX931" s="3"/>
      <c r="EY931" s="3"/>
      <c r="EZ931" s="3"/>
      <c r="FA931" s="3"/>
      <c r="FB931" s="3"/>
      <c r="FC931" s="3"/>
      <c r="FD931" s="3"/>
      <c r="FE931" s="3"/>
      <c r="FF931" s="3"/>
      <c r="FG931" s="3"/>
      <c r="FH931" s="3"/>
      <c r="FI931" s="3"/>
      <c r="FJ931" s="3"/>
      <c r="FK931" s="3"/>
      <c r="FL931" s="3"/>
      <c r="FM931" s="3"/>
      <c r="FN931" s="3"/>
      <c r="FO931" s="3"/>
      <c r="FP931" s="3"/>
      <c r="FQ931" s="3"/>
      <c r="FR931" s="3"/>
      <c r="FS931" s="3"/>
      <c r="FT931" s="3"/>
      <c r="FU931" s="3"/>
      <c r="FV931" s="3"/>
      <c r="FW931" s="3"/>
      <c r="FX931" s="3"/>
    </row>
    <row r="932" spans="1:180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3"/>
      <c r="EF932" s="3"/>
      <c r="EG932" s="3"/>
      <c r="EH932" s="3"/>
      <c r="EI932" s="3"/>
      <c r="EJ932" s="3"/>
      <c r="EK932" s="3"/>
      <c r="EL932" s="3"/>
      <c r="EM932" s="3"/>
      <c r="EN932" s="3"/>
      <c r="EO932" s="3"/>
      <c r="EP932" s="3"/>
      <c r="EQ932" s="3"/>
      <c r="ER932" s="3"/>
      <c r="ES932" s="3"/>
      <c r="ET932" s="3"/>
      <c r="EU932" s="3"/>
      <c r="EV932" s="3"/>
      <c r="EW932" s="3"/>
      <c r="EX932" s="3"/>
      <c r="EY932" s="3"/>
      <c r="EZ932" s="3"/>
      <c r="FA932" s="3"/>
      <c r="FB932" s="3"/>
      <c r="FC932" s="3"/>
      <c r="FD932" s="3"/>
      <c r="FE932" s="3"/>
      <c r="FF932" s="3"/>
      <c r="FG932" s="3"/>
      <c r="FH932" s="3"/>
      <c r="FI932" s="3"/>
      <c r="FJ932" s="3"/>
      <c r="FK932" s="3"/>
      <c r="FL932" s="3"/>
      <c r="FM932" s="3"/>
      <c r="FN932" s="3"/>
      <c r="FO932" s="3"/>
      <c r="FP932" s="3"/>
      <c r="FQ932" s="3"/>
      <c r="FR932" s="3"/>
      <c r="FS932" s="3"/>
      <c r="FT932" s="3"/>
      <c r="FU932" s="3"/>
      <c r="FV932" s="3"/>
      <c r="FW932" s="3"/>
      <c r="FX932" s="3"/>
    </row>
    <row r="933" spans="1:180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</row>
    <row r="934" spans="1:180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  <c r="EF934" s="3"/>
      <c r="EG934" s="3"/>
      <c r="EH934" s="3"/>
      <c r="EI934" s="3"/>
      <c r="EJ934" s="3"/>
      <c r="EK934" s="3"/>
      <c r="EL934" s="3"/>
      <c r="EM934" s="3"/>
      <c r="EN934" s="3"/>
      <c r="EO934" s="3"/>
      <c r="EP934" s="3"/>
      <c r="EQ934" s="3"/>
      <c r="ER934" s="3"/>
      <c r="ES934" s="3"/>
      <c r="ET934" s="3"/>
      <c r="EU934" s="3"/>
      <c r="EV934" s="3"/>
      <c r="EW934" s="3"/>
      <c r="EX934" s="3"/>
      <c r="EY934" s="3"/>
      <c r="EZ934" s="3"/>
      <c r="FA934" s="3"/>
      <c r="FB934" s="3"/>
      <c r="FC934" s="3"/>
      <c r="FD934" s="3"/>
      <c r="FE934" s="3"/>
      <c r="FF934" s="3"/>
      <c r="FG934" s="3"/>
      <c r="FH934" s="3"/>
      <c r="FI934" s="3"/>
      <c r="FJ934" s="3"/>
      <c r="FK934" s="3"/>
      <c r="FL934" s="3"/>
      <c r="FM934" s="3"/>
      <c r="FN934" s="3"/>
      <c r="FO934" s="3"/>
      <c r="FP934" s="3"/>
      <c r="FQ934" s="3"/>
      <c r="FR934" s="3"/>
      <c r="FS934" s="3"/>
      <c r="FT934" s="3"/>
      <c r="FU934" s="3"/>
      <c r="FV934" s="3"/>
      <c r="FW934" s="3"/>
      <c r="FX934" s="3"/>
    </row>
    <row r="935" spans="1:180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  <c r="EF935" s="3"/>
      <c r="EG935" s="3"/>
      <c r="EH935" s="3"/>
      <c r="EI935" s="3"/>
      <c r="EJ935" s="3"/>
      <c r="EK935" s="3"/>
      <c r="EL935" s="3"/>
      <c r="EM935" s="3"/>
      <c r="EN935" s="3"/>
      <c r="EO935" s="3"/>
      <c r="EP935" s="3"/>
      <c r="EQ935" s="3"/>
      <c r="ER935" s="3"/>
      <c r="ES935" s="3"/>
      <c r="ET935" s="3"/>
      <c r="EU935" s="3"/>
      <c r="EV935" s="3"/>
      <c r="EW935" s="3"/>
      <c r="EX935" s="3"/>
      <c r="EY935" s="3"/>
      <c r="EZ935" s="3"/>
      <c r="FA935" s="3"/>
      <c r="FB935" s="3"/>
      <c r="FC935" s="3"/>
      <c r="FD935" s="3"/>
      <c r="FE935" s="3"/>
      <c r="FF935" s="3"/>
      <c r="FG935" s="3"/>
      <c r="FH935" s="3"/>
      <c r="FI935" s="3"/>
      <c r="FJ935" s="3"/>
      <c r="FK935" s="3"/>
      <c r="FL935" s="3"/>
      <c r="FM935" s="3"/>
      <c r="FN935" s="3"/>
      <c r="FO935" s="3"/>
      <c r="FP935" s="3"/>
      <c r="FQ935" s="3"/>
      <c r="FR935" s="3"/>
      <c r="FS935" s="3"/>
      <c r="FT935" s="3"/>
      <c r="FU935" s="3"/>
      <c r="FV935" s="3"/>
      <c r="FW935" s="3"/>
      <c r="FX935" s="3"/>
    </row>
    <row r="936" spans="1:180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  <c r="EF936" s="3"/>
      <c r="EG936" s="3"/>
      <c r="EH936" s="3"/>
      <c r="EI936" s="3"/>
      <c r="EJ936" s="3"/>
      <c r="EK936" s="3"/>
      <c r="EL936" s="3"/>
      <c r="EM936" s="3"/>
      <c r="EN936" s="3"/>
      <c r="EO936" s="3"/>
      <c r="EP936" s="3"/>
      <c r="EQ936" s="3"/>
      <c r="ER936" s="3"/>
      <c r="ES936" s="3"/>
      <c r="ET936" s="3"/>
      <c r="EU936" s="3"/>
      <c r="EV936" s="3"/>
      <c r="EW936" s="3"/>
      <c r="EX936" s="3"/>
      <c r="EY936" s="3"/>
      <c r="EZ936" s="3"/>
      <c r="FA936" s="3"/>
      <c r="FB936" s="3"/>
      <c r="FC936" s="3"/>
      <c r="FD936" s="3"/>
      <c r="FE936" s="3"/>
      <c r="FF936" s="3"/>
      <c r="FG936" s="3"/>
      <c r="FH936" s="3"/>
      <c r="FI936" s="3"/>
      <c r="FJ936" s="3"/>
      <c r="FK936" s="3"/>
      <c r="FL936" s="3"/>
      <c r="FM936" s="3"/>
      <c r="FN936" s="3"/>
      <c r="FO936" s="3"/>
      <c r="FP936" s="3"/>
      <c r="FQ936" s="3"/>
      <c r="FR936" s="3"/>
      <c r="FS936" s="3"/>
      <c r="FT936" s="3"/>
      <c r="FU936" s="3"/>
      <c r="FV936" s="3"/>
      <c r="FW936" s="3"/>
      <c r="FX936" s="3"/>
    </row>
    <row r="937" spans="1:180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  <c r="EF937" s="3"/>
      <c r="EG937" s="3"/>
      <c r="EH937" s="3"/>
      <c r="EI937" s="3"/>
      <c r="EJ937" s="3"/>
      <c r="EK937" s="3"/>
      <c r="EL937" s="3"/>
      <c r="EM937" s="3"/>
      <c r="EN937" s="3"/>
      <c r="EO937" s="3"/>
      <c r="EP937" s="3"/>
      <c r="EQ937" s="3"/>
      <c r="ER937" s="3"/>
      <c r="ES937" s="3"/>
      <c r="ET937" s="3"/>
      <c r="EU937" s="3"/>
      <c r="EV937" s="3"/>
      <c r="EW937" s="3"/>
      <c r="EX937" s="3"/>
      <c r="EY937" s="3"/>
      <c r="EZ937" s="3"/>
      <c r="FA937" s="3"/>
      <c r="FB937" s="3"/>
      <c r="FC937" s="3"/>
      <c r="FD937" s="3"/>
      <c r="FE937" s="3"/>
      <c r="FF937" s="3"/>
      <c r="FG937" s="3"/>
      <c r="FH937" s="3"/>
      <c r="FI937" s="3"/>
      <c r="FJ937" s="3"/>
      <c r="FK937" s="3"/>
      <c r="FL937" s="3"/>
      <c r="FM937" s="3"/>
      <c r="FN937" s="3"/>
      <c r="FO937" s="3"/>
      <c r="FP937" s="3"/>
      <c r="FQ937" s="3"/>
      <c r="FR937" s="3"/>
      <c r="FS937" s="3"/>
      <c r="FT937" s="3"/>
      <c r="FU937" s="3"/>
      <c r="FV937" s="3"/>
      <c r="FW937" s="3"/>
      <c r="FX937" s="3"/>
    </row>
    <row r="938" spans="1:180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  <c r="EF938" s="3"/>
      <c r="EG938" s="3"/>
      <c r="EH938" s="3"/>
      <c r="EI938" s="3"/>
      <c r="EJ938" s="3"/>
      <c r="EK938" s="3"/>
      <c r="EL938" s="3"/>
      <c r="EM938" s="3"/>
      <c r="EN938" s="3"/>
      <c r="EO938" s="3"/>
      <c r="EP938" s="3"/>
      <c r="EQ938" s="3"/>
      <c r="ER938" s="3"/>
      <c r="ES938" s="3"/>
      <c r="ET938" s="3"/>
      <c r="EU938" s="3"/>
      <c r="EV938" s="3"/>
      <c r="EW938" s="3"/>
      <c r="EX938" s="3"/>
      <c r="EY938" s="3"/>
      <c r="EZ938" s="3"/>
      <c r="FA938" s="3"/>
      <c r="FB938" s="3"/>
      <c r="FC938" s="3"/>
      <c r="FD938" s="3"/>
      <c r="FE938" s="3"/>
      <c r="FF938" s="3"/>
      <c r="FG938" s="3"/>
      <c r="FH938" s="3"/>
      <c r="FI938" s="3"/>
      <c r="FJ938" s="3"/>
      <c r="FK938" s="3"/>
      <c r="FL938" s="3"/>
      <c r="FM938" s="3"/>
      <c r="FN938" s="3"/>
      <c r="FO938" s="3"/>
      <c r="FP938" s="3"/>
      <c r="FQ938" s="3"/>
      <c r="FR938" s="3"/>
      <c r="FS938" s="3"/>
      <c r="FT938" s="3"/>
      <c r="FU938" s="3"/>
      <c r="FV938" s="3"/>
      <c r="FW938" s="3"/>
      <c r="FX938" s="3"/>
    </row>
    <row r="939" spans="1:180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  <c r="EF939" s="3"/>
      <c r="EG939" s="3"/>
      <c r="EH939" s="3"/>
      <c r="EI939" s="3"/>
      <c r="EJ939" s="3"/>
      <c r="EK939" s="3"/>
      <c r="EL939" s="3"/>
      <c r="EM939" s="3"/>
      <c r="EN939" s="3"/>
      <c r="EO939" s="3"/>
      <c r="EP939" s="3"/>
      <c r="EQ939" s="3"/>
      <c r="ER939" s="3"/>
      <c r="ES939" s="3"/>
      <c r="ET939" s="3"/>
      <c r="EU939" s="3"/>
      <c r="EV939" s="3"/>
      <c r="EW939" s="3"/>
      <c r="EX939" s="3"/>
      <c r="EY939" s="3"/>
      <c r="EZ939" s="3"/>
      <c r="FA939" s="3"/>
      <c r="FB939" s="3"/>
      <c r="FC939" s="3"/>
      <c r="FD939" s="3"/>
      <c r="FE939" s="3"/>
      <c r="FF939" s="3"/>
      <c r="FG939" s="3"/>
      <c r="FH939" s="3"/>
      <c r="FI939" s="3"/>
      <c r="FJ939" s="3"/>
      <c r="FK939" s="3"/>
      <c r="FL939" s="3"/>
      <c r="FM939" s="3"/>
      <c r="FN939" s="3"/>
      <c r="FO939" s="3"/>
      <c r="FP939" s="3"/>
      <c r="FQ939" s="3"/>
      <c r="FR939" s="3"/>
      <c r="FS939" s="3"/>
      <c r="FT939" s="3"/>
      <c r="FU939" s="3"/>
      <c r="FV939" s="3"/>
      <c r="FW939" s="3"/>
      <c r="FX939" s="3"/>
    </row>
    <row r="940" spans="1:180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  <c r="EF940" s="3"/>
      <c r="EG940" s="3"/>
      <c r="EH940" s="3"/>
      <c r="EI940" s="3"/>
      <c r="EJ940" s="3"/>
      <c r="EK940" s="3"/>
      <c r="EL940" s="3"/>
      <c r="EM940" s="3"/>
      <c r="EN940" s="3"/>
      <c r="EO940" s="3"/>
      <c r="EP940" s="3"/>
      <c r="EQ940" s="3"/>
      <c r="ER940" s="3"/>
      <c r="ES940" s="3"/>
      <c r="ET940" s="3"/>
      <c r="EU940" s="3"/>
      <c r="EV940" s="3"/>
      <c r="EW940" s="3"/>
      <c r="EX940" s="3"/>
      <c r="EY940" s="3"/>
      <c r="EZ940" s="3"/>
      <c r="FA940" s="3"/>
      <c r="FB940" s="3"/>
      <c r="FC940" s="3"/>
      <c r="FD940" s="3"/>
      <c r="FE940" s="3"/>
      <c r="FF940" s="3"/>
      <c r="FG940" s="3"/>
      <c r="FH940" s="3"/>
      <c r="FI940" s="3"/>
      <c r="FJ940" s="3"/>
      <c r="FK940" s="3"/>
      <c r="FL940" s="3"/>
      <c r="FM940" s="3"/>
      <c r="FN940" s="3"/>
      <c r="FO940" s="3"/>
      <c r="FP940" s="3"/>
      <c r="FQ940" s="3"/>
      <c r="FR940" s="3"/>
      <c r="FS940" s="3"/>
      <c r="FT940" s="3"/>
      <c r="FU940" s="3"/>
      <c r="FV940" s="3"/>
      <c r="FW940" s="3"/>
      <c r="FX940" s="3"/>
    </row>
    <row r="941" spans="1:180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  <c r="EF941" s="3"/>
      <c r="EG941" s="3"/>
      <c r="EH941" s="3"/>
      <c r="EI941" s="3"/>
      <c r="EJ941" s="3"/>
      <c r="EK941" s="3"/>
      <c r="EL941" s="3"/>
      <c r="EM941" s="3"/>
      <c r="EN941" s="3"/>
      <c r="EO941" s="3"/>
      <c r="EP941" s="3"/>
      <c r="EQ941" s="3"/>
      <c r="ER941" s="3"/>
      <c r="ES941" s="3"/>
      <c r="ET941" s="3"/>
      <c r="EU941" s="3"/>
      <c r="EV941" s="3"/>
      <c r="EW941" s="3"/>
      <c r="EX941" s="3"/>
      <c r="EY941" s="3"/>
      <c r="EZ941" s="3"/>
      <c r="FA941" s="3"/>
      <c r="FB941" s="3"/>
      <c r="FC941" s="3"/>
      <c r="FD941" s="3"/>
      <c r="FE941" s="3"/>
      <c r="FF941" s="3"/>
      <c r="FG941" s="3"/>
      <c r="FH941" s="3"/>
      <c r="FI941" s="3"/>
      <c r="FJ941" s="3"/>
      <c r="FK941" s="3"/>
      <c r="FL941" s="3"/>
      <c r="FM941" s="3"/>
      <c r="FN941" s="3"/>
      <c r="FO941" s="3"/>
      <c r="FP941" s="3"/>
      <c r="FQ941" s="3"/>
      <c r="FR941" s="3"/>
      <c r="FS941" s="3"/>
      <c r="FT941" s="3"/>
      <c r="FU941" s="3"/>
      <c r="FV941" s="3"/>
      <c r="FW941" s="3"/>
      <c r="FX941" s="3"/>
    </row>
    <row r="942" spans="1:180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  <c r="EF942" s="3"/>
      <c r="EG942" s="3"/>
      <c r="EH942" s="3"/>
      <c r="EI942" s="3"/>
      <c r="EJ942" s="3"/>
      <c r="EK942" s="3"/>
      <c r="EL942" s="3"/>
      <c r="EM942" s="3"/>
      <c r="EN942" s="3"/>
      <c r="EO942" s="3"/>
      <c r="EP942" s="3"/>
      <c r="EQ942" s="3"/>
      <c r="ER942" s="3"/>
      <c r="ES942" s="3"/>
      <c r="ET942" s="3"/>
      <c r="EU942" s="3"/>
      <c r="EV942" s="3"/>
      <c r="EW942" s="3"/>
      <c r="EX942" s="3"/>
      <c r="EY942" s="3"/>
      <c r="EZ942" s="3"/>
      <c r="FA942" s="3"/>
      <c r="FB942" s="3"/>
      <c r="FC942" s="3"/>
      <c r="FD942" s="3"/>
      <c r="FE942" s="3"/>
      <c r="FF942" s="3"/>
      <c r="FG942" s="3"/>
      <c r="FH942" s="3"/>
      <c r="FI942" s="3"/>
      <c r="FJ942" s="3"/>
      <c r="FK942" s="3"/>
      <c r="FL942" s="3"/>
      <c r="FM942" s="3"/>
      <c r="FN942" s="3"/>
      <c r="FO942" s="3"/>
      <c r="FP942" s="3"/>
      <c r="FQ942" s="3"/>
      <c r="FR942" s="3"/>
      <c r="FS942" s="3"/>
      <c r="FT942" s="3"/>
      <c r="FU942" s="3"/>
      <c r="FV942" s="3"/>
      <c r="FW942" s="3"/>
      <c r="FX942" s="3"/>
    </row>
    <row r="943" spans="1:180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  <c r="EF943" s="3"/>
      <c r="EG943" s="3"/>
      <c r="EH943" s="3"/>
      <c r="EI943" s="3"/>
      <c r="EJ943" s="3"/>
      <c r="EK943" s="3"/>
      <c r="EL943" s="3"/>
      <c r="EM943" s="3"/>
      <c r="EN943" s="3"/>
      <c r="EO943" s="3"/>
      <c r="EP943" s="3"/>
      <c r="EQ943" s="3"/>
      <c r="ER943" s="3"/>
      <c r="ES943" s="3"/>
      <c r="ET943" s="3"/>
      <c r="EU943" s="3"/>
      <c r="EV943" s="3"/>
      <c r="EW943" s="3"/>
      <c r="EX943" s="3"/>
      <c r="EY943" s="3"/>
      <c r="EZ943" s="3"/>
      <c r="FA943" s="3"/>
      <c r="FB943" s="3"/>
      <c r="FC943" s="3"/>
      <c r="FD943" s="3"/>
      <c r="FE943" s="3"/>
      <c r="FF943" s="3"/>
      <c r="FG943" s="3"/>
      <c r="FH943" s="3"/>
      <c r="FI943" s="3"/>
      <c r="FJ943" s="3"/>
      <c r="FK943" s="3"/>
      <c r="FL943" s="3"/>
      <c r="FM943" s="3"/>
      <c r="FN943" s="3"/>
      <c r="FO943" s="3"/>
      <c r="FP943" s="3"/>
      <c r="FQ943" s="3"/>
      <c r="FR943" s="3"/>
      <c r="FS943" s="3"/>
      <c r="FT943" s="3"/>
      <c r="FU943" s="3"/>
      <c r="FV943" s="3"/>
      <c r="FW943" s="3"/>
      <c r="FX943" s="3"/>
    </row>
    <row r="944" spans="1:180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  <c r="EF944" s="3"/>
      <c r="EG944" s="3"/>
      <c r="EH944" s="3"/>
      <c r="EI944" s="3"/>
      <c r="EJ944" s="3"/>
      <c r="EK944" s="3"/>
      <c r="EL944" s="3"/>
      <c r="EM944" s="3"/>
      <c r="EN944" s="3"/>
      <c r="EO944" s="3"/>
      <c r="EP944" s="3"/>
      <c r="EQ944" s="3"/>
      <c r="ER944" s="3"/>
      <c r="ES944" s="3"/>
      <c r="ET944" s="3"/>
      <c r="EU944" s="3"/>
      <c r="EV944" s="3"/>
      <c r="EW944" s="3"/>
      <c r="EX944" s="3"/>
      <c r="EY944" s="3"/>
      <c r="EZ944" s="3"/>
      <c r="FA944" s="3"/>
      <c r="FB944" s="3"/>
      <c r="FC944" s="3"/>
      <c r="FD944" s="3"/>
      <c r="FE944" s="3"/>
      <c r="FF944" s="3"/>
      <c r="FG944" s="3"/>
      <c r="FH944" s="3"/>
      <c r="FI944" s="3"/>
      <c r="FJ944" s="3"/>
      <c r="FK944" s="3"/>
      <c r="FL944" s="3"/>
      <c r="FM944" s="3"/>
      <c r="FN944" s="3"/>
      <c r="FO944" s="3"/>
      <c r="FP944" s="3"/>
      <c r="FQ944" s="3"/>
      <c r="FR944" s="3"/>
      <c r="FS944" s="3"/>
      <c r="FT944" s="3"/>
      <c r="FU944" s="3"/>
      <c r="FV944" s="3"/>
      <c r="FW944" s="3"/>
      <c r="FX944" s="3"/>
    </row>
    <row r="945" spans="1:180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  <c r="EF945" s="3"/>
      <c r="EG945" s="3"/>
      <c r="EH945" s="3"/>
      <c r="EI945" s="3"/>
      <c r="EJ945" s="3"/>
      <c r="EK945" s="3"/>
      <c r="EL945" s="3"/>
      <c r="EM945" s="3"/>
      <c r="EN945" s="3"/>
      <c r="EO945" s="3"/>
      <c r="EP945" s="3"/>
      <c r="EQ945" s="3"/>
      <c r="ER945" s="3"/>
      <c r="ES945" s="3"/>
      <c r="ET945" s="3"/>
      <c r="EU945" s="3"/>
      <c r="EV945" s="3"/>
      <c r="EW945" s="3"/>
      <c r="EX945" s="3"/>
      <c r="EY945" s="3"/>
      <c r="EZ945" s="3"/>
      <c r="FA945" s="3"/>
      <c r="FB945" s="3"/>
      <c r="FC945" s="3"/>
      <c r="FD945" s="3"/>
      <c r="FE945" s="3"/>
      <c r="FF945" s="3"/>
      <c r="FG945" s="3"/>
      <c r="FH945" s="3"/>
      <c r="FI945" s="3"/>
      <c r="FJ945" s="3"/>
      <c r="FK945" s="3"/>
      <c r="FL945" s="3"/>
      <c r="FM945" s="3"/>
      <c r="FN945" s="3"/>
      <c r="FO945" s="3"/>
      <c r="FP945" s="3"/>
      <c r="FQ945" s="3"/>
      <c r="FR945" s="3"/>
      <c r="FS945" s="3"/>
      <c r="FT945" s="3"/>
      <c r="FU945" s="3"/>
      <c r="FV945" s="3"/>
      <c r="FW945" s="3"/>
      <c r="FX945" s="3"/>
    </row>
    <row r="946" spans="1:180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  <c r="EF946" s="3"/>
      <c r="EG946" s="3"/>
      <c r="EH946" s="3"/>
      <c r="EI946" s="3"/>
      <c r="EJ946" s="3"/>
      <c r="EK946" s="3"/>
      <c r="EL946" s="3"/>
      <c r="EM946" s="3"/>
      <c r="EN946" s="3"/>
      <c r="EO946" s="3"/>
      <c r="EP946" s="3"/>
      <c r="EQ946" s="3"/>
      <c r="ER946" s="3"/>
      <c r="ES946" s="3"/>
      <c r="ET946" s="3"/>
      <c r="EU946" s="3"/>
      <c r="EV946" s="3"/>
      <c r="EW946" s="3"/>
      <c r="EX946" s="3"/>
      <c r="EY946" s="3"/>
      <c r="EZ946" s="3"/>
      <c r="FA946" s="3"/>
      <c r="FB946" s="3"/>
      <c r="FC946" s="3"/>
      <c r="FD946" s="3"/>
      <c r="FE946" s="3"/>
      <c r="FF946" s="3"/>
      <c r="FG946" s="3"/>
      <c r="FH946" s="3"/>
      <c r="FI946" s="3"/>
      <c r="FJ946" s="3"/>
      <c r="FK946" s="3"/>
      <c r="FL946" s="3"/>
      <c r="FM946" s="3"/>
      <c r="FN946" s="3"/>
      <c r="FO946" s="3"/>
      <c r="FP946" s="3"/>
      <c r="FQ946" s="3"/>
      <c r="FR946" s="3"/>
      <c r="FS946" s="3"/>
      <c r="FT946" s="3"/>
      <c r="FU946" s="3"/>
      <c r="FV946" s="3"/>
      <c r="FW946" s="3"/>
      <c r="FX946" s="3"/>
    </row>
    <row r="947" spans="1:180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  <c r="EF947" s="3"/>
      <c r="EG947" s="3"/>
      <c r="EH947" s="3"/>
      <c r="EI947" s="3"/>
      <c r="EJ947" s="3"/>
      <c r="EK947" s="3"/>
      <c r="EL947" s="3"/>
      <c r="EM947" s="3"/>
      <c r="EN947" s="3"/>
      <c r="EO947" s="3"/>
      <c r="EP947" s="3"/>
      <c r="EQ947" s="3"/>
      <c r="ER947" s="3"/>
      <c r="ES947" s="3"/>
      <c r="ET947" s="3"/>
      <c r="EU947" s="3"/>
      <c r="EV947" s="3"/>
      <c r="EW947" s="3"/>
      <c r="EX947" s="3"/>
      <c r="EY947" s="3"/>
      <c r="EZ947" s="3"/>
      <c r="FA947" s="3"/>
      <c r="FB947" s="3"/>
      <c r="FC947" s="3"/>
      <c r="FD947" s="3"/>
      <c r="FE947" s="3"/>
      <c r="FF947" s="3"/>
      <c r="FG947" s="3"/>
      <c r="FH947" s="3"/>
      <c r="FI947" s="3"/>
      <c r="FJ947" s="3"/>
      <c r="FK947" s="3"/>
      <c r="FL947" s="3"/>
      <c r="FM947" s="3"/>
      <c r="FN947" s="3"/>
      <c r="FO947" s="3"/>
      <c r="FP947" s="3"/>
      <c r="FQ947" s="3"/>
      <c r="FR947" s="3"/>
      <c r="FS947" s="3"/>
      <c r="FT947" s="3"/>
      <c r="FU947" s="3"/>
      <c r="FV947" s="3"/>
      <c r="FW947" s="3"/>
      <c r="FX947" s="3"/>
    </row>
    <row r="948" spans="1:180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  <c r="EF948" s="3"/>
      <c r="EG948" s="3"/>
      <c r="EH948" s="3"/>
      <c r="EI948" s="3"/>
      <c r="EJ948" s="3"/>
      <c r="EK948" s="3"/>
      <c r="EL948" s="3"/>
      <c r="EM948" s="3"/>
      <c r="EN948" s="3"/>
      <c r="EO948" s="3"/>
      <c r="EP948" s="3"/>
      <c r="EQ948" s="3"/>
      <c r="ER948" s="3"/>
      <c r="ES948" s="3"/>
      <c r="ET948" s="3"/>
      <c r="EU948" s="3"/>
      <c r="EV948" s="3"/>
      <c r="EW948" s="3"/>
      <c r="EX948" s="3"/>
      <c r="EY948" s="3"/>
      <c r="EZ948" s="3"/>
      <c r="FA948" s="3"/>
      <c r="FB948" s="3"/>
      <c r="FC948" s="3"/>
      <c r="FD948" s="3"/>
      <c r="FE948" s="3"/>
      <c r="FF948" s="3"/>
      <c r="FG948" s="3"/>
      <c r="FH948" s="3"/>
      <c r="FI948" s="3"/>
      <c r="FJ948" s="3"/>
      <c r="FK948" s="3"/>
      <c r="FL948" s="3"/>
      <c r="FM948" s="3"/>
      <c r="FN948" s="3"/>
      <c r="FO948" s="3"/>
      <c r="FP948" s="3"/>
      <c r="FQ948" s="3"/>
      <c r="FR948" s="3"/>
      <c r="FS948" s="3"/>
      <c r="FT948" s="3"/>
      <c r="FU948" s="3"/>
      <c r="FV948" s="3"/>
      <c r="FW948" s="3"/>
      <c r="FX948" s="3"/>
    </row>
    <row r="949" spans="1:180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  <c r="EF949" s="3"/>
      <c r="EG949" s="3"/>
      <c r="EH949" s="3"/>
      <c r="EI949" s="3"/>
      <c r="EJ949" s="3"/>
      <c r="EK949" s="3"/>
      <c r="EL949" s="3"/>
      <c r="EM949" s="3"/>
      <c r="EN949" s="3"/>
      <c r="EO949" s="3"/>
      <c r="EP949" s="3"/>
      <c r="EQ949" s="3"/>
      <c r="ER949" s="3"/>
      <c r="ES949" s="3"/>
      <c r="ET949" s="3"/>
      <c r="EU949" s="3"/>
      <c r="EV949" s="3"/>
      <c r="EW949" s="3"/>
      <c r="EX949" s="3"/>
      <c r="EY949" s="3"/>
      <c r="EZ949" s="3"/>
      <c r="FA949" s="3"/>
      <c r="FB949" s="3"/>
      <c r="FC949" s="3"/>
      <c r="FD949" s="3"/>
      <c r="FE949" s="3"/>
      <c r="FF949" s="3"/>
      <c r="FG949" s="3"/>
      <c r="FH949" s="3"/>
      <c r="FI949" s="3"/>
      <c r="FJ949" s="3"/>
      <c r="FK949" s="3"/>
      <c r="FL949" s="3"/>
      <c r="FM949" s="3"/>
      <c r="FN949" s="3"/>
      <c r="FO949" s="3"/>
      <c r="FP949" s="3"/>
      <c r="FQ949" s="3"/>
      <c r="FR949" s="3"/>
      <c r="FS949" s="3"/>
      <c r="FT949" s="3"/>
      <c r="FU949" s="3"/>
      <c r="FV949" s="3"/>
      <c r="FW949" s="3"/>
      <c r="FX949" s="3"/>
    </row>
    <row r="950" spans="1:180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  <c r="EF950" s="3"/>
      <c r="EG950" s="3"/>
      <c r="EH950" s="3"/>
      <c r="EI950" s="3"/>
      <c r="EJ950" s="3"/>
      <c r="EK950" s="3"/>
      <c r="EL950" s="3"/>
      <c r="EM950" s="3"/>
      <c r="EN950" s="3"/>
      <c r="EO950" s="3"/>
      <c r="EP950" s="3"/>
      <c r="EQ950" s="3"/>
      <c r="ER950" s="3"/>
      <c r="ES950" s="3"/>
      <c r="ET950" s="3"/>
      <c r="EU950" s="3"/>
      <c r="EV950" s="3"/>
      <c r="EW950" s="3"/>
      <c r="EX950" s="3"/>
      <c r="EY950" s="3"/>
      <c r="EZ950" s="3"/>
      <c r="FA950" s="3"/>
      <c r="FB950" s="3"/>
      <c r="FC950" s="3"/>
      <c r="FD950" s="3"/>
      <c r="FE950" s="3"/>
      <c r="FF950" s="3"/>
      <c r="FG950" s="3"/>
      <c r="FH950" s="3"/>
      <c r="FI950" s="3"/>
      <c r="FJ950" s="3"/>
      <c r="FK950" s="3"/>
      <c r="FL950" s="3"/>
      <c r="FM950" s="3"/>
      <c r="FN950" s="3"/>
      <c r="FO950" s="3"/>
      <c r="FP950" s="3"/>
      <c r="FQ950" s="3"/>
      <c r="FR950" s="3"/>
      <c r="FS950" s="3"/>
      <c r="FT950" s="3"/>
      <c r="FU950" s="3"/>
      <c r="FV950" s="3"/>
      <c r="FW950" s="3"/>
      <c r="FX950" s="3"/>
    </row>
    <row r="951" spans="1:180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  <c r="EF951" s="3"/>
      <c r="EG951" s="3"/>
      <c r="EH951" s="3"/>
      <c r="EI951" s="3"/>
      <c r="EJ951" s="3"/>
      <c r="EK951" s="3"/>
      <c r="EL951" s="3"/>
      <c r="EM951" s="3"/>
      <c r="EN951" s="3"/>
      <c r="EO951" s="3"/>
      <c r="EP951" s="3"/>
      <c r="EQ951" s="3"/>
      <c r="ER951" s="3"/>
      <c r="ES951" s="3"/>
      <c r="ET951" s="3"/>
      <c r="EU951" s="3"/>
      <c r="EV951" s="3"/>
      <c r="EW951" s="3"/>
      <c r="EX951" s="3"/>
      <c r="EY951" s="3"/>
      <c r="EZ951" s="3"/>
      <c r="FA951" s="3"/>
      <c r="FB951" s="3"/>
      <c r="FC951" s="3"/>
      <c r="FD951" s="3"/>
      <c r="FE951" s="3"/>
      <c r="FF951" s="3"/>
      <c r="FG951" s="3"/>
      <c r="FH951" s="3"/>
      <c r="FI951" s="3"/>
      <c r="FJ951" s="3"/>
      <c r="FK951" s="3"/>
      <c r="FL951" s="3"/>
      <c r="FM951" s="3"/>
      <c r="FN951" s="3"/>
      <c r="FO951" s="3"/>
      <c r="FP951" s="3"/>
      <c r="FQ951" s="3"/>
      <c r="FR951" s="3"/>
      <c r="FS951" s="3"/>
      <c r="FT951" s="3"/>
      <c r="FU951" s="3"/>
      <c r="FV951" s="3"/>
      <c r="FW951" s="3"/>
      <c r="FX951" s="3"/>
    </row>
    <row r="952" spans="1:180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  <c r="EF952" s="3"/>
      <c r="EG952" s="3"/>
      <c r="EH952" s="3"/>
      <c r="EI952" s="3"/>
      <c r="EJ952" s="3"/>
      <c r="EK952" s="3"/>
      <c r="EL952" s="3"/>
      <c r="EM952" s="3"/>
      <c r="EN952" s="3"/>
      <c r="EO952" s="3"/>
      <c r="EP952" s="3"/>
      <c r="EQ952" s="3"/>
      <c r="ER952" s="3"/>
      <c r="ES952" s="3"/>
      <c r="ET952" s="3"/>
      <c r="EU952" s="3"/>
      <c r="EV952" s="3"/>
      <c r="EW952" s="3"/>
      <c r="EX952" s="3"/>
      <c r="EY952" s="3"/>
      <c r="EZ952" s="3"/>
      <c r="FA952" s="3"/>
      <c r="FB952" s="3"/>
      <c r="FC952" s="3"/>
      <c r="FD952" s="3"/>
      <c r="FE952" s="3"/>
      <c r="FF952" s="3"/>
      <c r="FG952" s="3"/>
      <c r="FH952" s="3"/>
      <c r="FI952" s="3"/>
      <c r="FJ952" s="3"/>
      <c r="FK952" s="3"/>
      <c r="FL952" s="3"/>
      <c r="FM952" s="3"/>
      <c r="FN952" s="3"/>
      <c r="FO952" s="3"/>
      <c r="FP952" s="3"/>
      <c r="FQ952" s="3"/>
      <c r="FR952" s="3"/>
      <c r="FS952" s="3"/>
      <c r="FT952" s="3"/>
      <c r="FU952" s="3"/>
      <c r="FV952" s="3"/>
      <c r="FW952" s="3"/>
      <c r="FX952" s="3"/>
    </row>
    <row r="953" spans="1:180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  <c r="EF953" s="3"/>
      <c r="EG953" s="3"/>
      <c r="EH953" s="3"/>
      <c r="EI953" s="3"/>
      <c r="EJ953" s="3"/>
      <c r="EK953" s="3"/>
      <c r="EL953" s="3"/>
      <c r="EM953" s="3"/>
      <c r="EN953" s="3"/>
      <c r="EO953" s="3"/>
      <c r="EP953" s="3"/>
      <c r="EQ953" s="3"/>
      <c r="ER953" s="3"/>
      <c r="ES953" s="3"/>
      <c r="ET953" s="3"/>
      <c r="EU953" s="3"/>
      <c r="EV953" s="3"/>
      <c r="EW953" s="3"/>
      <c r="EX953" s="3"/>
      <c r="EY953" s="3"/>
      <c r="EZ953" s="3"/>
      <c r="FA953" s="3"/>
      <c r="FB953" s="3"/>
      <c r="FC953" s="3"/>
      <c r="FD953" s="3"/>
      <c r="FE953" s="3"/>
      <c r="FF953" s="3"/>
      <c r="FG953" s="3"/>
      <c r="FH953" s="3"/>
      <c r="FI953" s="3"/>
      <c r="FJ953" s="3"/>
      <c r="FK953" s="3"/>
      <c r="FL953" s="3"/>
      <c r="FM953" s="3"/>
      <c r="FN953" s="3"/>
      <c r="FO953" s="3"/>
      <c r="FP953" s="3"/>
      <c r="FQ953" s="3"/>
      <c r="FR953" s="3"/>
      <c r="FS953" s="3"/>
      <c r="FT953" s="3"/>
      <c r="FU953" s="3"/>
      <c r="FV953" s="3"/>
      <c r="FW953" s="3"/>
      <c r="FX953" s="3"/>
    </row>
    <row r="954" spans="1:180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  <c r="EF954" s="3"/>
      <c r="EG954" s="3"/>
      <c r="EH954" s="3"/>
      <c r="EI954" s="3"/>
      <c r="EJ954" s="3"/>
      <c r="EK954" s="3"/>
      <c r="EL954" s="3"/>
      <c r="EM954" s="3"/>
      <c r="EN954" s="3"/>
      <c r="EO954" s="3"/>
      <c r="EP954" s="3"/>
      <c r="EQ954" s="3"/>
      <c r="ER954" s="3"/>
      <c r="ES954" s="3"/>
      <c r="ET954" s="3"/>
      <c r="EU954" s="3"/>
      <c r="EV954" s="3"/>
      <c r="EW954" s="3"/>
      <c r="EX954" s="3"/>
      <c r="EY954" s="3"/>
      <c r="EZ954" s="3"/>
      <c r="FA954" s="3"/>
      <c r="FB954" s="3"/>
      <c r="FC954" s="3"/>
      <c r="FD954" s="3"/>
      <c r="FE954" s="3"/>
      <c r="FF954" s="3"/>
      <c r="FG954" s="3"/>
      <c r="FH954" s="3"/>
      <c r="FI954" s="3"/>
      <c r="FJ954" s="3"/>
      <c r="FK954" s="3"/>
      <c r="FL954" s="3"/>
      <c r="FM954" s="3"/>
      <c r="FN954" s="3"/>
      <c r="FO954" s="3"/>
      <c r="FP954" s="3"/>
      <c r="FQ954" s="3"/>
      <c r="FR954" s="3"/>
      <c r="FS954" s="3"/>
      <c r="FT954" s="3"/>
      <c r="FU954" s="3"/>
      <c r="FV954" s="3"/>
      <c r="FW954" s="3"/>
      <c r="FX954" s="3"/>
    </row>
    <row r="955" spans="1:180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  <c r="EF955" s="3"/>
      <c r="EG955" s="3"/>
      <c r="EH955" s="3"/>
      <c r="EI955" s="3"/>
      <c r="EJ955" s="3"/>
      <c r="EK955" s="3"/>
      <c r="EL955" s="3"/>
      <c r="EM955" s="3"/>
      <c r="EN955" s="3"/>
      <c r="EO955" s="3"/>
      <c r="EP955" s="3"/>
      <c r="EQ955" s="3"/>
      <c r="ER955" s="3"/>
      <c r="ES955" s="3"/>
      <c r="ET955" s="3"/>
      <c r="EU955" s="3"/>
      <c r="EV955" s="3"/>
      <c r="EW955" s="3"/>
      <c r="EX955" s="3"/>
      <c r="EY955" s="3"/>
      <c r="EZ955" s="3"/>
      <c r="FA955" s="3"/>
      <c r="FB955" s="3"/>
      <c r="FC955" s="3"/>
      <c r="FD955" s="3"/>
      <c r="FE955" s="3"/>
      <c r="FF955" s="3"/>
      <c r="FG955" s="3"/>
      <c r="FH955" s="3"/>
      <c r="FI955" s="3"/>
      <c r="FJ955" s="3"/>
      <c r="FK955" s="3"/>
      <c r="FL955" s="3"/>
      <c r="FM955" s="3"/>
      <c r="FN955" s="3"/>
      <c r="FO955" s="3"/>
      <c r="FP955" s="3"/>
      <c r="FQ955" s="3"/>
      <c r="FR955" s="3"/>
      <c r="FS955" s="3"/>
      <c r="FT955" s="3"/>
      <c r="FU955" s="3"/>
      <c r="FV955" s="3"/>
      <c r="FW955" s="3"/>
      <c r="FX955" s="3"/>
    </row>
    <row r="956" spans="1:180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  <c r="EF956" s="3"/>
      <c r="EG956" s="3"/>
      <c r="EH956" s="3"/>
      <c r="EI956" s="3"/>
      <c r="EJ956" s="3"/>
      <c r="EK956" s="3"/>
      <c r="EL956" s="3"/>
      <c r="EM956" s="3"/>
      <c r="EN956" s="3"/>
      <c r="EO956" s="3"/>
      <c r="EP956" s="3"/>
      <c r="EQ956" s="3"/>
      <c r="ER956" s="3"/>
      <c r="ES956" s="3"/>
      <c r="ET956" s="3"/>
      <c r="EU956" s="3"/>
      <c r="EV956" s="3"/>
      <c r="EW956" s="3"/>
      <c r="EX956" s="3"/>
      <c r="EY956" s="3"/>
      <c r="EZ956" s="3"/>
      <c r="FA956" s="3"/>
      <c r="FB956" s="3"/>
      <c r="FC956" s="3"/>
      <c r="FD956" s="3"/>
      <c r="FE956" s="3"/>
      <c r="FF956" s="3"/>
      <c r="FG956" s="3"/>
      <c r="FH956" s="3"/>
      <c r="FI956" s="3"/>
      <c r="FJ956" s="3"/>
      <c r="FK956" s="3"/>
      <c r="FL956" s="3"/>
      <c r="FM956" s="3"/>
      <c r="FN956" s="3"/>
      <c r="FO956" s="3"/>
      <c r="FP956" s="3"/>
      <c r="FQ956" s="3"/>
      <c r="FR956" s="3"/>
      <c r="FS956" s="3"/>
      <c r="FT956" s="3"/>
      <c r="FU956" s="3"/>
      <c r="FV956" s="3"/>
      <c r="FW956" s="3"/>
      <c r="FX956" s="3"/>
    </row>
    <row r="957" spans="1:180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  <c r="EF957" s="3"/>
      <c r="EG957" s="3"/>
      <c r="EH957" s="3"/>
      <c r="EI957" s="3"/>
      <c r="EJ957" s="3"/>
      <c r="EK957" s="3"/>
      <c r="EL957" s="3"/>
      <c r="EM957" s="3"/>
      <c r="EN957" s="3"/>
      <c r="EO957" s="3"/>
      <c r="EP957" s="3"/>
      <c r="EQ957" s="3"/>
      <c r="ER957" s="3"/>
      <c r="ES957" s="3"/>
      <c r="ET957" s="3"/>
      <c r="EU957" s="3"/>
      <c r="EV957" s="3"/>
      <c r="EW957" s="3"/>
      <c r="EX957" s="3"/>
      <c r="EY957" s="3"/>
      <c r="EZ957" s="3"/>
      <c r="FA957" s="3"/>
      <c r="FB957" s="3"/>
      <c r="FC957" s="3"/>
      <c r="FD957" s="3"/>
      <c r="FE957" s="3"/>
      <c r="FF957" s="3"/>
      <c r="FG957" s="3"/>
      <c r="FH957" s="3"/>
      <c r="FI957" s="3"/>
      <c r="FJ957" s="3"/>
      <c r="FK957" s="3"/>
      <c r="FL957" s="3"/>
      <c r="FM957" s="3"/>
      <c r="FN957" s="3"/>
      <c r="FO957" s="3"/>
      <c r="FP957" s="3"/>
      <c r="FQ957" s="3"/>
      <c r="FR957" s="3"/>
      <c r="FS957" s="3"/>
      <c r="FT957" s="3"/>
      <c r="FU957" s="3"/>
      <c r="FV957" s="3"/>
      <c r="FW957" s="3"/>
      <c r="FX957" s="3"/>
    </row>
    <row r="958" spans="1:180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  <c r="EF958" s="3"/>
      <c r="EG958" s="3"/>
      <c r="EH958" s="3"/>
      <c r="EI958" s="3"/>
      <c r="EJ958" s="3"/>
      <c r="EK958" s="3"/>
      <c r="EL958" s="3"/>
      <c r="EM958" s="3"/>
      <c r="EN958" s="3"/>
      <c r="EO958" s="3"/>
      <c r="EP958" s="3"/>
      <c r="EQ958" s="3"/>
      <c r="ER958" s="3"/>
      <c r="ES958" s="3"/>
      <c r="ET958" s="3"/>
      <c r="EU958" s="3"/>
      <c r="EV958" s="3"/>
      <c r="EW958" s="3"/>
      <c r="EX958" s="3"/>
      <c r="EY958" s="3"/>
      <c r="EZ958" s="3"/>
      <c r="FA958" s="3"/>
      <c r="FB958" s="3"/>
      <c r="FC958" s="3"/>
      <c r="FD958" s="3"/>
      <c r="FE958" s="3"/>
      <c r="FF958" s="3"/>
      <c r="FG958" s="3"/>
      <c r="FH958" s="3"/>
      <c r="FI958" s="3"/>
      <c r="FJ958" s="3"/>
      <c r="FK958" s="3"/>
      <c r="FL958" s="3"/>
      <c r="FM958" s="3"/>
      <c r="FN958" s="3"/>
      <c r="FO958" s="3"/>
      <c r="FP958" s="3"/>
      <c r="FQ958" s="3"/>
      <c r="FR958" s="3"/>
      <c r="FS958" s="3"/>
      <c r="FT958" s="3"/>
      <c r="FU958" s="3"/>
      <c r="FV958" s="3"/>
      <c r="FW958" s="3"/>
      <c r="FX958" s="3"/>
    </row>
    <row r="959" spans="1:180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3"/>
      <c r="EF959" s="3"/>
      <c r="EG959" s="3"/>
      <c r="EH959" s="3"/>
      <c r="EI959" s="3"/>
      <c r="EJ959" s="3"/>
      <c r="EK959" s="3"/>
      <c r="EL959" s="3"/>
      <c r="EM959" s="3"/>
      <c r="EN959" s="3"/>
      <c r="EO959" s="3"/>
      <c r="EP959" s="3"/>
      <c r="EQ959" s="3"/>
      <c r="ER959" s="3"/>
      <c r="ES959" s="3"/>
      <c r="ET959" s="3"/>
      <c r="EU959" s="3"/>
      <c r="EV959" s="3"/>
      <c r="EW959" s="3"/>
      <c r="EX959" s="3"/>
      <c r="EY959" s="3"/>
      <c r="EZ959" s="3"/>
      <c r="FA959" s="3"/>
      <c r="FB959" s="3"/>
      <c r="FC959" s="3"/>
      <c r="FD959" s="3"/>
      <c r="FE959" s="3"/>
      <c r="FF959" s="3"/>
      <c r="FG959" s="3"/>
      <c r="FH959" s="3"/>
      <c r="FI959" s="3"/>
      <c r="FJ959" s="3"/>
      <c r="FK959" s="3"/>
      <c r="FL959" s="3"/>
      <c r="FM959" s="3"/>
      <c r="FN959" s="3"/>
      <c r="FO959" s="3"/>
      <c r="FP959" s="3"/>
      <c r="FQ959" s="3"/>
      <c r="FR959" s="3"/>
      <c r="FS959" s="3"/>
      <c r="FT959" s="3"/>
      <c r="FU959" s="3"/>
      <c r="FV959" s="3"/>
      <c r="FW959" s="3"/>
      <c r="FX959" s="3"/>
    </row>
    <row r="960" spans="1:180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  <c r="EF960" s="3"/>
      <c r="EG960" s="3"/>
      <c r="EH960" s="3"/>
      <c r="EI960" s="3"/>
      <c r="EJ960" s="3"/>
      <c r="EK960" s="3"/>
      <c r="EL960" s="3"/>
      <c r="EM960" s="3"/>
      <c r="EN960" s="3"/>
      <c r="EO960" s="3"/>
      <c r="EP960" s="3"/>
      <c r="EQ960" s="3"/>
      <c r="ER960" s="3"/>
      <c r="ES960" s="3"/>
      <c r="ET960" s="3"/>
      <c r="EU960" s="3"/>
      <c r="EV960" s="3"/>
      <c r="EW960" s="3"/>
      <c r="EX960" s="3"/>
      <c r="EY960" s="3"/>
      <c r="EZ960" s="3"/>
      <c r="FA960" s="3"/>
      <c r="FB960" s="3"/>
      <c r="FC960" s="3"/>
      <c r="FD960" s="3"/>
      <c r="FE960" s="3"/>
      <c r="FF960" s="3"/>
      <c r="FG960" s="3"/>
      <c r="FH960" s="3"/>
      <c r="FI960" s="3"/>
      <c r="FJ960" s="3"/>
      <c r="FK960" s="3"/>
      <c r="FL960" s="3"/>
      <c r="FM960" s="3"/>
      <c r="FN960" s="3"/>
      <c r="FO960" s="3"/>
      <c r="FP960" s="3"/>
      <c r="FQ960" s="3"/>
      <c r="FR960" s="3"/>
      <c r="FS960" s="3"/>
      <c r="FT960" s="3"/>
      <c r="FU960" s="3"/>
      <c r="FV960" s="3"/>
      <c r="FW960" s="3"/>
      <c r="FX960" s="3"/>
    </row>
    <row r="961" spans="1:180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  <c r="EF961" s="3"/>
      <c r="EG961" s="3"/>
      <c r="EH961" s="3"/>
      <c r="EI961" s="3"/>
      <c r="EJ961" s="3"/>
      <c r="EK961" s="3"/>
      <c r="EL961" s="3"/>
      <c r="EM961" s="3"/>
      <c r="EN961" s="3"/>
      <c r="EO961" s="3"/>
      <c r="EP961" s="3"/>
      <c r="EQ961" s="3"/>
      <c r="ER961" s="3"/>
      <c r="ES961" s="3"/>
      <c r="ET961" s="3"/>
      <c r="EU961" s="3"/>
      <c r="EV961" s="3"/>
      <c r="EW961" s="3"/>
      <c r="EX961" s="3"/>
      <c r="EY961" s="3"/>
      <c r="EZ961" s="3"/>
      <c r="FA961" s="3"/>
      <c r="FB961" s="3"/>
      <c r="FC961" s="3"/>
      <c r="FD961" s="3"/>
      <c r="FE961" s="3"/>
      <c r="FF961" s="3"/>
      <c r="FG961" s="3"/>
      <c r="FH961" s="3"/>
      <c r="FI961" s="3"/>
      <c r="FJ961" s="3"/>
      <c r="FK961" s="3"/>
      <c r="FL961" s="3"/>
      <c r="FM961" s="3"/>
      <c r="FN961" s="3"/>
      <c r="FO961" s="3"/>
      <c r="FP961" s="3"/>
      <c r="FQ961" s="3"/>
      <c r="FR961" s="3"/>
      <c r="FS961" s="3"/>
      <c r="FT961" s="3"/>
      <c r="FU961" s="3"/>
      <c r="FV961" s="3"/>
      <c r="FW961" s="3"/>
      <c r="FX961" s="3"/>
    </row>
    <row r="962" spans="1:180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  <c r="EF962" s="3"/>
      <c r="EG962" s="3"/>
      <c r="EH962" s="3"/>
      <c r="EI962" s="3"/>
      <c r="EJ962" s="3"/>
      <c r="EK962" s="3"/>
      <c r="EL962" s="3"/>
      <c r="EM962" s="3"/>
      <c r="EN962" s="3"/>
      <c r="EO962" s="3"/>
      <c r="EP962" s="3"/>
      <c r="EQ962" s="3"/>
      <c r="ER962" s="3"/>
      <c r="ES962" s="3"/>
      <c r="ET962" s="3"/>
      <c r="EU962" s="3"/>
      <c r="EV962" s="3"/>
      <c r="EW962" s="3"/>
      <c r="EX962" s="3"/>
      <c r="EY962" s="3"/>
      <c r="EZ962" s="3"/>
      <c r="FA962" s="3"/>
      <c r="FB962" s="3"/>
      <c r="FC962" s="3"/>
      <c r="FD962" s="3"/>
      <c r="FE962" s="3"/>
      <c r="FF962" s="3"/>
      <c r="FG962" s="3"/>
      <c r="FH962" s="3"/>
      <c r="FI962" s="3"/>
      <c r="FJ962" s="3"/>
      <c r="FK962" s="3"/>
      <c r="FL962" s="3"/>
      <c r="FM962" s="3"/>
      <c r="FN962" s="3"/>
      <c r="FO962" s="3"/>
      <c r="FP962" s="3"/>
      <c r="FQ962" s="3"/>
      <c r="FR962" s="3"/>
      <c r="FS962" s="3"/>
      <c r="FT962" s="3"/>
      <c r="FU962" s="3"/>
      <c r="FV962" s="3"/>
      <c r="FW962" s="3"/>
      <c r="FX962" s="3"/>
    </row>
    <row r="963" spans="1:180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</row>
    <row r="964" spans="1:180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  <c r="EF964" s="3"/>
      <c r="EG964" s="3"/>
      <c r="EH964" s="3"/>
      <c r="EI964" s="3"/>
      <c r="EJ964" s="3"/>
      <c r="EK964" s="3"/>
      <c r="EL964" s="3"/>
      <c r="EM964" s="3"/>
      <c r="EN964" s="3"/>
      <c r="EO964" s="3"/>
      <c r="EP964" s="3"/>
      <c r="EQ964" s="3"/>
      <c r="ER964" s="3"/>
      <c r="ES964" s="3"/>
      <c r="ET964" s="3"/>
      <c r="EU964" s="3"/>
      <c r="EV964" s="3"/>
      <c r="EW964" s="3"/>
      <c r="EX964" s="3"/>
      <c r="EY964" s="3"/>
      <c r="EZ964" s="3"/>
      <c r="FA964" s="3"/>
      <c r="FB964" s="3"/>
      <c r="FC964" s="3"/>
      <c r="FD964" s="3"/>
      <c r="FE964" s="3"/>
      <c r="FF964" s="3"/>
      <c r="FG964" s="3"/>
      <c r="FH964" s="3"/>
      <c r="FI964" s="3"/>
      <c r="FJ964" s="3"/>
      <c r="FK964" s="3"/>
      <c r="FL964" s="3"/>
      <c r="FM964" s="3"/>
      <c r="FN964" s="3"/>
      <c r="FO964" s="3"/>
      <c r="FP964" s="3"/>
      <c r="FQ964" s="3"/>
      <c r="FR964" s="3"/>
      <c r="FS964" s="3"/>
      <c r="FT964" s="3"/>
      <c r="FU964" s="3"/>
      <c r="FV964" s="3"/>
      <c r="FW964" s="3"/>
      <c r="FX964" s="3"/>
    </row>
    <row r="965" spans="1:180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  <c r="EF965" s="3"/>
      <c r="EG965" s="3"/>
      <c r="EH965" s="3"/>
      <c r="EI965" s="3"/>
      <c r="EJ965" s="3"/>
      <c r="EK965" s="3"/>
      <c r="EL965" s="3"/>
      <c r="EM965" s="3"/>
      <c r="EN965" s="3"/>
      <c r="EO965" s="3"/>
      <c r="EP965" s="3"/>
      <c r="EQ965" s="3"/>
      <c r="ER965" s="3"/>
      <c r="ES965" s="3"/>
      <c r="ET965" s="3"/>
      <c r="EU965" s="3"/>
      <c r="EV965" s="3"/>
      <c r="EW965" s="3"/>
      <c r="EX965" s="3"/>
      <c r="EY965" s="3"/>
      <c r="EZ965" s="3"/>
      <c r="FA965" s="3"/>
      <c r="FB965" s="3"/>
      <c r="FC965" s="3"/>
      <c r="FD965" s="3"/>
      <c r="FE965" s="3"/>
      <c r="FF965" s="3"/>
      <c r="FG965" s="3"/>
      <c r="FH965" s="3"/>
      <c r="FI965" s="3"/>
      <c r="FJ965" s="3"/>
      <c r="FK965" s="3"/>
      <c r="FL965" s="3"/>
      <c r="FM965" s="3"/>
      <c r="FN965" s="3"/>
      <c r="FO965" s="3"/>
      <c r="FP965" s="3"/>
      <c r="FQ965" s="3"/>
      <c r="FR965" s="3"/>
      <c r="FS965" s="3"/>
      <c r="FT965" s="3"/>
      <c r="FU965" s="3"/>
      <c r="FV965" s="3"/>
      <c r="FW965" s="3"/>
      <c r="FX965" s="3"/>
    </row>
    <row r="966" spans="1:180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  <c r="EF966" s="3"/>
      <c r="EG966" s="3"/>
      <c r="EH966" s="3"/>
      <c r="EI966" s="3"/>
      <c r="EJ966" s="3"/>
      <c r="EK966" s="3"/>
      <c r="EL966" s="3"/>
      <c r="EM966" s="3"/>
      <c r="EN966" s="3"/>
      <c r="EO966" s="3"/>
      <c r="EP966" s="3"/>
      <c r="EQ966" s="3"/>
      <c r="ER966" s="3"/>
      <c r="ES966" s="3"/>
      <c r="ET966" s="3"/>
      <c r="EU966" s="3"/>
      <c r="EV966" s="3"/>
      <c r="EW966" s="3"/>
      <c r="EX966" s="3"/>
      <c r="EY966" s="3"/>
      <c r="EZ966" s="3"/>
      <c r="FA966" s="3"/>
      <c r="FB966" s="3"/>
      <c r="FC966" s="3"/>
      <c r="FD966" s="3"/>
      <c r="FE966" s="3"/>
      <c r="FF966" s="3"/>
      <c r="FG966" s="3"/>
      <c r="FH966" s="3"/>
      <c r="FI966" s="3"/>
      <c r="FJ966" s="3"/>
      <c r="FK966" s="3"/>
      <c r="FL966" s="3"/>
      <c r="FM966" s="3"/>
      <c r="FN966" s="3"/>
      <c r="FO966" s="3"/>
      <c r="FP966" s="3"/>
      <c r="FQ966" s="3"/>
      <c r="FR966" s="3"/>
      <c r="FS966" s="3"/>
      <c r="FT966" s="3"/>
      <c r="FU966" s="3"/>
      <c r="FV966" s="3"/>
      <c r="FW966" s="3"/>
      <c r="FX966" s="3"/>
    </row>
    <row r="967" spans="1:180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  <c r="EF967" s="3"/>
      <c r="EG967" s="3"/>
      <c r="EH967" s="3"/>
      <c r="EI967" s="3"/>
      <c r="EJ967" s="3"/>
      <c r="EK967" s="3"/>
      <c r="EL967" s="3"/>
      <c r="EM967" s="3"/>
      <c r="EN967" s="3"/>
      <c r="EO967" s="3"/>
      <c r="EP967" s="3"/>
      <c r="EQ967" s="3"/>
      <c r="ER967" s="3"/>
      <c r="ES967" s="3"/>
      <c r="ET967" s="3"/>
      <c r="EU967" s="3"/>
      <c r="EV967" s="3"/>
      <c r="EW967" s="3"/>
      <c r="EX967" s="3"/>
      <c r="EY967" s="3"/>
      <c r="EZ967" s="3"/>
      <c r="FA967" s="3"/>
      <c r="FB967" s="3"/>
      <c r="FC967" s="3"/>
      <c r="FD967" s="3"/>
      <c r="FE967" s="3"/>
      <c r="FF967" s="3"/>
      <c r="FG967" s="3"/>
      <c r="FH967" s="3"/>
      <c r="FI967" s="3"/>
      <c r="FJ967" s="3"/>
      <c r="FK967" s="3"/>
      <c r="FL967" s="3"/>
      <c r="FM967" s="3"/>
      <c r="FN967" s="3"/>
      <c r="FO967" s="3"/>
      <c r="FP967" s="3"/>
      <c r="FQ967" s="3"/>
      <c r="FR967" s="3"/>
      <c r="FS967" s="3"/>
      <c r="FT967" s="3"/>
      <c r="FU967" s="3"/>
      <c r="FV967" s="3"/>
      <c r="FW967" s="3"/>
      <c r="FX967" s="3"/>
    </row>
    <row r="968" spans="1:180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  <c r="EF968" s="3"/>
      <c r="EG968" s="3"/>
      <c r="EH968" s="3"/>
      <c r="EI968" s="3"/>
      <c r="EJ968" s="3"/>
      <c r="EK968" s="3"/>
      <c r="EL968" s="3"/>
      <c r="EM968" s="3"/>
      <c r="EN968" s="3"/>
      <c r="EO968" s="3"/>
      <c r="EP968" s="3"/>
      <c r="EQ968" s="3"/>
      <c r="ER968" s="3"/>
      <c r="ES968" s="3"/>
      <c r="ET968" s="3"/>
      <c r="EU968" s="3"/>
      <c r="EV968" s="3"/>
      <c r="EW968" s="3"/>
      <c r="EX968" s="3"/>
      <c r="EY968" s="3"/>
      <c r="EZ968" s="3"/>
      <c r="FA968" s="3"/>
      <c r="FB968" s="3"/>
      <c r="FC968" s="3"/>
      <c r="FD968" s="3"/>
      <c r="FE968" s="3"/>
      <c r="FF968" s="3"/>
      <c r="FG968" s="3"/>
      <c r="FH968" s="3"/>
      <c r="FI968" s="3"/>
      <c r="FJ968" s="3"/>
      <c r="FK968" s="3"/>
      <c r="FL968" s="3"/>
      <c r="FM968" s="3"/>
      <c r="FN968" s="3"/>
      <c r="FO968" s="3"/>
      <c r="FP968" s="3"/>
      <c r="FQ968" s="3"/>
      <c r="FR968" s="3"/>
      <c r="FS968" s="3"/>
      <c r="FT968" s="3"/>
      <c r="FU968" s="3"/>
      <c r="FV968" s="3"/>
      <c r="FW968" s="3"/>
      <c r="FX968" s="3"/>
    </row>
    <row r="969" spans="1:180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  <c r="EF969" s="3"/>
      <c r="EG969" s="3"/>
      <c r="EH969" s="3"/>
      <c r="EI969" s="3"/>
      <c r="EJ969" s="3"/>
      <c r="EK969" s="3"/>
      <c r="EL969" s="3"/>
      <c r="EM969" s="3"/>
      <c r="EN969" s="3"/>
      <c r="EO969" s="3"/>
      <c r="EP969" s="3"/>
      <c r="EQ969" s="3"/>
      <c r="ER969" s="3"/>
      <c r="ES969" s="3"/>
      <c r="ET969" s="3"/>
      <c r="EU969" s="3"/>
      <c r="EV969" s="3"/>
      <c r="EW969" s="3"/>
      <c r="EX969" s="3"/>
      <c r="EY969" s="3"/>
      <c r="EZ969" s="3"/>
      <c r="FA969" s="3"/>
      <c r="FB969" s="3"/>
      <c r="FC969" s="3"/>
      <c r="FD969" s="3"/>
      <c r="FE969" s="3"/>
      <c r="FF969" s="3"/>
      <c r="FG969" s="3"/>
      <c r="FH969" s="3"/>
      <c r="FI969" s="3"/>
      <c r="FJ969" s="3"/>
      <c r="FK969" s="3"/>
      <c r="FL969" s="3"/>
      <c r="FM969" s="3"/>
      <c r="FN969" s="3"/>
      <c r="FO969" s="3"/>
      <c r="FP969" s="3"/>
      <c r="FQ969" s="3"/>
      <c r="FR969" s="3"/>
      <c r="FS969" s="3"/>
      <c r="FT969" s="3"/>
      <c r="FU969" s="3"/>
      <c r="FV969" s="3"/>
      <c r="FW969" s="3"/>
      <c r="FX969" s="3"/>
    </row>
    <row r="970" spans="1:180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  <c r="EF970" s="3"/>
      <c r="EG970" s="3"/>
      <c r="EH970" s="3"/>
      <c r="EI970" s="3"/>
      <c r="EJ970" s="3"/>
      <c r="EK970" s="3"/>
      <c r="EL970" s="3"/>
      <c r="EM970" s="3"/>
      <c r="EN970" s="3"/>
      <c r="EO970" s="3"/>
      <c r="EP970" s="3"/>
      <c r="EQ970" s="3"/>
      <c r="ER970" s="3"/>
      <c r="ES970" s="3"/>
      <c r="ET970" s="3"/>
      <c r="EU970" s="3"/>
      <c r="EV970" s="3"/>
      <c r="EW970" s="3"/>
      <c r="EX970" s="3"/>
      <c r="EY970" s="3"/>
      <c r="EZ970" s="3"/>
      <c r="FA970" s="3"/>
      <c r="FB970" s="3"/>
      <c r="FC970" s="3"/>
      <c r="FD970" s="3"/>
      <c r="FE970" s="3"/>
      <c r="FF970" s="3"/>
      <c r="FG970" s="3"/>
      <c r="FH970" s="3"/>
      <c r="FI970" s="3"/>
      <c r="FJ970" s="3"/>
      <c r="FK970" s="3"/>
      <c r="FL970" s="3"/>
      <c r="FM970" s="3"/>
      <c r="FN970" s="3"/>
      <c r="FO970" s="3"/>
      <c r="FP970" s="3"/>
      <c r="FQ970" s="3"/>
      <c r="FR970" s="3"/>
      <c r="FS970" s="3"/>
      <c r="FT970" s="3"/>
      <c r="FU970" s="3"/>
      <c r="FV970" s="3"/>
      <c r="FW970" s="3"/>
      <c r="FX970" s="3"/>
    </row>
    <row r="971" spans="1:180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  <c r="EF971" s="3"/>
      <c r="EG971" s="3"/>
      <c r="EH971" s="3"/>
      <c r="EI971" s="3"/>
      <c r="EJ971" s="3"/>
      <c r="EK971" s="3"/>
      <c r="EL971" s="3"/>
      <c r="EM971" s="3"/>
      <c r="EN971" s="3"/>
      <c r="EO971" s="3"/>
      <c r="EP971" s="3"/>
      <c r="EQ971" s="3"/>
      <c r="ER971" s="3"/>
      <c r="ES971" s="3"/>
      <c r="ET971" s="3"/>
      <c r="EU971" s="3"/>
      <c r="EV971" s="3"/>
      <c r="EW971" s="3"/>
      <c r="EX971" s="3"/>
      <c r="EY971" s="3"/>
      <c r="EZ971" s="3"/>
      <c r="FA971" s="3"/>
      <c r="FB971" s="3"/>
      <c r="FC971" s="3"/>
      <c r="FD971" s="3"/>
      <c r="FE971" s="3"/>
      <c r="FF971" s="3"/>
      <c r="FG971" s="3"/>
      <c r="FH971" s="3"/>
      <c r="FI971" s="3"/>
      <c r="FJ971" s="3"/>
      <c r="FK971" s="3"/>
      <c r="FL971" s="3"/>
      <c r="FM971" s="3"/>
      <c r="FN971" s="3"/>
      <c r="FO971" s="3"/>
      <c r="FP971" s="3"/>
      <c r="FQ971" s="3"/>
      <c r="FR971" s="3"/>
      <c r="FS971" s="3"/>
      <c r="FT971" s="3"/>
      <c r="FU971" s="3"/>
      <c r="FV971" s="3"/>
      <c r="FW971" s="3"/>
      <c r="FX971" s="3"/>
    </row>
    <row r="972" spans="1:180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  <c r="EF972" s="3"/>
      <c r="EG972" s="3"/>
      <c r="EH972" s="3"/>
      <c r="EI972" s="3"/>
      <c r="EJ972" s="3"/>
      <c r="EK972" s="3"/>
      <c r="EL972" s="3"/>
      <c r="EM972" s="3"/>
      <c r="EN972" s="3"/>
      <c r="EO972" s="3"/>
      <c r="EP972" s="3"/>
      <c r="EQ972" s="3"/>
      <c r="ER972" s="3"/>
      <c r="ES972" s="3"/>
      <c r="ET972" s="3"/>
      <c r="EU972" s="3"/>
      <c r="EV972" s="3"/>
      <c r="EW972" s="3"/>
      <c r="EX972" s="3"/>
      <c r="EY972" s="3"/>
      <c r="EZ972" s="3"/>
      <c r="FA972" s="3"/>
      <c r="FB972" s="3"/>
      <c r="FC972" s="3"/>
      <c r="FD972" s="3"/>
      <c r="FE972" s="3"/>
      <c r="FF972" s="3"/>
      <c r="FG972" s="3"/>
      <c r="FH972" s="3"/>
      <c r="FI972" s="3"/>
      <c r="FJ972" s="3"/>
      <c r="FK972" s="3"/>
      <c r="FL972" s="3"/>
      <c r="FM972" s="3"/>
      <c r="FN972" s="3"/>
      <c r="FO972" s="3"/>
      <c r="FP972" s="3"/>
      <c r="FQ972" s="3"/>
      <c r="FR972" s="3"/>
      <c r="FS972" s="3"/>
      <c r="FT972" s="3"/>
      <c r="FU972" s="3"/>
      <c r="FV972" s="3"/>
      <c r="FW972" s="3"/>
      <c r="FX972" s="3"/>
    </row>
    <row r="973" spans="1:180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  <c r="EF973" s="3"/>
      <c r="EG973" s="3"/>
      <c r="EH973" s="3"/>
      <c r="EI973" s="3"/>
      <c r="EJ973" s="3"/>
      <c r="EK973" s="3"/>
      <c r="EL973" s="3"/>
      <c r="EM973" s="3"/>
      <c r="EN973" s="3"/>
      <c r="EO973" s="3"/>
      <c r="EP973" s="3"/>
      <c r="EQ973" s="3"/>
      <c r="ER973" s="3"/>
      <c r="ES973" s="3"/>
      <c r="ET973" s="3"/>
      <c r="EU973" s="3"/>
      <c r="EV973" s="3"/>
      <c r="EW973" s="3"/>
      <c r="EX973" s="3"/>
      <c r="EY973" s="3"/>
      <c r="EZ973" s="3"/>
      <c r="FA973" s="3"/>
      <c r="FB973" s="3"/>
      <c r="FC973" s="3"/>
      <c r="FD973" s="3"/>
      <c r="FE973" s="3"/>
      <c r="FF973" s="3"/>
      <c r="FG973" s="3"/>
      <c r="FH973" s="3"/>
      <c r="FI973" s="3"/>
      <c r="FJ973" s="3"/>
      <c r="FK973" s="3"/>
      <c r="FL973" s="3"/>
      <c r="FM973" s="3"/>
      <c r="FN973" s="3"/>
      <c r="FO973" s="3"/>
      <c r="FP973" s="3"/>
      <c r="FQ973" s="3"/>
      <c r="FR973" s="3"/>
      <c r="FS973" s="3"/>
      <c r="FT973" s="3"/>
      <c r="FU973" s="3"/>
      <c r="FV973" s="3"/>
      <c r="FW973" s="3"/>
      <c r="FX973" s="3"/>
    </row>
    <row r="974" spans="1:180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  <c r="EF974" s="3"/>
      <c r="EG974" s="3"/>
      <c r="EH974" s="3"/>
      <c r="EI974" s="3"/>
      <c r="EJ974" s="3"/>
      <c r="EK974" s="3"/>
      <c r="EL974" s="3"/>
      <c r="EM974" s="3"/>
      <c r="EN974" s="3"/>
      <c r="EO974" s="3"/>
      <c r="EP974" s="3"/>
      <c r="EQ974" s="3"/>
      <c r="ER974" s="3"/>
      <c r="ES974" s="3"/>
      <c r="ET974" s="3"/>
      <c r="EU974" s="3"/>
      <c r="EV974" s="3"/>
      <c r="EW974" s="3"/>
      <c r="EX974" s="3"/>
      <c r="EY974" s="3"/>
      <c r="EZ974" s="3"/>
      <c r="FA974" s="3"/>
      <c r="FB974" s="3"/>
      <c r="FC974" s="3"/>
      <c r="FD974" s="3"/>
      <c r="FE974" s="3"/>
      <c r="FF974" s="3"/>
      <c r="FG974" s="3"/>
      <c r="FH974" s="3"/>
      <c r="FI974" s="3"/>
      <c r="FJ974" s="3"/>
      <c r="FK974" s="3"/>
      <c r="FL974" s="3"/>
      <c r="FM974" s="3"/>
      <c r="FN974" s="3"/>
      <c r="FO974" s="3"/>
      <c r="FP974" s="3"/>
      <c r="FQ974" s="3"/>
      <c r="FR974" s="3"/>
      <c r="FS974" s="3"/>
      <c r="FT974" s="3"/>
      <c r="FU974" s="3"/>
      <c r="FV974" s="3"/>
      <c r="FW974" s="3"/>
      <c r="FX974" s="3"/>
    </row>
    <row r="975" spans="1:180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  <c r="EF975" s="3"/>
      <c r="EG975" s="3"/>
      <c r="EH975" s="3"/>
      <c r="EI975" s="3"/>
      <c r="EJ975" s="3"/>
      <c r="EK975" s="3"/>
      <c r="EL975" s="3"/>
      <c r="EM975" s="3"/>
      <c r="EN975" s="3"/>
      <c r="EO975" s="3"/>
      <c r="EP975" s="3"/>
      <c r="EQ975" s="3"/>
      <c r="ER975" s="3"/>
      <c r="ES975" s="3"/>
      <c r="ET975" s="3"/>
      <c r="EU975" s="3"/>
      <c r="EV975" s="3"/>
      <c r="EW975" s="3"/>
      <c r="EX975" s="3"/>
      <c r="EY975" s="3"/>
      <c r="EZ975" s="3"/>
      <c r="FA975" s="3"/>
      <c r="FB975" s="3"/>
      <c r="FC975" s="3"/>
      <c r="FD975" s="3"/>
      <c r="FE975" s="3"/>
      <c r="FF975" s="3"/>
      <c r="FG975" s="3"/>
      <c r="FH975" s="3"/>
      <c r="FI975" s="3"/>
      <c r="FJ975" s="3"/>
      <c r="FK975" s="3"/>
      <c r="FL975" s="3"/>
      <c r="FM975" s="3"/>
      <c r="FN975" s="3"/>
      <c r="FO975" s="3"/>
      <c r="FP975" s="3"/>
      <c r="FQ975" s="3"/>
      <c r="FR975" s="3"/>
      <c r="FS975" s="3"/>
      <c r="FT975" s="3"/>
      <c r="FU975" s="3"/>
      <c r="FV975" s="3"/>
      <c r="FW975" s="3"/>
      <c r="FX975" s="3"/>
    </row>
    <row r="976" spans="1:180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  <c r="EF976" s="3"/>
      <c r="EG976" s="3"/>
      <c r="EH976" s="3"/>
      <c r="EI976" s="3"/>
      <c r="EJ976" s="3"/>
      <c r="EK976" s="3"/>
      <c r="EL976" s="3"/>
      <c r="EM976" s="3"/>
      <c r="EN976" s="3"/>
      <c r="EO976" s="3"/>
      <c r="EP976" s="3"/>
      <c r="EQ976" s="3"/>
      <c r="ER976" s="3"/>
      <c r="ES976" s="3"/>
      <c r="ET976" s="3"/>
      <c r="EU976" s="3"/>
      <c r="EV976" s="3"/>
      <c r="EW976" s="3"/>
      <c r="EX976" s="3"/>
      <c r="EY976" s="3"/>
      <c r="EZ976" s="3"/>
      <c r="FA976" s="3"/>
      <c r="FB976" s="3"/>
      <c r="FC976" s="3"/>
      <c r="FD976" s="3"/>
      <c r="FE976" s="3"/>
      <c r="FF976" s="3"/>
      <c r="FG976" s="3"/>
      <c r="FH976" s="3"/>
      <c r="FI976" s="3"/>
      <c r="FJ976" s="3"/>
      <c r="FK976" s="3"/>
      <c r="FL976" s="3"/>
      <c r="FM976" s="3"/>
      <c r="FN976" s="3"/>
      <c r="FO976" s="3"/>
      <c r="FP976" s="3"/>
      <c r="FQ976" s="3"/>
      <c r="FR976" s="3"/>
      <c r="FS976" s="3"/>
      <c r="FT976" s="3"/>
      <c r="FU976" s="3"/>
      <c r="FV976" s="3"/>
      <c r="FW976" s="3"/>
      <c r="FX976" s="3"/>
    </row>
    <row r="977" spans="1:180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  <c r="EF977" s="3"/>
      <c r="EG977" s="3"/>
      <c r="EH977" s="3"/>
      <c r="EI977" s="3"/>
      <c r="EJ977" s="3"/>
      <c r="EK977" s="3"/>
      <c r="EL977" s="3"/>
      <c r="EM977" s="3"/>
      <c r="EN977" s="3"/>
      <c r="EO977" s="3"/>
      <c r="EP977" s="3"/>
      <c r="EQ977" s="3"/>
      <c r="ER977" s="3"/>
      <c r="ES977" s="3"/>
      <c r="ET977" s="3"/>
      <c r="EU977" s="3"/>
      <c r="EV977" s="3"/>
      <c r="EW977" s="3"/>
      <c r="EX977" s="3"/>
      <c r="EY977" s="3"/>
      <c r="EZ977" s="3"/>
      <c r="FA977" s="3"/>
      <c r="FB977" s="3"/>
      <c r="FC977" s="3"/>
      <c r="FD977" s="3"/>
      <c r="FE977" s="3"/>
      <c r="FF977" s="3"/>
      <c r="FG977" s="3"/>
      <c r="FH977" s="3"/>
      <c r="FI977" s="3"/>
      <c r="FJ977" s="3"/>
      <c r="FK977" s="3"/>
      <c r="FL977" s="3"/>
      <c r="FM977" s="3"/>
      <c r="FN977" s="3"/>
      <c r="FO977" s="3"/>
      <c r="FP977" s="3"/>
      <c r="FQ977" s="3"/>
      <c r="FR977" s="3"/>
      <c r="FS977" s="3"/>
      <c r="FT977" s="3"/>
      <c r="FU977" s="3"/>
      <c r="FV977" s="3"/>
      <c r="FW977" s="3"/>
      <c r="FX977" s="3"/>
    </row>
    <row r="978" spans="1:180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  <c r="EF978" s="3"/>
      <c r="EG978" s="3"/>
      <c r="EH978" s="3"/>
      <c r="EI978" s="3"/>
      <c r="EJ978" s="3"/>
      <c r="EK978" s="3"/>
      <c r="EL978" s="3"/>
      <c r="EM978" s="3"/>
      <c r="EN978" s="3"/>
      <c r="EO978" s="3"/>
      <c r="EP978" s="3"/>
      <c r="EQ978" s="3"/>
      <c r="ER978" s="3"/>
      <c r="ES978" s="3"/>
      <c r="ET978" s="3"/>
      <c r="EU978" s="3"/>
      <c r="EV978" s="3"/>
      <c r="EW978" s="3"/>
      <c r="EX978" s="3"/>
      <c r="EY978" s="3"/>
      <c r="EZ978" s="3"/>
      <c r="FA978" s="3"/>
      <c r="FB978" s="3"/>
      <c r="FC978" s="3"/>
      <c r="FD978" s="3"/>
      <c r="FE978" s="3"/>
      <c r="FF978" s="3"/>
      <c r="FG978" s="3"/>
      <c r="FH978" s="3"/>
      <c r="FI978" s="3"/>
      <c r="FJ978" s="3"/>
      <c r="FK978" s="3"/>
      <c r="FL978" s="3"/>
      <c r="FM978" s="3"/>
      <c r="FN978" s="3"/>
      <c r="FO978" s="3"/>
      <c r="FP978" s="3"/>
      <c r="FQ978" s="3"/>
      <c r="FR978" s="3"/>
      <c r="FS978" s="3"/>
      <c r="FT978" s="3"/>
      <c r="FU978" s="3"/>
      <c r="FV978" s="3"/>
      <c r="FW978" s="3"/>
      <c r="FX978" s="3"/>
    </row>
    <row r="979" spans="1:180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  <c r="EF979" s="3"/>
      <c r="EG979" s="3"/>
      <c r="EH979" s="3"/>
      <c r="EI979" s="3"/>
      <c r="EJ979" s="3"/>
      <c r="EK979" s="3"/>
      <c r="EL979" s="3"/>
      <c r="EM979" s="3"/>
      <c r="EN979" s="3"/>
      <c r="EO979" s="3"/>
      <c r="EP979" s="3"/>
      <c r="EQ979" s="3"/>
      <c r="ER979" s="3"/>
      <c r="ES979" s="3"/>
      <c r="ET979" s="3"/>
      <c r="EU979" s="3"/>
      <c r="EV979" s="3"/>
      <c r="EW979" s="3"/>
      <c r="EX979" s="3"/>
      <c r="EY979" s="3"/>
      <c r="EZ979" s="3"/>
      <c r="FA979" s="3"/>
      <c r="FB979" s="3"/>
      <c r="FC979" s="3"/>
      <c r="FD979" s="3"/>
      <c r="FE979" s="3"/>
      <c r="FF979" s="3"/>
      <c r="FG979" s="3"/>
      <c r="FH979" s="3"/>
      <c r="FI979" s="3"/>
      <c r="FJ979" s="3"/>
      <c r="FK979" s="3"/>
      <c r="FL979" s="3"/>
      <c r="FM979" s="3"/>
      <c r="FN979" s="3"/>
      <c r="FO979" s="3"/>
      <c r="FP979" s="3"/>
      <c r="FQ979" s="3"/>
      <c r="FR979" s="3"/>
      <c r="FS979" s="3"/>
      <c r="FT979" s="3"/>
      <c r="FU979" s="3"/>
      <c r="FV979" s="3"/>
      <c r="FW979" s="3"/>
      <c r="FX979" s="3"/>
    </row>
    <row r="980" spans="1:180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  <c r="EF980" s="3"/>
      <c r="EG980" s="3"/>
      <c r="EH980" s="3"/>
      <c r="EI980" s="3"/>
      <c r="EJ980" s="3"/>
      <c r="EK980" s="3"/>
      <c r="EL980" s="3"/>
      <c r="EM980" s="3"/>
      <c r="EN980" s="3"/>
      <c r="EO980" s="3"/>
      <c r="EP980" s="3"/>
      <c r="EQ980" s="3"/>
      <c r="ER980" s="3"/>
      <c r="ES980" s="3"/>
      <c r="ET980" s="3"/>
      <c r="EU980" s="3"/>
      <c r="EV980" s="3"/>
      <c r="EW980" s="3"/>
      <c r="EX980" s="3"/>
      <c r="EY980" s="3"/>
      <c r="EZ980" s="3"/>
      <c r="FA980" s="3"/>
      <c r="FB980" s="3"/>
      <c r="FC980" s="3"/>
      <c r="FD980" s="3"/>
      <c r="FE980" s="3"/>
      <c r="FF980" s="3"/>
      <c r="FG980" s="3"/>
      <c r="FH980" s="3"/>
      <c r="FI980" s="3"/>
      <c r="FJ980" s="3"/>
      <c r="FK980" s="3"/>
      <c r="FL980" s="3"/>
      <c r="FM980" s="3"/>
      <c r="FN980" s="3"/>
      <c r="FO980" s="3"/>
      <c r="FP980" s="3"/>
      <c r="FQ980" s="3"/>
      <c r="FR980" s="3"/>
      <c r="FS980" s="3"/>
      <c r="FT980" s="3"/>
      <c r="FU980" s="3"/>
      <c r="FV980" s="3"/>
      <c r="FW980" s="3"/>
      <c r="FX980" s="3"/>
    </row>
    <row r="981" spans="1:180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  <c r="EF981" s="3"/>
      <c r="EG981" s="3"/>
      <c r="EH981" s="3"/>
      <c r="EI981" s="3"/>
      <c r="EJ981" s="3"/>
      <c r="EK981" s="3"/>
      <c r="EL981" s="3"/>
      <c r="EM981" s="3"/>
      <c r="EN981" s="3"/>
      <c r="EO981" s="3"/>
      <c r="EP981" s="3"/>
      <c r="EQ981" s="3"/>
      <c r="ER981" s="3"/>
      <c r="ES981" s="3"/>
      <c r="ET981" s="3"/>
      <c r="EU981" s="3"/>
      <c r="EV981" s="3"/>
      <c r="EW981" s="3"/>
      <c r="EX981" s="3"/>
      <c r="EY981" s="3"/>
      <c r="EZ981" s="3"/>
      <c r="FA981" s="3"/>
      <c r="FB981" s="3"/>
      <c r="FC981" s="3"/>
      <c r="FD981" s="3"/>
      <c r="FE981" s="3"/>
      <c r="FF981" s="3"/>
      <c r="FG981" s="3"/>
      <c r="FH981" s="3"/>
      <c r="FI981" s="3"/>
      <c r="FJ981" s="3"/>
      <c r="FK981" s="3"/>
      <c r="FL981" s="3"/>
      <c r="FM981" s="3"/>
      <c r="FN981" s="3"/>
      <c r="FO981" s="3"/>
      <c r="FP981" s="3"/>
      <c r="FQ981" s="3"/>
      <c r="FR981" s="3"/>
      <c r="FS981" s="3"/>
      <c r="FT981" s="3"/>
      <c r="FU981" s="3"/>
      <c r="FV981" s="3"/>
      <c r="FW981" s="3"/>
      <c r="FX981" s="3"/>
    </row>
    <row r="982" spans="1:180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  <c r="EF982" s="3"/>
      <c r="EG982" s="3"/>
      <c r="EH982" s="3"/>
      <c r="EI982" s="3"/>
      <c r="EJ982" s="3"/>
      <c r="EK982" s="3"/>
      <c r="EL982" s="3"/>
      <c r="EM982" s="3"/>
      <c r="EN982" s="3"/>
      <c r="EO982" s="3"/>
      <c r="EP982" s="3"/>
      <c r="EQ982" s="3"/>
      <c r="ER982" s="3"/>
      <c r="ES982" s="3"/>
      <c r="ET982" s="3"/>
      <c r="EU982" s="3"/>
      <c r="EV982" s="3"/>
      <c r="EW982" s="3"/>
      <c r="EX982" s="3"/>
      <c r="EY982" s="3"/>
      <c r="EZ982" s="3"/>
      <c r="FA982" s="3"/>
      <c r="FB982" s="3"/>
      <c r="FC982" s="3"/>
      <c r="FD982" s="3"/>
      <c r="FE982" s="3"/>
      <c r="FF982" s="3"/>
      <c r="FG982" s="3"/>
      <c r="FH982" s="3"/>
      <c r="FI982" s="3"/>
      <c r="FJ982" s="3"/>
      <c r="FK982" s="3"/>
      <c r="FL982" s="3"/>
      <c r="FM982" s="3"/>
      <c r="FN982" s="3"/>
      <c r="FO982" s="3"/>
      <c r="FP982" s="3"/>
      <c r="FQ982" s="3"/>
      <c r="FR982" s="3"/>
      <c r="FS982" s="3"/>
      <c r="FT982" s="3"/>
      <c r="FU982" s="3"/>
      <c r="FV982" s="3"/>
      <c r="FW982" s="3"/>
      <c r="FX982" s="3"/>
    </row>
    <row r="983" spans="1:180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  <c r="EF983" s="3"/>
      <c r="EG983" s="3"/>
      <c r="EH983" s="3"/>
      <c r="EI983" s="3"/>
      <c r="EJ983" s="3"/>
      <c r="EK983" s="3"/>
      <c r="EL983" s="3"/>
      <c r="EM983" s="3"/>
      <c r="EN983" s="3"/>
      <c r="EO983" s="3"/>
      <c r="EP983" s="3"/>
      <c r="EQ983" s="3"/>
      <c r="ER983" s="3"/>
      <c r="ES983" s="3"/>
      <c r="ET983" s="3"/>
      <c r="EU983" s="3"/>
      <c r="EV983" s="3"/>
      <c r="EW983" s="3"/>
      <c r="EX983" s="3"/>
      <c r="EY983" s="3"/>
      <c r="EZ983" s="3"/>
      <c r="FA983" s="3"/>
      <c r="FB983" s="3"/>
      <c r="FC983" s="3"/>
      <c r="FD983" s="3"/>
      <c r="FE983" s="3"/>
      <c r="FF983" s="3"/>
      <c r="FG983" s="3"/>
      <c r="FH983" s="3"/>
      <c r="FI983" s="3"/>
      <c r="FJ983" s="3"/>
      <c r="FK983" s="3"/>
      <c r="FL983" s="3"/>
      <c r="FM983" s="3"/>
      <c r="FN983" s="3"/>
      <c r="FO983" s="3"/>
      <c r="FP983" s="3"/>
      <c r="FQ983" s="3"/>
      <c r="FR983" s="3"/>
      <c r="FS983" s="3"/>
      <c r="FT983" s="3"/>
      <c r="FU983" s="3"/>
      <c r="FV983" s="3"/>
      <c r="FW983" s="3"/>
      <c r="FX983" s="3"/>
    </row>
    <row r="984" spans="1:180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  <c r="EF984" s="3"/>
      <c r="EG984" s="3"/>
      <c r="EH984" s="3"/>
      <c r="EI984" s="3"/>
      <c r="EJ984" s="3"/>
      <c r="EK984" s="3"/>
      <c r="EL984" s="3"/>
      <c r="EM984" s="3"/>
      <c r="EN984" s="3"/>
      <c r="EO984" s="3"/>
      <c r="EP984" s="3"/>
      <c r="EQ984" s="3"/>
      <c r="ER984" s="3"/>
      <c r="ES984" s="3"/>
      <c r="ET984" s="3"/>
      <c r="EU984" s="3"/>
      <c r="EV984" s="3"/>
      <c r="EW984" s="3"/>
      <c r="EX984" s="3"/>
      <c r="EY984" s="3"/>
      <c r="EZ984" s="3"/>
      <c r="FA984" s="3"/>
      <c r="FB984" s="3"/>
      <c r="FC984" s="3"/>
      <c r="FD984" s="3"/>
      <c r="FE984" s="3"/>
      <c r="FF984" s="3"/>
      <c r="FG984" s="3"/>
      <c r="FH984" s="3"/>
      <c r="FI984" s="3"/>
      <c r="FJ984" s="3"/>
      <c r="FK984" s="3"/>
      <c r="FL984" s="3"/>
      <c r="FM984" s="3"/>
      <c r="FN984" s="3"/>
      <c r="FO984" s="3"/>
      <c r="FP984" s="3"/>
      <c r="FQ984" s="3"/>
      <c r="FR984" s="3"/>
      <c r="FS984" s="3"/>
      <c r="FT984" s="3"/>
      <c r="FU984" s="3"/>
      <c r="FV984" s="3"/>
      <c r="FW984" s="3"/>
      <c r="FX984" s="3"/>
    </row>
    <row r="985" spans="1:180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  <c r="EF985" s="3"/>
      <c r="EG985" s="3"/>
      <c r="EH985" s="3"/>
      <c r="EI985" s="3"/>
      <c r="EJ985" s="3"/>
      <c r="EK985" s="3"/>
      <c r="EL985" s="3"/>
      <c r="EM985" s="3"/>
      <c r="EN985" s="3"/>
      <c r="EO985" s="3"/>
      <c r="EP985" s="3"/>
      <c r="EQ985" s="3"/>
      <c r="ER985" s="3"/>
      <c r="ES985" s="3"/>
      <c r="ET985" s="3"/>
      <c r="EU985" s="3"/>
      <c r="EV985" s="3"/>
      <c r="EW985" s="3"/>
      <c r="EX985" s="3"/>
      <c r="EY985" s="3"/>
      <c r="EZ985" s="3"/>
      <c r="FA985" s="3"/>
      <c r="FB985" s="3"/>
      <c r="FC985" s="3"/>
      <c r="FD985" s="3"/>
      <c r="FE985" s="3"/>
      <c r="FF985" s="3"/>
      <c r="FG985" s="3"/>
      <c r="FH985" s="3"/>
      <c r="FI985" s="3"/>
      <c r="FJ985" s="3"/>
      <c r="FK985" s="3"/>
      <c r="FL985" s="3"/>
      <c r="FM985" s="3"/>
      <c r="FN985" s="3"/>
      <c r="FO985" s="3"/>
      <c r="FP985" s="3"/>
      <c r="FQ985" s="3"/>
      <c r="FR985" s="3"/>
      <c r="FS985" s="3"/>
      <c r="FT985" s="3"/>
      <c r="FU985" s="3"/>
      <c r="FV985" s="3"/>
      <c r="FW985" s="3"/>
      <c r="FX985" s="3"/>
    </row>
    <row r="986" spans="1:180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  <c r="EF986" s="3"/>
      <c r="EG986" s="3"/>
      <c r="EH986" s="3"/>
      <c r="EI986" s="3"/>
      <c r="EJ986" s="3"/>
      <c r="EK986" s="3"/>
      <c r="EL986" s="3"/>
      <c r="EM986" s="3"/>
      <c r="EN986" s="3"/>
      <c r="EO986" s="3"/>
      <c r="EP986" s="3"/>
      <c r="EQ986" s="3"/>
      <c r="ER986" s="3"/>
      <c r="ES986" s="3"/>
      <c r="ET986" s="3"/>
      <c r="EU986" s="3"/>
      <c r="EV986" s="3"/>
      <c r="EW986" s="3"/>
      <c r="EX986" s="3"/>
      <c r="EY986" s="3"/>
      <c r="EZ986" s="3"/>
      <c r="FA986" s="3"/>
      <c r="FB986" s="3"/>
      <c r="FC986" s="3"/>
      <c r="FD986" s="3"/>
      <c r="FE986" s="3"/>
      <c r="FF986" s="3"/>
      <c r="FG986" s="3"/>
      <c r="FH986" s="3"/>
      <c r="FI986" s="3"/>
      <c r="FJ986" s="3"/>
      <c r="FK986" s="3"/>
      <c r="FL986" s="3"/>
      <c r="FM986" s="3"/>
      <c r="FN986" s="3"/>
      <c r="FO986" s="3"/>
      <c r="FP986" s="3"/>
      <c r="FQ986" s="3"/>
      <c r="FR986" s="3"/>
      <c r="FS986" s="3"/>
      <c r="FT986" s="3"/>
      <c r="FU986" s="3"/>
      <c r="FV986" s="3"/>
      <c r="FW986" s="3"/>
      <c r="FX986" s="3"/>
    </row>
    <row r="987" spans="1:180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  <c r="EF987" s="3"/>
      <c r="EG987" s="3"/>
      <c r="EH987" s="3"/>
      <c r="EI987" s="3"/>
      <c r="EJ987" s="3"/>
      <c r="EK987" s="3"/>
      <c r="EL987" s="3"/>
      <c r="EM987" s="3"/>
      <c r="EN987" s="3"/>
      <c r="EO987" s="3"/>
      <c r="EP987" s="3"/>
      <c r="EQ987" s="3"/>
      <c r="ER987" s="3"/>
      <c r="ES987" s="3"/>
      <c r="ET987" s="3"/>
      <c r="EU987" s="3"/>
      <c r="EV987" s="3"/>
      <c r="EW987" s="3"/>
      <c r="EX987" s="3"/>
      <c r="EY987" s="3"/>
      <c r="EZ987" s="3"/>
      <c r="FA987" s="3"/>
      <c r="FB987" s="3"/>
      <c r="FC987" s="3"/>
      <c r="FD987" s="3"/>
      <c r="FE987" s="3"/>
      <c r="FF987" s="3"/>
      <c r="FG987" s="3"/>
      <c r="FH987" s="3"/>
      <c r="FI987" s="3"/>
      <c r="FJ987" s="3"/>
      <c r="FK987" s="3"/>
      <c r="FL987" s="3"/>
      <c r="FM987" s="3"/>
      <c r="FN987" s="3"/>
      <c r="FO987" s="3"/>
      <c r="FP987" s="3"/>
      <c r="FQ987" s="3"/>
      <c r="FR987" s="3"/>
      <c r="FS987" s="3"/>
      <c r="FT987" s="3"/>
      <c r="FU987" s="3"/>
      <c r="FV987" s="3"/>
      <c r="FW987" s="3"/>
      <c r="FX987" s="3"/>
    </row>
    <row r="988" spans="1:180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  <c r="EF988" s="3"/>
      <c r="EG988" s="3"/>
      <c r="EH988" s="3"/>
      <c r="EI988" s="3"/>
      <c r="EJ988" s="3"/>
      <c r="EK988" s="3"/>
      <c r="EL988" s="3"/>
      <c r="EM988" s="3"/>
      <c r="EN988" s="3"/>
      <c r="EO988" s="3"/>
      <c r="EP988" s="3"/>
      <c r="EQ988" s="3"/>
      <c r="ER988" s="3"/>
      <c r="ES988" s="3"/>
      <c r="ET988" s="3"/>
      <c r="EU988" s="3"/>
      <c r="EV988" s="3"/>
      <c r="EW988" s="3"/>
      <c r="EX988" s="3"/>
      <c r="EY988" s="3"/>
      <c r="EZ988" s="3"/>
      <c r="FA988" s="3"/>
      <c r="FB988" s="3"/>
      <c r="FC988" s="3"/>
      <c r="FD988" s="3"/>
      <c r="FE988" s="3"/>
      <c r="FF988" s="3"/>
      <c r="FG988" s="3"/>
      <c r="FH988" s="3"/>
      <c r="FI988" s="3"/>
      <c r="FJ988" s="3"/>
      <c r="FK988" s="3"/>
      <c r="FL988" s="3"/>
      <c r="FM988" s="3"/>
      <c r="FN988" s="3"/>
      <c r="FO988" s="3"/>
      <c r="FP988" s="3"/>
      <c r="FQ988" s="3"/>
      <c r="FR988" s="3"/>
      <c r="FS988" s="3"/>
      <c r="FT988" s="3"/>
      <c r="FU988" s="3"/>
      <c r="FV988" s="3"/>
      <c r="FW988" s="3"/>
      <c r="FX988" s="3"/>
    </row>
    <row r="989" spans="1:180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  <c r="EF989" s="3"/>
      <c r="EG989" s="3"/>
      <c r="EH989" s="3"/>
      <c r="EI989" s="3"/>
      <c r="EJ989" s="3"/>
      <c r="EK989" s="3"/>
      <c r="EL989" s="3"/>
      <c r="EM989" s="3"/>
      <c r="EN989" s="3"/>
      <c r="EO989" s="3"/>
      <c r="EP989" s="3"/>
      <c r="EQ989" s="3"/>
      <c r="ER989" s="3"/>
      <c r="ES989" s="3"/>
      <c r="ET989" s="3"/>
      <c r="EU989" s="3"/>
      <c r="EV989" s="3"/>
      <c r="EW989" s="3"/>
      <c r="EX989" s="3"/>
      <c r="EY989" s="3"/>
      <c r="EZ989" s="3"/>
      <c r="FA989" s="3"/>
      <c r="FB989" s="3"/>
      <c r="FC989" s="3"/>
      <c r="FD989" s="3"/>
      <c r="FE989" s="3"/>
      <c r="FF989" s="3"/>
      <c r="FG989" s="3"/>
      <c r="FH989" s="3"/>
      <c r="FI989" s="3"/>
      <c r="FJ989" s="3"/>
      <c r="FK989" s="3"/>
      <c r="FL989" s="3"/>
      <c r="FM989" s="3"/>
      <c r="FN989" s="3"/>
      <c r="FO989" s="3"/>
      <c r="FP989" s="3"/>
      <c r="FQ989" s="3"/>
      <c r="FR989" s="3"/>
      <c r="FS989" s="3"/>
      <c r="FT989" s="3"/>
      <c r="FU989" s="3"/>
      <c r="FV989" s="3"/>
      <c r="FW989" s="3"/>
      <c r="FX989" s="3"/>
    </row>
    <row r="990" spans="1:180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  <c r="EF990" s="3"/>
      <c r="EG990" s="3"/>
      <c r="EH990" s="3"/>
      <c r="EI990" s="3"/>
      <c r="EJ990" s="3"/>
      <c r="EK990" s="3"/>
      <c r="EL990" s="3"/>
      <c r="EM990" s="3"/>
      <c r="EN990" s="3"/>
      <c r="EO990" s="3"/>
      <c r="EP990" s="3"/>
      <c r="EQ990" s="3"/>
      <c r="ER990" s="3"/>
      <c r="ES990" s="3"/>
      <c r="ET990" s="3"/>
      <c r="EU990" s="3"/>
      <c r="EV990" s="3"/>
      <c r="EW990" s="3"/>
      <c r="EX990" s="3"/>
      <c r="EY990" s="3"/>
      <c r="EZ990" s="3"/>
      <c r="FA990" s="3"/>
      <c r="FB990" s="3"/>
      <c r="FC990" s="3"/>
      <c r="FD990" s="3"/>
      <c r="FE990" s="3"/>
      <c r="FF990" s="3"/>
      <c r="FG990" s="3"/>
      <c r="FH990" s="3"/>
      <c r="FI990" s="3"/>
      <c r="FJ990" s="3"/>
      <c r="FK990" s="3"/>
      <c r="FL990" s="3"/>
      <c r="FM990" s="3"/>
      <c r="FN990" s="3"/>
      <c r="FO990" s="3"/>
      <c r="FP990" s="3"/>
      <c r="FQ990" s="3"/>
      <c r="FR990" s="3"/>
      <c r="FS990" s="3"/>
      <c r="FT990" s="3"/>
      <c r="FU990" s="3"/>
      <c r="FV990" s="3"/>
      <c r="FW990" s="3"/>
      <c r="FX990" s="3"/>
    </row>
    <row r="991" spans="1:180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  <c r="EF991" s="3"/>
      <c r="EG991" s="3"/>
      <c r="EH991" s="3"/>
      <c r="EI991" s="3"/>
      <c r="EJ991" s="3"/>
      <c r="EK991" s="3"/>
      <c r="EL991" s="3"/>
      <c r="EM991" s="3"/>
      <c r="EN991" s="3"/>
      <c r="EO991" s="3"/>
      <c r="EP991" s="3"/>
      <c r="EQ991" s="3"/>
      <c r="ER991" s="3"/>
      <c r="ES991" s="3"/>
      <c r="ET991" s="3"/>
      <c r="EU991" s="3"/>
      <c r="EV991" s="3"/>
      <c r="EW991" s="3"/>
      <c r="EX991" s="3"/>
      <c r="EY991" s="3"/>
      <c r="EZ991" s="3"/>
      <c r="FA991" s="3"/>
      <c r="FB991" s="3"/>
      <c r="FC991" s="3"/>
      <c r="FD991" s="3"/>
      <c r="FE991" s="3"/>
      <c r="FF991" s="3"/>
      <c r="FG991" s="3"/>
      <c r="FH991" s="3"/>
      <c r="FI991" s="3"/>
      <c r="FJ991" s="3"/>
      <c r="FK991" s="3"/>
      <c r="FL991" s="3"/>
      <c r="FM991" s="3"/>
      <c r="FN991" s="3"/>
      <c r="FO991" s="3"/>
      <c r="FP991" s="3"/>
      <c r="FQ991" s="3"/>
      <c r="FR991" s="3"/>
      <c r="FS991" s="3"/>
      <c r="FT991" s="3"/>
      <c r="FU991" s="3"/>
      <c r="FV991" s="3"/>
      <c r="FW991" s="3"/>
      <c r="FX991" s="3"/>
    </row>
    <row r="992" spans="1:180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  <c r="EF992" s="3"/>
      <c r="EG992" s="3"/>
      <c r="EH992" s="3"/>
      <c r="EI992" s="3"/>
      <c r="EJ992" s="3"/>
      <c r="EK992" s="3"/>
      <c r="EL992" s="3"/>
      <c r="EM992" s="3"/>
      <c r="EN992" s="3"/>
      <c r="EO992" s="3"/>
      <c r="EP992" s="3"/>
      <c r="EQ992" s="3"/>
      <c r="ER992" s="3"/>
      <c r="ES992" s="3"/>
      <c r="ET992" s="3"/>
      <c r="EU992" s="3"/>
      <c r="EV992" s="3"/>
      <c r="EW992" s="3"/>
      <c r="EX992" s="3"/>
      <c r="EY992" s="3"/>
      <c r="EZ992" s="3"/>
      <c r="FA992" s="3"/>
      <c r="FB992" s="3"/>
      <c r="FC992" s="3"/>
      <c r="FD992" s="3"/>
      <c r="FE992" s="3"/>
      <c r="FF992" s="3"/>
      <c r="FG992" s="3"/>
      <c r="FH992" s="3"/>
      <c r="FI992" s="3"/>
      <c r="FJ992" s="3"/>
      <c r="FK992" s="3"/>
      <c r="FL992" s="3"/>
      <c r="FM992" s="3"/>
      <c r="FN992" s="3"/>
      <c r="FO992" s="3"/>
      <c r="FP992" s="3"/>
      <c r="FQ992" s="3"/>
      <c r="FR992" s="3"/>
      <c r="FS992" s="3"/>
      <c r="FT992" s="3"/>
      <c r="FU992" s="3"/>
      <c r="FV992" s="3"/>
      <c r="FW992" s="3"/>
      <c r="FX992" s="3"/>
    </row>
    <row r="993" spans="1:180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  <c r="EF993" s="3"/>
      <c r="EG993" s="3"/>
      <c r="EH993" s="3"/>
      <c r="EI993" s="3"/>
      <c r="EJ993" s="3"/>
      <c r="EK993" s="3"/>
      <c r="EL993" s="3"/>
      <c r="EM993" s="3"/>
      <c r="EN993" s="3"/>
      <c r="EO993" s="3"/>
      <c r="EP993" s="3"/>
      <c r="EQ993" s="3"/>
      <c r="ER993" s="3"/>
      <c r="ES993" s="3"/>
      <c r="ET993" s="3"/>
      <c r="EU993" s="3"/>
      <c r="EV993" s="3"/>
      <c r="EW993" s="3"/>
      <c r="EX993" s="3"/>
      <c r="EY993" s="3"/>
      <c r="EZ993" s="3"/>
      <c r="FA993" s="3"/>
      <c r="FB993" s="3"/>
      <c r="FC993" s="3"/>
      <c r="FD993" s="3"/>
      <c r="FE993" s="3"/>
      <c r="FF993" s="3"/>
      <c r="FG993" s="3"/>
      <c r="FH993" s="3"/>
      <c r="FI993" s="3"/>
      <c r="FJ993" s="3"/>
      <c r="FK993" s="3"/>
      <c r="FL993" s="3"/>
      <c r="FM993" s="3"/>
      <c r="FN993" s="3"/>
      <c r="FO993" s="3"/>
      <c r="FP993" s="3"/>
      <c r="FQ993" s="3"/>
      <c r="FR993" s="3"/>
      <c r="FS993" s="3"/>
      <c r="FT993" s="3"/>
      <c r="FU993" s="3"/>
      <c r="FV993" s="3"/>
      <c r="FW993" s="3"/>
      <c r="FX993" s="3"/>
    </row>
    <row r="994" spans="1:180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3"/>
      <c r="EF994" s="3"/>
      <c r="EG994" s="3"/>
      <c r="EH994" s="3"/>
      <c r="EI994" s="3"/>
      <c r="EJ994" s="3"/>
      <c r="EK994" s="3"/>
      <c r="EL994" s="3"/>
      <c r="EM994" s="3"/>
      <c r="EN994" s="3"/>
      <c r="EO994" s="3"/>
      <c r="EP994" s="3"/>
      <c r="EQ994" s="3"/>
      <c r="ER994" s="3"/>
      <c r="ES994" s="3"/>
      <c r="ET994" s="3"/>
      <c r="EU994" s="3"/>
      <c r="EV994" s="3"/>
      <c r="EW994" s="3"/>
      <c r="EX994" s="3"/>
      <c r="EY994" s="3"/>
      <c r="EZ994" s="3"/>
      <c r="FA994" s="3"/>
      <c r="FB994" s="3"/>
      <c r="FC994" s="3"/>
      <c r="FD994" s="3"/>
      <c r="FE994" s="3"/>
      <c r="FF994" s="3"/>
      <c r="FG994" s="3"/>
      <c r="FH994" s="3"/>
      <c r="FI994" s="3"/>
      <c r="FJ994" s="3"/>
      <c r="FK994" s="3"/>
      <c r="FL994" s="3"/>
      <c r="FM994" s="3"/>
      <c r="FN994" s="3"/>
      <c r="FO994" s="3"/>
      <c r="FP994" s="3"/>
      <c r="FQ994" s="3"/>
      <c r="FR994" s="3"/>
      <c r="FS994" s="3"/>
      <c r="FT994" s="3"/>
      <c r="FU994" s="3"/>
      <c r="FV994" s="3"/>
      <c r="FW994" s="3"/>
      <c r="FX994" s="3"/>
    </row>
    <row r="995" spans="1:180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  <c r="EF995" s="3"/>
      <c r="EG995" s="3"/>
      <c r="EH995" s="3"/>
      <c r="EI995" s="3"/>
      <c r="EJ995" s="3"/>
      <c r="EK995" s="3"/>
      <c r="EL995" s="3"/>
      <c r="EM995" s="3"/>
      <c r="EN995" s="3"/>
      <c r="EO995" s="3"/>
      <c r="EP995" s="3"/>
      <c r="EQ995" s="3"/>
      <c r="ER995" s="3"/>
      <c r="ES995" s="3"/>
      <c r="ET995" s="3"/>
      <c r="EU995" s="3"/>
      <c r="EV995" s="3"/>
      <c r="EW995" s="3"/>
      <c r="EX995" s="3"/>
      <c r="EY995" s="3"/>
      <c r="EZ995" s="3"/>
      <c r="FA995" s="3"/>
      <c r="FB995" s="3"/>
      <c r="FC995" s="3"/>
      <c r="FD995" s="3"/>
      <c r="FE995" s="3"/>
      <c r="FF995" s="3"/>
      <c r="FG995" s="3"/>
      <c r="FH995" s="3"/>
      <c r="FI995" s="3"/>
      <c r="FJ995" s="3"/>
      <c r="FK995" s="3"/>
      <c r="FL995" s="3"/>
      <c r="FM995" s="3"/>
      <c r="FN995" s="3"/>
      <c r="FO995" s="3"/>
      <c r="FP995" s="3"/>
      <c r="FQ995" s="3"/>
      <c r="FR995" s="3"/>
      <c r="FS995" s="3"/>
      <c r="FT995" s="3"/>
      <c r="FU995" s="3"/>
      <c r="FV995" s="3"/>
      <c r="FW995" s="3"/>
      <c r="FX995" s="3"/>
    </row>
    <row r="996" spans="1:180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3"/>
      <c r="EF996" s="3"/>
      <c r="EG996" s="3"/>
      <c r="EH996" s="3"/>
      <c r="EI996" s="3"/>
      <c r="EJ996" s="3"/>
      <c r="EK996" s="3"/>
      <c r="EL996" s="3"/>
      <c r="EM996" s="3"/>
      <c r="EN996" s="3"/>
      <c r="EO996" s="3"/>
      <c r="EP996" s="3"/>
      <c r="EQ996" s="3"/>
      <c r="ER996" s="3"/>
      <c r="ES996" s="3"/>
      <c r="ET996" s="3"/>
      <c r="EU996" s="3"/>
      <c r="EV996" s="3"/>
      <c r="EW996" s="3"/>
      <c r="EX996" s="3"/>
      <c r="EY996" s="3"/>
      <c r="EZ996" s="3"/>
      <c r="FA996" s="3"/>
      <c r="FB996" s="3"/>
      <c r="FC996" s="3"/>
      <c r="FD996" s="3"/>
      <c r="FE996" s="3"/>
      <c r="FF996" s="3"/>
      <c r="FG996" s="3"/>
      <c r="FH996" s="3"/>
      <c r="FI996" s="3"/>
      <c r="FJ996" s="3"/>
      <c r="FK996" s="3"/>
      <c r="FL996" s="3"/>
      <c r="FM996" s="3"/>
      <c r="FN996" s="3"/>
      <c r="FO996" s="3"/>
      <c r="FP996" s="3"/>
      <c r="FQ996" s="3"/>
      <c r="FR996" s="3"/>
      <c r="FS996" s="3"/>
      <c r="FT996" s="3"/>
      <c r="FU996" s="3"/>
      <c r="FV996" s="3"/>
      <c r="FW996" s="3"/>
      <c r="FX996" s="3"/>
    </row>
    <row r="997" spans="1:180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  <c r="EF997" s="3"/>
      <c r="EG997" s="3"/>
      <c r="EH997" s="3"/>
      <c r="EI997" s="3"/>
      <c r="EJ997" s="3"/>
      <c r="EK997" s="3"/>
      <c r="EL997" s="3"/>
      <c r="EM997" s="3"/>
      <c r="EN997" s="3"/>
      <c r="EO997" s="3"/>
      <c r="EP997" s="3"/>
      <c r="EQ997" s="3"/>
      <c r="ER997" s="3"/>
      <c r="ES997" s="3"/>
      <c r="ET997" s="3"/>
      <c r="EU997" s="3"/>
      <c r="EV997" s="3"/>
      <c r="EW997" s="3"/>
      <c r="EX997" s="3"/>
      <c r="EY997" s="3"/>
      <c r="EZ997" s="3"/>
      <c r="FA997" s="3"/>
      <c r="FB997" s="3"/>
      <c r="FC997" s="3"/>
      <c r="FD997" s="3"/>
      <c r="FE997" s="3"/>
      <c r="FF997" s="3"/>
      <c r="FG997" s="3"/>
      <c r="FH997" s="3"/>
      <c r="FI997" s="3"/>
      <c r="FJ997" s="3"/>
      <c r="FK997" s="3"/>
      <c r="FL997" s="3"/>
      <c r="FM997" s="3"/>
      <c r="FN997" s="3"/>
      <c r="FO997" s="3"/>
      <c r="FP997" s="3"/>
      <c r="FQ997" s="3"/>
      <c r="FR997" s="3"/>
      <c r="FS997" s="3"/>
      <c r="FT997" s="3"/>
      <c r="FU997" s="3"/>
      <c r="FV997" s="3"/>
      <c r="FW997" s="3"/>
      <c r="FX997" s="3"/>
    </row>
    <row r="998" spans="1:180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  <c r="EF998" s="3"/>
      <c r="EG998" s="3"/>
      <c r="EH998" s="3"/>
      <c r="EI998" s="3"/>
      <c r="EJ998" s="3"/>
      <c r="EK998" s="3"/>
      <c r="EL998" s="3"/>
      <c r="EM998" s="3"/>
      <c r="EN998" s="3"/>
      <c r="EO998" s="3"/>
      <c r="EP998" s="3"/>
      <c r="EQ998" s="3"/>
      <c r="ER998" s="3"/>
      <c r="ES998" s="3"/>
      <c r="ET998" s="3"/>
      <c r="EU998" s="3"/>
      <c r="EV998" s="3"/>
      <c r="EW998" s="3"/>
      <c r="EX998" s="3"/>
      <c r="EY998" s="3"/>
      <c r="EZ998" s="3"/>
      <c r="FA998" s="3"/>
      <c r="FB998" s="3"/>
      <c r="FC998" s="3"/>
      <c r="FD998" s="3"/>
      <c r="FE998" s="3"/>
      <c r="FF998" s="3"/>
      <c r="FG998" s="3"/>
      <c r="FH998" s="3"/>
      <c r="FI998" s="3"/>
      <c r="FJ998" s="3"/>
      <c r="FK998" s="3"/>
      <c r="FL998" s="3"/>
      <c r="FM998" s="3"/>
      <c r="FN998" s="3"/>
      <c r="FO998" s="3"/>
      <c r="FP998" s="3"/>
      <c r="FQ998" s="3"/>
      <c r="FR998" s="3"/>
      <c r="FS998" s="3"/>
      <c r="FT998" s="3"/>
      <c r="FU998" s="3"/>
      <c r="FV998" s="3"/>
      <c r="FW998" s="3"/>
      <c r="FX998" s="3"/>
    </row>
    <row r="999" spans="1:180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  <c r="EF999" s="3"/>
      <c r="EG999" s="3"/>
      <c r="EH999" s="3"/>
      <c r="EI999" s="3"/>
      <c r="EJ999" s="3"/>
      <c r="EK999" s="3"/>
      <c r="EL999" s="3"/>
      <c r="EM999" s="3"/>
      <c r="EN999" s="3"/>
      <c r="EO999" s="3"/>
      <c r="EP999" s="3"/>
      <c r="EQ999" s="3"/>
      <c r="ER999" s="3"/>
      <c r="ES999" s="3"/>
      <c r="ET999" s="3"/>
      <c r="EU999" s="3"/>
      <c r="EV999" s="3"/>
      <c r="EW999" s="3"/>
      <c r="EX999" s="3"/>
      <c r="EY999" s="3"/>
      <c r="EZ999" s="3"/>
      <c r="FA999" s="3"/>
      <c r="FB999" s="3"/>
      <c r="FC999" s="3"/>
      <c r="FD999" s="3"/>
      <c r="FE999" s="3"/>
      <c r="FF999" s="3"/>
      <c r="FG999" s="3"/>
      <c r="FH999" s="3"/>
      <c r="FI999" s="3"/>
      <c r="FJ999" s="3"/>
      <c r="FK999" s="3"/>
      <c r="FL999" s="3"/>
      <c r="FM999" s="3"/>
      <c r="FN999" s="3"/>
      <c r="FO999" s="3"/>
      <c r="FP999" s="3"/>
      <c r="FQ999" s="3"/>
      <c r="FR999" s="3"/>
      <c r="FS999" s="3"/>
      <c r="FT999" s="3"/>
      <c r="FU999" s="3"/>
      <c r="FV999" s="3"/>
      <c r="FW999" s="3"/>
      <c r="FX999" s="3"/>
    </row>
    <row r="1000" spans="1:180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  <c r="EF1000" s="3"/>
      <c r="EG1000" s="3"/>
      <c r="EH1000" s="3"/>
      <c r="EI1000" s="3"/>
      <c r="EJ1000" s="3"/>
      <c r="EK1000" s="3"/>
      <c r="EL1000" s="3"/>
      <c r="EM1000" s="3"/>
      <c r="EN1000" s="3"/>
      <c r="EO1000" s="3"/>
      <c r="EP1000" s="3"/>
      <c r="EQ1000" s="3"/>
      <c r="ER1000" s="3"/>
      <c r="ES1000" s="3"/>
      <c r="ET1000" s="3"/>
      <c r="EU1000" s="3"/>
      <c r="EV1000" s="3"/>
      <c r="EW1000" s="3"/>
      <c r="EX1000" s="3"/>
      <c r="EY1000" s="3"/>
      <c r="EZ1000" s="3"/>
      <c r="FA1000" s="3"/>
      <c r="FB1000" s="3"/>
      <c r="FC1000" s="3"/>
      <c r="FD1000" s="3"/>
      <c r="FE1000" s="3"/>
      <c r="FF1000" s="3"/>
      <c r="FG1000" s="3"/>
      <c r="FH1000" s="3"/>
      <c r="FI1000" s="3"/>
      <c r="FJ1000" s="3"/>
      <c r="FK1000" s="3"/>
      <c r="FL1000" s="3"/>
      <c r="FM1000" s="3"/>
      <c r="FN1000" s="3"/>
      <c r="FO1000" s="3"/>
      <c r="FP1000" s="3"/>
      <c r="FQ1000" s="3"/>
      <c r="FR1000" s="3"/>
      <c r="FS1000" s="3"/>
      <c r="FT1000" s="3"/>
      <c r="FU1000" s="3"/>
      <c r="FV1000" s="3"/>
      <c r="FW1000" s="3"/>
      <c r="FX1000" s="3"/>
    </row>
    <row r="1001" spans="1:180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  <c r="EC1001" s="3"/>
      <c r="ED1001" s="3"/>
      <c r="EE1001" s="3"/>
      <c r="EF1001" s="3"/>
      <c r="EG1001" s="3"/>
      <c r="EH1001" s="3"/>
      <c r="EI1001" s="3"/>
      <c r="EJ1001" s="3"/>
      <c r="EK1001" s="3"/>
      <c r="EL1001" s="3"/>
      <c r="EM1001" s="3"/>
      <c r="EN1001" s="3"/>
      <c r="EO1001" s="3"/>
      <c r="EP1001" s="3"/>
      <c r="EQ1001" s="3"/>
      <c r="ER1001" s="3"/>
      <c r="ES1001" s="3"/>
      <c r="ET1001" s="3"/>
      <c r="EU1001" s="3"/>
      <c r="EV1001" s="3"/>
      <c r="EW1001" s="3"/>
      <c r="EX1001" s="3"/>
      <c r="EY1001" s="3"/>
      <c r="EZ1001" s="3"/>
      <c r="FA1001" s="3"/>
      <c r="FB1001" s="3"/>
      <c r="FC1001" s="3"/>
      <c r="FD1001" s="3"/>
      <c r="FE1001" s="3"/>
      <c r="FF1001" s="3"/>
      <c r="FG1001" s="3"/>
      <c r="FH1001" s="3"/>
      <c r="FI1001" s="3"/>
      <c r="FJ1001" s="3"/>
      <c r="FK1001" s="3"/>
      <c r="FL1001" s="3"/>
      <c r="FM1001" s="3"/>
      <c r="FN1001" s="3"/>
      <c r="FO1001" s="3"/>
      <c r="FP1001" s="3"/>
      <c r="FQ1001" s="3"/>
      <c r="FR1001" s="3"/>
      <c r="FS1001" s="3"/>
      <c r="FT1001" s="3"/>
      <c r="FU1001" s="3"/>
      <c r="FV1001" s="3"/>
      <c r="FW1001" s="3"/>
      <c r="FX1001" s="3"/>
    </row>
    <row r="1002" spans="1:180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  <c r="EC1002" s="3"/>
      <c r="ED1002" s="3"/>
      <c r="EE1002" s="3"/>
      <c r="EF1002" s="3"/>
      <c r="EG1002" s="3"/>
      <c r="EH1002" s="3"/>
      <c r="EI1002" s="3"/>
      <c r="EJ1002" s="3"/>
      <c r="EK1002" s="3"/>
      <c r="EL1002" s="3"/>
      <c r="EM1002" s="3"/>
      <c r="EN1002" s="3"/>
      <c r="EO1002" s="3"/>
      <c r="EP1002" s="3"/>
      <c r="EQ1002" s="3"/>
      <c r="ER1002" s="3"/>
      <c r="ES1002" s="3"/>
      <c r="ET1002" s="3"/>
      <c r="EU1002" s="3"/>
      <c r="EV1002" s="3"/>
      <c r="EW1002" s="3"/>
      <c r="EX1002" s="3"/>
      <c r="EY1002" s="3"/>
      <c r="EZ1002" s="3"/>
      <c r="FA1002" s="3"/>
      <c r="FB1002" s="3"/>
      <c r="FC1002" s="3"/>
      <c r="FD1002" s="3"/>
      <c r="FE1002" s="3"/>
      <c r="FF1002" s="3"/>
      <c r="FG1002" s="3"/>
      <c r="FH1002" s="3"/>
      <c r="FI1002" s="3"/>
      <c r="FJ1002" s="3"/>
      <c r="FK1002" s="3"/>
      <c r="FL1002" s="3"/>
      <c r="FM1002" s="3"/>
      <c r="FN1002" s="3"/>
      <c r="FO1002" s="3"/>
      <c r="FP1002" s="3"/>
      <c r="FQ1002" s="3"/>
      <c r="FR1002" s="3"/>
      <c r="FS1002" s="3"/>
      <c r="FT1002" s="3"/>
      <c r="FU1002" s="3"/>
      <c r="FV1002" s="3"/>
      <c r="FW1002" s="3"/>
      <c r="FX1002" s="3"/>
    </row>
    <row r="1003" spans="1:180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/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/>
      <c r="DZ1003" s="3"/>
      <c r="EA1003" s="3"/>
      <c r="EB1003" s="3"/>
      <c r="EC1003" s="3"/>
      <c r="ED1003" s="3"/>
      <c r="EE1003" s="3"/>
      <c r="EF1003" s="3"/>
      <c r="EG1003" s="3"/>
      <c r="EH1003" s="3"/>
      <c r="EI1003" s="3"/>
      <c r="EJ1003" s="3"/>
      <c r="EK1003" s="3"/>
      <c r="EL1003" s="3"/>
      <c r="EM1003" s="3"/>
      <c r="EN1003" s="3"/>
      <c r="EO1003" s="3"/>
      <c r="EP1003" s="3"/>
      <c r="EQ1003" s="3"/>
      <c r="ER1003" s="3"/>
      <c r="ES1003" s="3"/>
      <c r="ET1003" s="3"/>
      <c r="EU1003" s="3"/>
      <c r="EV1003" s="3"/>
      <c r="EW1003" s="3"/>
      <c r="EX1003" s="3"/>
      <c r="EY1003" s="3"/>
      <c r="EZ1003" s="3"/>
      <c r="FA1003" s="3"/>
      <c r="FB1003" s="3"/>
      <c r="FC1003" s="3"/>
      <c r="FD1003" s="3"/>
      <c r="FE1003" s="3"/>
      <c r="FF1003" s="3"/>
      <c r="FG1003" s="3"/>
      <c r="FH1003" s="3"/>
      <c r="FI1003" s="3"/>
      <c r="FJ1003" s="3"/>
      <c r="FK1003" s="3"/>
      <c r="FL1003" s="3"/>
      <c r="FM1003" s="3"/>
      <c r="FN1003" s="3"/>
      <c r="FO1003" s="3"/>
      <c r="FP1003" s="3"/>
      <c r="FQ1003" s="3"/>
      <c r="FR1003" s="3"/>
      <c r="FS1003" s="3"/>
      <c r="FT1003" s="3"/>
      <c r="FU1003" s="3"/>
      <c r="FV1003" s="3"/>
      <c r="FW1003" s="3"/>
      <c r="FX1003" s="3"/>
    </row>
    <row r="1004" spans="1:180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  <c r="EC1004" s="3"/>
      <c r="ED1004" s="3"/>
      <c r="EE1004" s="3"/>
      <c r="EF1004" s="3"/>
      <c r="EG1004" s="3"/>
      <c r="EH1004" s="3"/>
      <c r="EI1004" s="3"/>
      <c r="EJ1004" s="3"/>
      <c r="EK1004" s="3"/>
      <c r="EL1004" s="3"/>
      <c r="EM1004" s="3"/>
      <c r="EN1004" s="3"/>
      <c r="EO1004" s="3"/>
      <c r="EP1004" s="3"/>
      <c r="EQ1004" s="3"/>
      <c r="ER1004" s="3"/>
      <c r="ES1004" s="3"/>
      <c r="ET1004" s="3"/>
      <c r="EU1004" s="3"/>
      <c r="EV1004" s="3"/>
      <c r="EW1004" s="3"/>
      <c r="EX1004" s="3"/>
      <c r="EY1004" s="3"/>
      <c r="EZ1004" s="3"/>
      <c r="FA1004" s="3"/>
      <c r="FB1004" s="3"/>
      <c r="FC1004" s="3"/>
      <c r="FD1004" s="3"/>
      <c r="FE1004" s="3"/>
      <c r="FF1004" s="3"/>
      <c r="FG1004" s="3"/>
      <c r="FH1004" s="3"/>
      <c r="FI1004" s="3"/>
      <c r="FJ1004" s="3"/>
      <c r="FK1004" s="3"/>
      <c r="FL1004" s="3"/>
      <c r="FM1004" s="3"/>
      <c r="FN1004" s="3"/>
      <c r="FO1004" s="3"/>
      <c r="FP1004" s="3"/>
      <c r="FQ1004" s="3"/>
      <c r="FR1004" s="3"/>
      <c r="FS1004" s="3"/>
      <c r="FT1004" s="3"/>
      <c r="FU1004" s="3"/>
      <c r="FV1004" s="3"/>
      <c r="FW1004" s="3"/>
      <c r="FX1004" s="3"/>
    </row>
    <row r="1005" spans="1:180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  <c r="EC1005" s="3"/>
      <c r="ED1005" s="3"/>
      <c r="EE1005" s="3"/>
      <c r="EF1005" s="3"/>
      <c r="EG1005" s="3"/>
      <c r="EH1005" s="3"/>
      <c r="EI1005" s="3"/>
      <c r="EJ1005" s="3"/>
      <c r="EK1005" s="3"/>
      <c r="EL1005" s="3"/>
      <c r="EM1005" s="3"/>
      <c r="EN1005" s="3"/>
      <c r="EO1005" s="3"/>
      <c r="EP1005" s="3"/>
      <c r="EQ1005" s="3"/>
      <c r="ER1005" s="3"/>
      <c r="ES1005" s="3"/>
      <c r="ET1005" s="3"/>
      <c r="EU1005" s="3"/>
      <c r="EV1005" s="3"/>
      <c r="EW1005" s="3"/>
      <c r="EX1005" s="3"/>
      <c r="EY1005" s="3"/>
      <c r="EZ1005" s="3"/>
      <c r="FA1005" s="3"/>
      <c r="FB1005" s="3"/>
      <c r="FC1005" s="3"/>
      <c r="FD1005" s="3"/>
      <c r="FE1005" s="3"/>
      <c r="FF1005" s="3"/>
      <c r="FG1005" s="3"/>
      <c r="FH1005" s="3"/>
      <c r="FI1005" s="3"/>
      <c r="FJ1005" s="3"/>
      <c r="FK1005" s="3"/>
      <c r="FL1005" s="3"/>
      <c r="FM1005" s="3"/>
      <c r="FN1005" s="3"/>
      <c r="FO1005" s="3"/>
      <c r="FP1005" s="3"/>
      <c r="FQ1005" s="3"/>
      <c r="FR1005" s="3"/>
      <c r="FS1005" s="3"/>
      <c r="FT1005" s="3"/>
      <c r="FU1005" s="3"/>
      <c r="FV1005" s="3"/>
      <c r="FW1005" s="3"/>
      <c r="FX1005" s="3"/>
    </row>
    <row r="1006" spans="1:180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/>
      <c r="BX1006" s="3"/>
      <c r="BY1006" s="3"/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  <c r="EC1006" s="3"/>
      <c r="ED1006" s="3"/>
      <c r="EE1006" s="3"/>
      <c r="EF1006" s="3"/>
      <c r="EG1006" s="3"/>
      <c r="EH1006" s="3"/>
      <c r="EI1006" s="3"/>
      <c r="EJ1006" s="3"/>
      <c r="EK1006" s="3"/>
      <c r="EL1006" s="3"/>
      <c r="EM1006" s="3"/>
      <c r="EN1006" s="3"/>
      <c r="EO1006" s="3"/>
      <c r="EP1006" s="3"/>
      <c r="EQ1006" s="3"/>
      <c r="ER1006" s="3"/>
      <c r="ES1006" s="3"/>
      <c r="ET1006" s="3"/>
      <c r="EU1006" s="3"/>
      <c r="EV1006" s="3"/>
      <c r="EW1006" s="3"/>
      <c r="EX1006" s="3"/>
      <c r="EY1006" s="3"/>
      <c r="EZ1006" s="3"/>
      <c r="FA1006" s="3"/>
      <c r="FB1006" s="3"/>
      <c r="FC1006" s="3"/>
      <c r="FD1006" s="3"/>
      <c r="FE1006" s="3"/>
      <c r="FF1006" s="3"/>
      <c r="FG1006" s="3"/>
      <c r="FH1006" s="3"/>
      <c r="FI1006" s="3"/>
      <c r="FJ1006" s="3"/>
      <c r="FK1006" s="3"/>
      <c r="FL1006" s="3"/>
      <c r="FM1006" s="3"/>
      <c r="FN1006" s="3"/>
      <c r="FO1006" s="3"/>
      <c r="FP1006" s="3"/>
      <c r="FQ1006" s="3"/>
      <c r="FR1006" s="3"/>
      <c r="FS1006" s="3"/>
      <c r="FT1006" s="3"/>
      <c r="FU1006" s="3"/>
      <c r="FV1006" s="3"/>
      <c r="FW1006" s="3"/>
      <c r="FX1006" s="3"/>
    </row>
    <row r="1007" spans="1:180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  <c r="EC1007" s="3"/>
      <c r="ED1007" s="3"/>
      <c r="EE1007" s="3"/>
      <c r="EF1007" s="3"/>
      <c r="EG1007" s="3"/>
      <c r="EH1007" s="3"/>
      <c r="EI1007" s="3"/>
      <c r="EJ1007" s="3"/>
      <c r="EK1007" s="3"/>
      <c r="EL1007" s="3"/>
      <c r="EM1007" s="3"/>
      <c r="EN1007" s="3"/>
      <c r="EO1007" s="3"/>
      <c r="EP1007" s="3"/>
      <c r="EQ1007" s="3"/>
      <c r="ER1007" s="3"/>
      <c r="ES1007" s="3"/>
      <c r="ET1007" s="3"/>
      <c r="EU1007" s="3"/>
      <c r="EV1007" s="3"/>
      <c r="EW1007" s="3"/>
      <c r="EX1007" s="3"/>
      <c r="EY1007" s="3"/>
      <c r="EZ1007" s="3"/>
      <c r="FA1007" s="3"/>
      <c r="FB1007" s="3"/>
      <c r="FC1007" s="3"/>
      <c r="FD1007" s="3"/>
      <c r="FE1007" s="3"/>
      <c r="FF1007" s="3"/>
      <c r="FG1007" s="3"/>
      <c r="FH1007" s="3"/>
      <c r="FI1007" s="3"/>
      <c r="FJ1007" s="3"/>
      <c r="FK1007" s="3"/>
      <c r="FL1007" s="3"/>
      <c r="FM1007" s="3"/>
      <c r="FN1007" s="3"/>
      <c r="FO1007" s="3"/>
      <c r="FP1007" s="3"/>
      <c r="FQ1007" s="3"/>
      <c r="FR1007" s="3"/>
      <c r="FS1007" s="3"/>
      <c r="FT1007" s="3"/>
      <c r="FU1007" s="3"/>
      <c r="FV1007" s="3"/>
      <c r="FW1007" s="3"/>
      <c r="FX1007" s="3"/>
    </row>
    <row r="1008" spans="1:180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  <c r="EC1008" s="3"/>
      <c r="ED1008" s="3"/>
      <c r="EE1008" s="3"/>
      <c r="EF1008" s="3"/>
      <c r="EG1008" s="3"/>
      <c r="EH1008" s="3"/>
      <c r="EI1008" s="3"/>
      <c r="EJ1008" s="3"/>
      <c r="EK1008" s="3"/>
      <c r="EL1008" s="3"/>
      <c r="EM1008" s="3"/>
      <c r="EN1008" s="3"/>
      <c r="EO1008" s="3"/>
      <c r="EP1008" s="3"/>
      <c r="EQ1008" s="3"/>
      <c r="ER1008" s="3"/>
      <c r="ES1008" s="3"/>
      <c r="ET1008" s="3"/>
      <c r="EU1008" s="3"/>
      <c r="EV1008" s="3"/>
      <c r="EW1008" s="3"/>
      <c r="EX1008" s="3"/>
      <c r="EY1008" s="3"/>
      <c r="EZ1008" s="3"/>
      <c r="FA1008" s="3"/>
      <c r="FB1008" s="3"/>
      <c r="FC1008" s="3"/>
      <c r="FD1008" s="3"/>
      <c r="FE1008" s="3"/>
      <c r="FF1008" s="3"/>
      <c r="FG1008" s="3"/>
      <c r="FH1008" s="3"/>
      <c r="FI1008" s="3"/>
      <c r="FJ1008" s="3"/>
      <c r="FK1008" s="3"/>
      <c r="FL1008" s="3"/>
      <c r="FM1008" s="3"/>
      <c r="FN1008" s="3"/>
      <c r="FO1008" s="3"/>
      <c r="FP1008" s="3"/>
      <c r="FQ1008" s="3"/>
      <c r="FR1008" s="3"/>
      <c r="FS1008" s="3"/>
      <c r="FT1008" s="3"/>
      <c r="FU1008" s="3"/>
      <c r="FV1008" s="3"/>
      <c r="FW1008" s="3"/>
      <c r="FX1008" s="3"/>
    </row>
    <row r="1009" spans="1:180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  <c r="EC1009" s="3"/>
      <c r="ED1009" s="3"/>
      <c r="EE1009" s="3"/>
      <c r="EF1009" s="3"/>
      <c r="EG1009" s="3"/>
      <c r="EH1009" s="3"/>
      <c r="EI1009" s="3"/>
      <c r="EJ1009" s="3"/>
      <c r="EK1009" s="3"/>
      <c r="EL1009" s="3"/>
      <c r="EM1009" s="3"/>
      <c r="EN1009" s="3"/>
      <c r="EO1009" s="3"/>
      <c r="EP1009" s="3"/>
      <c r="EQ1009" s="3"/>
      <c r="ER1009" s="3"/>
      <c r="ES1009" s="3"/>
      <c r="ET1009" s="3"/>
      <c r="EU1009" s="3"/>
      <c r="EV1009" s="3"/>
      <c r="EW1009" s="3"/>
      <c r="EX1009" s="3"/>
      <c r="EY1009" s="3"/>
      <c r="EZ1009" s="3"/>
      <c r="FA1009" s="3"/>
      <c r="FB1009" s="3"/>
      <c r="FC1009" s="3"/>
      <c r="FD1009" s="3"/>
      <c r="FE1009" s="3"/>
      <c r="FF1009" s="3"/>
      <c r="FG1009" s="3"/>
      <c r="FH1009" s="3"/>
      <c r="FI1009" s="3"/>
      <c r="FJ1009" s="3"/>
      <c r="FK1009" s="3"/>
      <c r="FL1009" s="3"/>
      <c r="FM1009" s="3"/>
      <c r="FN1009" s="3"/>
      <c r="FO1009" s="3"/>
      <c r="FP1009" s="3"/>
      <c r="FQ1009" s="3"/>
      <c r="FR1009" s="3"/>
      <c r="FS1009" s="3"/>
      <c r="FT1009" s="3"/>
      <c r="FU1009" s="3"/>
      <c r="FV1009" s="3"/>
      <c r="FW1009" s="3"/>
      <c r="FX1009" s="3"/>
    </row>
    <row r="1010" spans="1:180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  <c r="EC1010" s="3"/>
      <c r="ED1010" s="3"/>
      <c r="EE1010" s="3"/>
      <c r="EF1010" s="3"/>
      <c r="EG1010" s="3"/>
      <c r="EH1010" s="3"/>
      <c r="EI1010" s="3"/>
      <c r="EJ1010" s="3"/>
      <c r="EK1010" s="3"/>
      <c r="EL1010" s="3"/>
      <c r="EM1010" s="3"/>
      <c r="EN1010" s="3"/>
      <c r="EO1010" s="3"/>
      <c r="EP1010" s="3"/>
      <c r="EQ1010" s="3"/>
      <c r="ER1010" s="3"/>
      <c r="ES1010" s="3"/>
      <c r="ET1010" s="3"/>
      <c r="EU1010" s="3"/>
      <c r="EV1010" s="3"/>
      <c r="EW1010" s="3"/>
      <c r="EX1010" s="3"/>
      <c r="EY1010" s="3"/>
      <c r="EZ1010" s="3"/>
      <c r="FA1010" s="3"/>
      <c r="FB1010" s="3"/>
      <c r="FC1010" s="3"/>
      <c r="FD1010" s="3"/>
      <c r="FE1010" s="3"/>
      <c r="FF1010" s="3"/>
      <c r="FG1010" s="3"/>
      <c r="FH1010" s="3"/>
      <c r="FI1010" s="3"/>
      <c r="FJ1010" s="3"/>
      <c r="FK1010" s="3"/>
      <c r="FL1010" s="3"/>
      <c r="FM1010" s="3"/>
      <c r="FN1010" s="3"/>
      <c r="FO1010" s="3"/>
      <c r="FP1010" s="3"/>
      <c r="FQ1010" s="3"/>
      <c r="FR1010" s="3"/>
      <c r="FS1010" s="3"/>
      <c r="FT1010" s="3"/>
      <c r="FU1010" s="3"/>
      <c r="FV1010" s="3"/>
      <c r="FW1010" s="3"/>
      <c r="FX1010" s="3"/>
    </row>
    <row r="1011" spans="1:180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/>
      <c r="EB1011" s="3"/>
      <c r="EC1011" s="3"/>
      <c r="ED1011" s="3"/>
      <c r="EE1011" s="3"/>
      <c r="EF1011" s="3"/>
      <c r="EG1011" s="3"/>
      <c r="EH1011" s="3"/>
      <c r="EI1011" s="3"/>
      <c r="EJ1011" s="3"/>
      <c r="EK1011" s="3"/>
      <c r="EL1011" s="3"/>
      <c r="EM1011" s="3"/>
      <c r="EN1011" s="3"/>
      <c r="EO1011" s="3"/>
      <c r="EP1011" s="3"/>
      <c r="EQ1011" s="3"/>
      <c r="ER1011" s="3"/>
      <c r="ES1011" s="3"/>
      <c r="ET1011" s="3"/>
      <c r="EU1011" s="3"/>
      <c r="EV1011" s="3"/>
      <c r="EW1011" s="3"/>
      <c r="EX1011" s="3"/>
      <c r="EY1011" s="3"/>
      <c r="EZ1011" s="3"/>
      <c r="FA1011" s="3"/>
      <c r="FB1011" s="3"/>
      <c r="FC1011" s="3"/>
      <c r="FD1011" s="3"/>
      <c r="FE1011" s="3"/>
      <c r="FF1011" s="3"/>
      <c r="FG1011" s="3"/>
      <c r="FH1011" s="3"/>
      <c r="FI1011" s="3"/>
      <c r="FJ1011" s="3"/>
      <c r="FK1011" s="3"/>
      <c r="FL1011" s="3"/>
      <c r="FM1011" s="3"/>
      <c r="FN1011" s="3"/>
      <c r="FO1011" s="3"/>
      <c r="FP1011" s="3"/>
      <c r="FQ1011" s="3"/>
      <c r="FR1011" s="3"/>
      <c r="FS1011" s="3"/>
      <c r="FT1011" s="3"/>
      <c r="FU1011" s="3"/>
      <c r="FV1011" s="3"/>
      <c r="FW1011" s="3"/>
      <c r="FX1011" s="3"/>
    </row>
    <row r="1012" spans="1:180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  <c r="EC1012" s="3"/>
      <c r="ED1012" s="3"/>
      <c r="EE1012" s="3"/>
      <c r="EF1012" s="3"/>
      <c r="EG1012" s="3"/>
      <c r="EH1012" s="3"/>
      <c r="EI1012" s="3"/>
      <c r="EJ1012" s="3"/>
      <c r="EK1012" s="3"/>
      <c r="EL1012" s="3"/>
      <c r="EM1012" s="3"/>
      <c r="EN1012" s="3"/>
      <c r="EO1012" s="3"/>
      <c r="EP1012" s="3"/>
      <c r="EQ1012" s="3"/>
      <c r="ER1012" s="3"/>
      <c r="ES1012" s="3"/>
      <c r="ET1012" s="3"/>
      <c r="EU1012" s="3"/>
      <c r="EV1012" s="3"/>
      <c r="EW1012" s="3"/>
      <c r="EX1012" s="3"/>
      <c r="EY1012" s="3"/>
      <c r="EZ1012" s="3"/>
      <c r="FA1012" s="3"/>
      <c r="FB1012" s="3"/>
      <c r="FC1012" s="3"/>
      <c r="FD1012" s="3"/>
      <c r="FE1012" s="3"/>
      <c r="FF1012" s="3"/>
      <c r="FG1012" s="3"/>
      <c r="FH1012" s="3"/>
      <c r="FI1012" s="3"/>
      <c r="FJ1012" s="3"/>
      <c r="FK1012" s="3"/>
      <c r="FL1012" s="3"/>
      <c r="FM1012" s="3"/>
      <c r="FN1012" s="3"/>
      <c r="FO1012" s="3"/>
      <c r="FP1012" s="3"/>
      <c r="FQ1012" s="3"/>
      <c r="FR1012" s="3"/>
      <c r="FS1012" s="3"/>
      <c r="FT1012" s="3"/>
      <c r="FU1012" s="3"/>
      <c r="FV1012" s="3"/>
      <c r="FW1012" s="3"/>
      <c r="FX1012" s="3"/>
    </row>
    <row r="1013" spans="1:180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  <c r="EC1013" s="3"/>
      <c r="ED1013" s="3"/>
      <c r="EE1013" s="3"/>
      <c r="EF1013" s="3"/>
      <c r="EG1013" s="3"/>
      <c r="EH1013" s="3"/>
      <c r="EI1013" s="3"/>
      <c r="EJ1013" s="3"/>
      <c r="EK1013" s="3"/>
      <c r="EL1013" s="3"/>
      <c r="EM1013" s="3"/>
      <c r="EN1013" s="3"/>
      <c r="EO1013" s="3"/>
      <c r="EP1013" s="3"/>
      <c r="EQ1013" s="3"/>
      <c r="ER1013" s="3"/>
      <c r="ES1013" s="3"/>
      <c r="ET1013" s="3"/>
      <c r="EU1013" s="3"/>
      <c r="EV1013" s="3"/>
      <c r="EW1013" s="3"/>
      <c r="EX1013" s="3"/>
      <c r="EY1013" s="3"/>
      <c r="EZ1013" s="3"/>
      <c r="FA1013" s="3"/>
      <c r="FB1013" s="3"/>
      <c r="FC1013" s="3"/>
      <c r="FD1013" s="3"/>
      <c r="FE1013" s="3"/>
      <c r="FF1013" s="3"/>
      <c r="FG1013" s="3"/>
      <c r="FH1013" s="3"/>
      <c r="FI1013" s="3"/>
      <c r="FJ1013" s="3"/>
      <c r="FK1013" s="3"/>
      <c r="FL1013" s="3"/>
      <c r="FM1013" s="3"/>
      <c r="FN1013" s="3"/>
      <c r="FO1013" s="3"/>
      <c r="FP1013" s="3"/>
      <c r="FQ1013" s="3"/>
      <c r="FR1013" s="3"/>
      <c r="FS1013" s="3"/>
      <c r="FT1013" s="3"/>
      <c r="FU1013" s="3"/>
      <c r="FV1013" s="3"/>
      <c r="FW1013" s="3"/>
      <c r="FX1013" s="3"/>
    </row>
    <row r="1014" spans="1:180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  <c r="EC1014" s="3"/>
      <c r="ED1014" s="3"/>
      <c r="EE1014" s="3"/>
      <c r="EF1014" s="3"/>
      <c r="EG1014" s="3"/>
      <c r="EH1014" s="3"/>
      <c r="EI1014" s="3"/>
      <c r="EJ1014" s="3"/>
      <c r="EK1014" s="3"/>
      <c r="EL1014" s="3"/>
      <c r="EM1014" s="3"/>
      <c r="EN1014" s="3"/>
      <c r="EO1014" s="3"/>
      <c r="EP1014" s="3"/>
      <c r="EQ1014" s="3"/>
      <c r="ER1014" s="3"/>
      <c r="ES1014" s="3"/>
      <c r="ET1014" s="3"/>
      <c r="EU1014" s="3"/>
      <c r="EV1014" s="3"/>
      <c r="EW1014" s="3"/>
      <c r="EX1014" s="3"/>
      <c r="EY1014" s="3"/>
      <c r="EZ1014" s="3"/>
      <c r="FA1014" s="3"/>
      <c r="FB1014" s="3"/>
      <c r="FC1014" s="3"/>
      <c r="FD1014" s="3"/>
      <c r="FE1014" s="3"/>
      <c r="FF1014" s="3"/>
      <c r="FG1014" s="3"/>
      <c r="FH1014" s="3"/>
      <c r="FI1014" s="3"/>
      <c r="FJ1014" s="3"/>
      <c r="FK1014" s="3"/>
      <c r="FL1014" s="3"/>
      <c r="FM1014" s="3"/>
      <c r="FN1014" s="3"/>
      <c r="FO1014" s="3"/>
      <c r="FP1014" s="3"/>
      <c r="FQ1014" s="3"/>
      <c r="FR1014" s="3"/>
      <c r="FS1014" s="3"/>
      <c r="FT1014" s="3"/>
      <c r="FU1014" s="3"/>
      <c r="FV1014" s="3"/>
      <c r="FW1014" s="3"/>
      <c r="FX1014" s="3"/>
    </row>
    <row r="1015" spans="1:180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  <c r="BR1015" s="3"/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  <c r="DS1015" s="3"/>
      <c r="DT1015" s="3"/>
      <c r="DU1015" s="3"/>
      <c r="DV1015" s="3"/>
      <c r="DW1015" s="3"/>
      <c r="DX1015" s="3"/>
      <c r="DY1015" s="3"/>
      <c r="DZ1015" s="3"/>
      <c r="EA1015" s="3"/>
      <c r="EB1015" s="3"/>
      <c r="EC1015" s="3"/>
      <c r="ED1015" s="3"/>
      <c r="EE1015" s="3"/>
      <c r="EF1015" s="3"/>
      <c r="EG1015" s="3"/>
      <c r="EH1015" s="3"/>
      <c r="EI1015" s="3"/>
      <c r="EJ1015" s="3"/>
      <c r="EK1015" s="3"/>
      <c r="EL1015" s="3"/>
      <c r="EM1015" s="3"/>
      <c r="EN1015" s="3"/>
      <c r="EO1015" s="3"/>
      <c r="EP1015" s="3"/>
      <c r="EQ1015" s="3"/>
      <c r="ER1015" s="3"/>
      <c r="ES1015" s="3"/>
      <c r="ET1015" s="3"/>
      <c r="EU1015" s="3"/>
      <c r="EV1015" s="3"/>
      <c r="EW1015" s="3"/>
      <c r="EX1015" s="3"/>
      <c r="EY1015" s="3"/>
      <c r="EZ1015" s="3"/>
      <c r="FA1015" s="3"/>
      <c r="FB1015" s="3"/>
      <c r="FC1015" s="3"/>
      <c r="FD1015" s="3"/>
      <c r="FE1015" s="3"/>
      <c r="FF1015" s="3"/>
      <c r="FG1015" s="3"/>
      <c r="FH1015" s="3"/>
      <c r="FI1015" s="3"/>
      <c r="FJ1015" s="3"/>
      <c r="FK1015" s="3"/>
      <c r="FL1015" s="3"/>
      <c r="FM1015" s="3"/>
      <c r="FN1015" s="3"/>
      <c r="FO1015" s="3"/>
      <c r="FP1015" s="3"/>
      <c r="FQ1015" s="3"/>
      <c r="FR1015" s="3"/>
      <c r="FS1015" s="3"/>
      <c r="FT1015" s="3"/>
      <c r="FU1015" s="3"/>
      <c r="FV1015" s="3"/>
      <c r="FW1015" s="3"/>
      <c r="FX1015" s="3"/>
    </row>
    <row r="1016" spans="1:180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  <c r="EC1016" s="3"/>
      <c r="ED1016" s="3"/>
      <c r="EE1016" s="3"/>
      <c r="EF1016" s="3"/>
      <c r="EG1016" s="3"/>
      <c r="EH1016" s="3"/>
      <c r="EI1016" s="3"/>
      <c r="EJ1016" s="3"/>
      <c r="EK1016" s="3"/>
      <c r="EL1016" s="3"/>
      <c r="EM1016" s="3"/>
      <c r="EN1016" s="3"/>
      <c r="EO1016" s="3"/>
      <c r="EP1016" s="3"/>
      <c r="EQ1016" s="3"/>
      <c r="ER1016" s="3"/>
      <c r="ES1016" s="3"/>
      <c r="ET1016" s="3"/>
      <c r="EU1016" s="3"/>
      <c r="EV1016" s="3"/>
      <c r="EW1016" s="3"/>
      <c r="EX1016" s="3"/>
      <c r="EY1016" s="3"/>
      <c r="EZ1016" s="3"/>
      <c r="FA1016" s="3"/>
      <c r="FB1016" s="3"/>
      <c r="FC1016" s="3"/>
      <c r="FD1016" s="3"/>
      <c r="FE1016" s="3"/>
      <c r="FF1016" s="3"/>
      <c r="FG1016" s="3"/>
      <c r="FH1016" s="3"/>
      <c r="FI1016" s="3"/>
      <c r="FJ1016" s="3"/>
      <c r="FK1016" s="3"/>
      <c r="FL1016" s="3"/>
      <c r="FM1016" s="3"/>
      <c r="FN1016" s="3"/>
      <c r="FO1016" s="3"/>
      <c r="FP1016" s="3"/>
      <c r="FQ1016" s="3"/>
      <c r="FR1016" s="3"/>
      <c r="FS1016" s="3"/>
      <c r="FT1016" s="3"/>
      <c r="FU1016" s="3"/>
      <c r="FV1016" s="3"/>
      <c r="FW1016" s="3"/>
      <c r="FX1016" s="3"/>
    </row>
    <row r="1017" spans="1:180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r="BW1017" s="3"/>
      <c r="BX1017" s="3"/>
      <c r="BY1017" s="3"/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/>
      <c r="DU1017" s="3"/>
      <c r="DV1017" s="3"/>
      <c r="DW1017" s="3"/>
      <c r="DX1017" s="3"/>
      <c r="DY1017" s="3"/>
      <c r="DZ1017" s="3"/>
      <c r="EA1017" s="3"/>
      <c r="EB1017" s="3"/>
      <c r="EC1017" s="3"/>
      <c r="ED1017" s="3"/>
      <c r="EE1017" s="3"/>
      <c r="EF1017" s="3"/>
      <c r="EG1017" s="3"/>
      <c r="EH1017" s="3"/>
      <c r="EI1017" s="3"/>
      <c r="EJ1017" s="3"/>
      <c r="EK1017" s="3"/>
      <c r="EL1017" s="3"/>
      <c r="EM1017" s="3"/>
      <c r="EN1017" s="3"/>
      <c r="EO1017" s="3"/>
      <c r="EP1017" s="3"/>
      <c r="EQ1017" s="3"/>
      <c r="ER1017" s="3"/>
      <c r="ES1017" s="3"/>
      <c r="ET1017" s="3"/>
      <c r="EU1017" s="3"/>
      <c r="EV1017" s="3"/>
      <c r="EW1017" s="3"/>
      <c r="EX1017" s="3"/>
      <c r="EY1017" s="3"/>
      <c r="EZ1017" s="3"/>
      <c r="FA1017" s="3"/>
      <c r="FB1017" s="3"/>
      <c r="FC1017" s="3"/>
      <c r="FD1017" s="3"/>
      <c r="FE1017" s="3"/>
      <c r="FF1017" s="3"/>
      <c r="FG1017" s="3"/>
      <c r="FH1017" s="3"/>
      <c r="FI1017" s="3"/>
      <c r="FJ1017" s="3"/>
      <c r="FK1017" s="3"/>
      <c r="FL1017" s="3"/>
      <c r="FM1017" s="3"/>
      <c r="FN1017" s="3"/>
      <c r="FO1017" s="3"/>
      <c r="FP1017" s="3"/>
      <c r="FQ1017" s="3"/>
      <c r="FR1017" s="3"/>
      <c r="FS1017" s="3"/>
      <c r="FT1017" s="3"/>
      <c r="FU1017" s="3"/>
      <c r="FV1017" s="3"/>
      <c r="FW1017" s="3"/>
      <c r="FX1017" s="3"/>
    </row>
    <row r="1018" spans="1:180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  <c r="EC1018" s="3"/>
      <c r="ED1018" s="3"/>
      <c r="EE1018" s="3"/>
      <c r="EF1018" s="3"/>
      <c r="EG1018" s="3"/>
      <c r="EH1018" s="3"/>
      <c r="EI1018" s="3"/>
      <c r="EJ1018" s="3"/>
      <c r="EK1018" s="3"/>
      <c r="EL1018" s="3"/>
      <c r="EM1018" s="3"/>
      <c r="EN1018" s="3"/>
      <c r="EO1018" s="3"/>
      <c r="EP1018" s="3"/>
      <c r="EQ1018" s="3"/>
      <c r="ER1018" s="3"/>
      <c r="ES1018" s="3"/>
      <c r="ET1018" s="3"/>
      <c r="EU1018" s="3"/>
      <c r="EV1018" s="3"/>
      <c r="EW1018" s="3"/>
      <c r="EX1018" s="3"/>
      <c r="EY1018" s="3"/>
      <c r="EZ1018" s="3"/>
      <c r="FA1018" s="3"/>
      <c r="FB1018" s="3"/>
      <c r="FC1018" s="3"/>
      <c r="FD1018" s="3"/>
      <c r="FE1018" s="3"/>
      <c r="FF1018" s="3"/>
      <c r="FG1018" s="3"/>
      <c r="FH1018" s="3"/>
      <c r="FI1018" s="3"/>
      <c r="FJ1018" s="3"/>
      <c r="FK1018" s="3"/>
      <c r="FL1018" s="3"/>
      <c r="FM1018" s="3"/>
      <c r="FN1018" s="3"/>
      <c r="FO1018" s="3"/>
      <c r="FP1018" s="3"/>
      <c r="FQ1018" s="3"/>
      <c r="FR1018" s="3"/>
      <c r="FS1018" s="3"/>
      <c r="FT1018" s="3"/>
      <c r="FU1018" s="3"/>
      <c r="FV1018" s="3"/>
      <c r="FW1018" s="3"/>
      <c r="FX1018" s="3"/>
    </row>
    <row r="1019" spans="1:180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  <c r="EC1019" s="3"/>
      <c r="ED1019" s="3"/>
      <c r="EE1019" s="3"/>
      <c r="EF1019" s="3"/>
      <c r="EG1019" s="3"/>
      <c r="EH1019" s="3"/>
      <c r="EI1019" s="3"/>
      <c r="EJ1019" s="3"/>
      <c r="EK1019" s="3"/>
      <c r="EL1019" s="3"/>
      <c r="EM1019" s="3"/>
      <c r="EN1019" s="3"/>
      <c r="EO1019" s="3"/>
      <c r="EP1019" s="3"/>
      <c r="EQ1019" s="3"/>
      <c r="ER1019" s="3"/>
      <c r="ES1019" s="3"/>
      <c r="ET1019" s="3"/>
      <c r="EU1019" s="3"/>
      <c r="EV1019" s="3"/>
      <c r="EW1019" s="3"/>
      <c r="EX1019" s="3"/>
      <c r="EY1019" s="3"/>
      <c r="EZ1019" s="3"/>
      <c r="FA1019" s="3"/>
      <c r="FB1019" s="3"/>
      <c r="FC1019" s="3"/>
      <c r="FD1019" s="3"/>
      <c r="FE1019" s="3"/>
      <c r="FF1019" s="3"/>
      <c r="FG1019" s="3"/>
      <c r="FH1019" s="3"/>
      <c r="FI1019" s="3"/>
      <c r="FJ1019" s="3"/>
      <c r="FK1019" s="3"/>
      <c r="FL1019" s="3"/>
      <c r="FM1019" s="3"/>
      <c r="FN1019" s="3"/>
      <c r="FO1019" s="3"/>
      <c r="FP1019" s="3"/>
      <c r="FQ1019" s="3"/>
      <c r="FR1019" s="3"/>
      <c r="FS1019" s="3"/>
      <c r="FT1019" s="3"/>
      <c r="FU1019" s="3"/>
      <c r="FV1019" s="3"/>
      <c r="FW1019" s="3"/>
      <c r="FX1019" s="3"/>
    </row>
    <row r="1020" spans="1:180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  <c r="EC1020" s="3"/>
      <c r="ED1020" s="3"/>
      <c r="EE1020" s="3"/>
      <c r="EF1020" s="3"/>
      <c r="EG1020" s="3"/>
      <c r="EH1020" s="3"/>
      <c r="EI1020" s="3"/>
      <c r="EJ1020" s="3"/>
      <c r="EK1020" s="3"/>
      <c r="EL1020" s="3"/>
      <c r="EM1020" s="3"/>
      <c r="EN1020" s="3"/>
      <c r="EO1020" s="3"/>
      <c r="EP1020" s="3"/>
      <c r="EQ1020" s="3"/>
      <c r="ER1020" s="3"/>
      <c r="ES1020" s="3"/>
      <c r="ET1020" s="3"/>
      <c r="EU1020" s="3"/>
      <c r="EV1020" s="3"/>
      <c r="EW1020" s="3"/>
      <c r="EX1020" s="3"/>
      <c r="EY1020" s="3"/>
      <c r="EZ1020" s="3"/>
      <c r="FA1020" s="3"/>
      <c r="FB1020" s="3"/>
      <c r="FC1020" s="3"/>
      <c r="FD1020" s="3"/>
      <c r="FE1020" s="3"/>
      <c r="FF1020" s="3"/>
      <c r="FG1020" s="3"/>
      <c r="FH1020" s="3"/>
      <c r="FI1020" s="3"/>
      <c r="FJ1020" s="3"/>
      <c r="FK1020" s="3"/>
      <c r="FL1020" s="3"/>
      <c r="FM1020" s="3"/>
      <c r="FN1020" s="3"/>
      <c r="FO1020" s="3"/>
      <c r="FP1020" s="3"/>
      <c r="FQ1020" s="3"/>
      <c r="FR1020" s="3"/>
      <c r="FS1020" s="3"/>
      <c r="FT1020" s="3"/>
      <c r="FU1020" s="3"/>
      <c r="FV1020" s="3"/>
      <c r="FW1020" s="3"/>
      <c r="FX1020" s="3"/>
    </row>
    <row r="1021" spans="1:180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  <c r="EC1021" s="3"/>
      <c r="ED1021" s="3"/>
      <c r="EE1021" s="3"/>
      <c r="EF1021" s="3"/>
      <c r="EG1021" s="3"/>
      <c r="EH1021" s="3"/>
      <c r="EI1021" s="3"/>
      <c r="EJ1021" s="3"/>
      <c r="EK1021" s="3"/>
      <c r="EL1021" s="3"/>
      <c r="EM1021" s="3"/>
      <c r="EN1021" s="3"/>
      <c r="EO1021" s="3"/>
      <c r="EP1021" s="3"/>
      <c r="EQ1021" s="3"/>
      <c r="ER1021" s="3"/>
      <c r="ES1021" s="3"/>
      <c r="ET1021" s="3"/>
      <c r="EU1021" s="3"/>
      <c r="EV1021" s="3"/>
      <c r="EW1021" s="3"/>
      <c r="EX1021" s="3"/>
      <c r="EY1021" s="3"/>
      <c r="EZ1021" s="3"/>
      <c r="FA1021" s="3"/>
      <c r="FB1021" s="3"/>
      <c r="FC1021" s="3"/>
      <c r="FD1021" s="3"/>
      <c r="FE1021" s="3"/>
      <c r="FF1021" s="3"/>
      <c r="FG1021" s="3"/>
      <c r="FH1021" s="3"/>
      <c r="FI1021" s="3"/>
      <c r="FJ1021" s="3"/>
      <c r="FK1021" s="3"/>
      <c r="FL1021" s="3"/>
      <c r="FM1021" s="3"/>
      <c r="FN1021" s="3"/>
      <c r="FO1021" s="3"/>
      <c r="FP1021" s="3"/>
      <c r="FQ1021" s="3"/>
      <c r="FR1021" s="3"/>
      <c r="FS1021" s="3"/>
      <c r="FT1021" s="3"/>
      <c r="FU1021" s="3"/>
      <c r="FV1021" s="3"/>
      <c r="FW1021" s="3"/>
      <c r="FX1021" s="3"/>
    </row>
    <row r="1022" spans="1:180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3"/>
      <c r="EF1022" s="3"/>
      <c r="EG1022" s="3"/>
      <c r="EH1022" s="3"/>
      <c r="EI1022" s="3"/>
      <c r="EJ1022" s="3"/>
      <c r="EK1022" s="3"/>
      <c r="EL1022" s="3"/>
      <c r="EM1022" s="3"/>
      <c r="EN1022" s="3"/>
      <c r="EO1022" s="3"/>
      <c r="EP1022" s="3"/>
      <c r="EQ1022" s="3"/>
      <c r="ER1022" s="3"/>
      <c r="ES1022" s="3"/>
      <c r="ET1022" s="3"/>
      <c r="EU1022" s="3"/>
      <c r="EV1022" s="3"/>
      <c r="EW1022" s="3"/>
      <c r="EX1022" s="3"/>
      <c r="EY1022" s="3"/>
      <c r="EZ1022" s="3"/>
      <c r="FA1022" s="3"/>
      <c r="FB1022" s="3"/>
      <c r="FC1022" s="3"/>
      <c r="FD1022" s="3"/>
      <c r="FE1022" s="3"/>
      <c r="FF1022" s="3"/>
      <c r="FG1022" s="3"/>
      <c r="FH1022" s="3"/>
      <c r="FI1022" s="3"/>
      <c r="FJ1022" s="3"/>
      <c r="FK1022" s="3"/>
      <c r="FL1022" s="3"/>
      <c r="FM1022" s="3"/>
      <c r="FN1022" s="3"/>
      <c r="FO1022" s="3"/>
      <c r="FP1022" s="3"/>
      <c r="FQ1022" s="3"/>
      <c r="FR1022" s="3"/>
      <c r="FS1022" s="3"/>
      <c r="FT1022" s="3"/>
      <c r="FU1022" s="3"/>
      <c r="FV1022" s="3"/>
      <c r="FW1022" s="3"/>
      <c r="FX1022" s="3"/>
    </row>
    <row r="1023" spans="1:180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/>
      <c r="BX1023" s="3"/>
      <c r="BY1023" s="3"/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/>
      <c r="EB1023" s="3"/>
      <c r="EC1023" s="3"/>
      <c r="ED1023" s="3"/>
      <c r="EE1023" s="3"/>
      <c r="EF1023" s="3"/>
      <c r="EG1023" s="3"/>
      <c r="EH1023" s="3"/>
      <c r="EI1023" s="3"/>
      <c r="EJ1023" s="3"/>
      <c r="EK1023" s="3"/>
      <c r="EL1023" s="3"/>
      <c r="EM1023" s="3"/>
      <c r="EN1023" s="3"/>
      <c r="EO1023" s="3"/>
      <c r="EP1023" s="3"/>
      <c r="EQ1023" s="3"/>
      <c r="ER1023" s="3"/>
      <c r="ES1023" s="3"/>
      <c r="ET1023" s="3"/>
      <c r="EU1023" s="3"/>
      <c r="EV1023" s="3"/>
      <c r="EW1023" s="3"/>
      <c r="EX1023" s="3"/>
      <c r="EY1023" s="3"/>
      <c r="EZ1023" s="3"/>
      <c r="FA1023" s="3"/>
      <c r="FB1023" s="3"/>
      <c r="FC1023" s="3"/>
      <c r="FD1023" s="3"/>
      <c r="FE1023" s="3"/>
      <c r="FF1023" s="3"/>
      <c r="FG1023" s="3"/>
      <c r="FH1023" s="3"/>
      <c r="FI1023" s="3"/>
      <c r="FJ1023" s="3"/>
      <c r="FK1023" s="3"/>
      <c r="FL1023" s="3"/>
      <c r="FM1023" s="3"/>
      <c r="FN1023" s="3"/>
      <c r="FO1023" s="3"/>
      <c r="FP1023" s="3"/>
      <c r="FQ1023" s="3"/>
      <c r="FR1023" s="3"/>
      <c r="FS1023" s="3"/>
      <c r="FT1023" s="3"/>
      <c r="FU1023" s="3"/>
      <c r="FV1023" s="3"/>
      <c r="FW1023" s="3"/>
      <c r="FX1023" s="3"/>
    </row>
    <row r="1024" spans="1:180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  <c r="EC1024" s="3"/>
      <c r="ED1024" s="3"/>
      <c r="EE1024" s="3"/>
      <c r="EF1024" s="3"/>
      <c r="EG1024" s="3"/>
      <c r="EH1024" s="3"/>
      <c r="EI1024" s="3"/>
      <c r="EJ1024" s="3"/>
      <c r="EK1024" s="3"/>
      <c r="EL1024" s="3"/>
      <c r="EM1024" s="3"/>
      <c r="EN1024" s="3"/>
      <c r="EO1024" s="3"/>
      <c r="EP1024" s="3"/>
      <c r="EQ1024" s="3"/>
      <c r="ER1024" s="3"/>
      <c r="ES1024" s="3"/>
      <c r="ET1024" s="3"/>
      <c r="EU1024" s="3"/>
      <c r="EV1024" s="3"/>
      <c r="EW1024" s="3"/>
      <c r="EX1024" s="3"/>
      <c r="EY1024" s="3"/>
      <c r="EZ1024" s="3"/>
      <c r="FA1024" s="3"/>
      <c r="FB1024" s="3"/>
      <c r="FC1024" s="3"/>
      <c r="FD1024" s="3"/>
      <c r="FE1024" s="3"/>
      <c r="FF1024" s="3"/>
      <c r="FG1024" s="3"/>
      <c r="FH1024" s="3"/>
      <c r="FI1024" s="3"/>
      <c r="FJ1024" s="3"/>
      <c r="FK1024" s="3"/>
      <c r="FL1024" s="3"/>
      <c r="FM1024" s="3"/>
      <c r="FN1024" s="3"/>
      <c r="FO1024" s="3"/>
      <c r="FP1024" s="3"/>
      <c r="FQ1024" s="3"/>
      <c r="FR1024" s="3"/>
      <c r="FS1024" s="3"/>
      <c r="FT1024" s="3"/>
      <c r="FU1024" s="3"/>
      <c r="FV1024" s="3"/>
      <c r="FW1024" s="3"/>
      <c r="FX1024" s="3"/>
    </row>
    <row r="1025" spans="1:180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  <c r="DS1025" s="3"/>
      <c r="DT1025" s="3"/>
      <c r="DU1025" s="3"/>
      <c r="DV1025" s="3"/>
      <c r="DW1025" s="3"/>
      <c r="DX1025" s="3"/>
      <c r="DY1025" s="3"/>
      <c r="DZ1025" s="3"/>
      <c r="EA1025" s="3"/>
      <c r="EB1025" s="3"/>
      <c r="EC1025" s="3"/>
      <c r="ED1025" s="3"/>
      <c r="EE1025" s="3"/>
      <c r="EF1025" s="3"/>
      <c r="EG1025" s="3"/>
      <c r="EH1025" s="3"/>
      <c r="EI1025" s="3"/>
      <c r="EJ1025" s="3"/>
      <c r="EK1025" s="3"/>
      <c r="EL1025" s="3"/>
      <c r="EM1025" s="3"/>
      <c r="EN1025" s="3"/>
      <c r="EO1025" s="3"/>
      <c r="EP1025" s="3"/>
      <c r="EQ1025" s="3"/>
      <c r="ER1025" s="3"/>
      <c r="ES1025" s="3"/>
      <c r="ET1025" s="3"/>
      <c r="EU1025" s="3"/>
      <c r="EV1025" s="3"/>
      <c r="EW1025" s="3"/>
      <c r="EX1025" s="3"/>
      <c r="EY1025" s="3"/>
      <c r="EZ1025" s="3"/>
      <c r="FA1025" s="3"/>
      <c r="FB1025" s="3"/>
      <c r="FC1025" s="3"/>
      <c r="FD1025" s="3"/>
      <c r="FE1025" s="3"/>
      <c r="FF1025" s="3"/>
      <c r="FG1025" s="3"/>
      <c r="FH1025" s="3"/>
      <c r="FI1025" s="3"/>
      <c r="FJ1025" s="3"/>
      <c r="FK1025" s="3"/>
      <c r="FL1025" s="3"/>
      <c r="FM1025" s="3"/>
      <c r="FN1025" s="3"/>
      <c r="FO1025" s="3"/>
      <c r="FP1025" s="3"/>
      <c r="FQ1025" s="3"/>
      <c r="FR1025" s="3"/>
      <c r="FS1025" s="3"/>
      <c r="FT1025" s="3"/>
      <c r="FU1025" s="3"/>
      <c r="FV1025" s="3"/>
      <c r="FW1025" s="3"/>
      <c r="FX1025" s="3"/>
    </row>
    <row r="1026" spans="1:180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  <c r="EC1026" s="3"/>
      <c r="ED1026" s="3"/>
      <c r="EE1026" s="3"/>
      <c r="EF1026" s="3"/>
      <c r="EG1026" s="3"/>
      <c r="EH1026" s="3"/>
      <c r="EI1026" s="3"/>
      <c r="EJ1026" s="3"/>
      <c r="EK1026" s="3"/>
      <c r="EL1026" s="3"/>
      <c r="EM1026" s="3"/>
      <c r="EN1026" s="3"/>
      <c r="EO1026" s="3"/>
      <c r="EP1026" s="3"/>
      <c r="EQ1026" s="3"/>
      <c r="ER1026" s="3"/>
      <c r="ES1026" s="3"/>
      <c r="ET1026" s="3"/>
      <c r="EU1026" s="3"/>
      <c r="EV1026" s="3"/>
      <c r="EW1026" s="3"/>
      <c r="EX1026" s="3"/>
      <c r="EY1026" s="3"/>
      <c r="EZ1026" s="3"/>
      <c r="FA1026" s="3"/>
      <c r="FB1026" s="3"/>
      <c r="FC1026" s="3"/>
      <c r="FD1026" s="3"/>
      <c r="FE1026" s="3"/>
      <c r="FF1026" s="3"/>
      <c r="FG1026" s="3"/>
      <c r="FH1026" s="3"/>
      <c r="FI1026" s="3"/>
      <c r="FJ1026" s="3"/>
      <c r="FK1026" s="3"/>
      <c r="FL1026" s="3"/>
      <c r="FM1026" s="3"/>
      <c r="FN1026" s="3"/>
      <c r="FO1026" s="3"/>
      <c r="FP1026" s="3"/>
      <c r="FQ1026" s="3"/>
      <c r="FR1026" s="3"/>
      <c r="FS1026" s="3"/>
      <c r="FT1026" s="3"/>
      <c r="FU1026" s="3"/>
      <c r="FV1026" s="3"/>
      <c r="FW1026" s="3"/>
      <c r="FX1026" s="3"/>
    </row>
    <row r="1027" spans="1:180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  <c r="EC1027" s="3"/>
      <c r="ED1027" s="3"/>
      <c r="EE1027" s="3"/>
      <c r="EF1027" s="3"/>
      <c r="EG1027" s="3"/>
      <c r="EH1027" s="3"/>
      <c r="EI1027" s="3"/>
      <c r="EJ1027" s="3"/>
      <c r="EK1027" s="3"/>
      <c r="EL1027" s="3"/>
      <c r="EM1027" s="3"/>
      <c r="EN1027" s="3"/>
      <c r="EO1027" s="3"/>
      <c r="EP1027" s="3"/>
      <c r="EQ1027" s="3"/>
      <c r="ER1027" s="3"/>
      <c r="ES1027" s="3"/>
      <c r="ET1027" s="3"/>
      <c r="EU1027" s="3"/>
      <c r="EV1027" s="3"/>
      <c r="EW1027" s="3"/>
      <c r="EX1027" s="3"/>
      <c r="EY1027" s="3"/>
      <c r="EZ1027" s="3"/>
      <c r="FA1027" s="3"/>
      <c r="FB1027" s="3"/>
      <c r="FC1027" s="3"/>
      <c r="FD1027" s="3"/>
      <c r="FE1027" s="3"/>
      <c r="FF1027" s="3"/>
      <c r="FG1027" s="3"/>
      <c r="FH1027" s="3"/>
      <c r="FI1027" s="3"/>
      <c r="FJ1027" s="3"/>
      <c r="FK1027" s="3"/>
      <c r="FL1027" s="3"/>
      <c r="FM1027" s="3"/>
      <c r="FN1027" s="3"/>
      <c r="FO1027" s="3"/>
      <c r="FP1027" s="3"/>
      <c r="FQ1027" s="3"/>
      <c r="FR1027" s="3"/>
      <c r="FS1027" s="3"/>
      <c r="FT1027" s="3"/>
      <c r="FU1027" s="3"/>
      <c r="FV1027" s="3"/>
      <c r="FW1027" s="3"/>
      <c r="FX1027" s="3"/>
    </row>
    <row r="1028" spans="1:180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  <c r="EC1028" s="3"/>
      <c r="ED1028" s="3"/>
      <c r="EE1028" s="3"/>
      <c r="EF1028" s="3"/>
      <c r="EG1028" s="3"/>
      <c r="EH1028" s="3"/>
      <c r="EI1028" s="3"/>
      <c r="EJ1028" s="3"/>
      <c r="EK1028" s="3"/>
      <c r="EL1028" s="3"/>
      <c r="EM1028" s="3"/>
      <c r="EN1028" s="3"/>
      <c r="EO1028" s="3"/>
      <c r="EP1028" s="3"/>
      <c r="EQ1028" s="3"/>
      <c r="ER1028" s="3"/>
      <c r="ES1028" s="3"/>
      <c r="ET1028" s="3"/>
      <c r="EU1028" s="3"/>
      <c r="EV1028" s="3"/>
      <c r="EW1028" s="3"/>
      <c r="EX1028" s="3"/>
      <c r="EY1028" s="3"/>
      <c r="EZ1028" s="3"/>
      <c r="FA1028" s="3"/>
      <c r="FB1028" s="3"/>
      <c r="FC1028" s="3"/>
      <c r="FD1028" s="3"/>
      <c r="FE1028" s="3"/>
      <c r="FF1028" s="3"/>
      <c r="FG1028" s="3"/>
      <c r="FH1028" s="3"/>
      <c r="FI1028" s="3"/>
      <c r="FJ1028" s="3"/>
      <c r="FK1028" s="3"/>
      <c r="FL1028" s="3"/>
      <c r="FM1028" s="3"/>
      <c r="FN1028" s="3"/>
      <c r="FO1028" s="3"/>
      <c r="FP1028" s="3"/>
      <c r="FQ1028" s="3"/>
      <c r="FR1028" s="3"/>
      <c r="FS1028" s="3"/>
      <c r="FT1028" s="3"/>
      <c r="FU1028" s="3"/>
      <c r="FV1028" s="3"/>
      <c r="FW1028" s="3"/>
      <c r="FX1028" s="3"/>
    </row>
    <row r="1029" spans="1:180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/>
      <c r="DX1029" s="3"/>
      <c r="DY1029" s="3"/>
      <c r="DZ1029" s="3"/>
      <c r="EA1029" s="3"/>
      <c r="EB1029" s="3"/>
      <c r="EC1029" s="3"/>
      <c r="ED1029" s="3"/>
      <c r="EE1029" s="3"/>
      <c r="EF1029" s="3"/>
      <c r="EG1029" s="3"/>
      <c r="EH1029" s="3"/>
      <c r="EI1029" s="3"/>
      <c r="EJ1029" s="3"/>
      <c r="EK1029" s="3"/>
      <c r="EL1029" s="3"/>
      <c r="EM1029" s="3"/>
      <c r="EN1029" s="3"/>
      <c r="EO1029" s="3"/>
      <c r="EP1029" s="3"/>
      <c r="EQ1029" s="3"/>
      <c r="ER1029" s="3"/>
      <c r="ES1029" s="3"/>
      <c r="ET1029" s="3"/>
      <c r="EU1029" s="3"/>
      <c r="EV1029" s="3"/>
      <c r="EW1029" s="3"/>
      <c r="EX1029" s="3"/>
      <c r="EY1029" s="3"/>
      <c r="EZ1029" s="3"/>
      <c r="FA1029" s="3"/>
      <c r="FB1029" s="3"/>
      <c r="FC1029" s="3"/>
      <c r="FD1029" s="3"/>
      <c r="FE1029" s="3"/>
      <c r="FF1029" s="3"/>
      <c r="FG1029" s="3"/>
      <c r="FH1029" s="3"/>
      <c r="FI1029" s="3"/>
      <c r="FJ1029" s="3"/>
      <c r="FK1029" s="3"/>
      <c r="FL1029" s="3"/>
      <c r="FM1029" s="3"/>
      <c r="FN1029" s="3"/>
      <c r="FO1029" s="3"/>
      <c r="FP1029" s="3"/>
      <c r="FQ1029" s="3"/>
      <c r="FR1029" s="3"/>
      <c r="FS1029" s="3"/>
      <c r="FT1029" s="3"/>
      <c r="FU1029" s="3"/>
      <c r="FV1029" s="3"/>
      <c r="FW1029" s="3"/>
      <c r="FX1029" s="3"/>
    </row>
    <row r="1030" spans="1:180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  <c r="EC1030" s="3"/>
      <c r="ED1030" s="3"/>
      <c r="EE1030" s="3"/>
      <c r="EF1030" s="3"/>
      <c r="EG1030" s="3"/>
      <c r="EH1030" s="3"/>
      <c r="EI1030" s="3"/>
      <c r="EJ1030" s="3"/>
      <c r="EK1030" s="3"/>
      <c r="EL1030" s="3"/>
      <c r="EM1030" s="3"/>
      <c r="EN1030" s="3"/>
      <c r="EO1030" s="3"/>
      <c r="EP1030" s="3"/>
      <c r="EQ1030" s="3"/>
      <c r="ER1030" s="3"/>
      <c r="ES1030" s="3"/>
      <c r="ET1030" s="3"/>
      <c r="EU1030" s="3"/>
      <c r="EV1030" s="3"/>
      <c r="EW1030" s="3"/>
      <c r="EX1030" s="3"/>
      <c r="EY1030" s="3"/>
      <c r="EZ1030" s="3"/>
      <c r="FA1030" s="3"/>
      <c r="FB1030" s="3"/>
      <c r="FC1030" s="3"/>
      <c r="FD1030" s="3"/>
      <c r="FE1030" s="3"/>
      <c r="FF1030" s="3"/>
      <c r="FG1030" s="3"/>
      <c r="FH1030" s="3"/>
      <c r="FI1030" s="3"/>
      <c r="FJ1030" s="3"/>
      <c r="FK1030" s="3"/>
      <c r="FL1030" s="3"/>
      <c r="FM1030" s="3"/>
      <c r="FN1030" s="3"/>
      <c r="FO1030" s="3"/>
      <c r="FP1030" s="3"/>
      <c r="FQ1030" s="3"/>
      <c r="FR1030" s="3"/>
      <c r="FS1030" s="3"/>
      <c r="FT1030" s="3"/>
      <c r="FU1030" s="3"/>
      <c r="FV1030" s="3"/>
      <c r="FW1030" s="3"/>
      <c r="FX1030" s="3"/>
    </row>
    <row r="1031" spans="1:180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  <c r="EC1031" s="3"/>
      <c r="ED1031" s="3"/>
      <c r="EE1031" s="3"/>
      <c r="EF1031" s="3"/>
      <c r="EG1031" s="3"/>
      <c r="EH1031" s="3"/>
      <c r="EI1031" s="3"/>
      <c r="EJ1031" s="3"/>
      <c r="EK1031" s="3"/>
      <c r="EL1031" s="3"/>
      <c r="EM1031" s="3"/>
      <c r="EN1031" s="3"/>
      <c r="EO1031" s="3"/>
      <c r="EP1031" s="3"/>
      <c r="EQ1031" s="3"/>
      <c r="ER1031" s="3"/>
      <c r="ES1031" s="3"/>
      <c r="ET1031" s="3"/>
      <c r="EU1031" s="3"/>
      <c r="EV1031" s="3"/>
      <c r="EW1031" s="3"/>
      <c r="EX1031" s="3"/>
      <c r="EY1031" s="3"/>
      <c r="EZ1031" s="3"/>
      <c r="FA1031" s="3"/>
      <c r="FB1031" s="3"/>
      <c r="FC1031" s="3"/>
      <c r="FD1031" s="3"/>
      <c r="FE1031" s="3"/>
      <c r="FF1031" s="3"/>
      <c r="FG1031" s="3"/>
      <c r="FH1031" s="3"/>
      <c r="FI1031" s="3"/>
      <c r="FJ1031" s="3"/>
      <c r="FK1031" s="3"/>
      <c r="FL1031" s="3"/>
      <c r="FM1031" s="3"/>
      <c r="FN1031" s="3"/>
      <c r="FO1031" s="3"/>
      <c r="FP1031" s="3"/>
      <c r="FQ1031" s="3"/>
      <c r="FR1031" s="3"/>
      <c r="FS1031" s="3"/>
      <c r="FT1031" s="3"/>
      <c r="FU1031" s="3"/>
      <c r="FV1031" s="3"/>
      <c r="FW1031" s="3"/>
      <c r="FX1031" s="3"/>
    </row>
    <row r="1032" spans="1:180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  <c r="EC1032" s="3"/>
      <c r="ED1032" s="3"/>
      <c r="EE1032" s="3"/>
      <c r="EF1032" s="3"/>
      <c r="EG1032" s="3"/>
      <c r="EH1032" s="3"/>
      <c r="EI1032" s="3"/>
      <c r="EJ1032" s="3"/>
      <c r="EK1032" s="3"/>
      <c r="EL1032" s="3"/>
      <c r="EM1032" s="3"/>
      <c r="EN1032" s="3"/>
      <c r="EO1032" s="3"/>
      <c r="EP1032" s="3"/>
      <c r="EQ1032" s="3"/>
      <c r="ER1032" s="3"/>
      <c r="ES1032" s="3"/>
      <c r="ET1032" s="3"/>
      <c r="EU1032" s="3"/>
      <c r="EV1032" s="3"/>
      <c r="EW1032" s="3"/>
      <c r="EX1032" s="3"/>
      <c r="EY1032" s="3"/>
      <c r="EZ1032" s="3"/>
      <c r="FA1032" s="3"/>
      <c r="FB1032" s="3"/>
      <c r="FC1032" s="3"/>
      <c r="FD1032" s="3"/>
      <c r="FE1032" s="3"/>
      <c r="FF1032" s="3"/>
      <c r="FG1032" s="3"/>
      <c r="FH1032" s="3"/>
      <c r="FI1032" s="3"/>
      <c r="FJ1032" s="3"/>
      <c r="FK1032" s="3"/>
      <c r="FL1032" s="3"/>
      <c r="FM1032" s="3"/>
      <c r="FN1032" s="3"/>
      <c r="FO1032" s="3"/>
      <c r="FP1032" s="3"/>
      <c r="FQ1032" s="3"/>
      <c r="FR1032" s="3"/>
      <c r="FS1032" s="3"/>
      <c r="FT1032" s="3"/>
      <c r="FU1032" s="3"/>
      <c r="FV1032" s="3"/>
      <c r="FW1032" s="3"/>
      <c r="FX1032" s="3"/>
    </row>
    <row r="1033" spans="1:180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  <c r="EC1033" s="3"/>
      <c r="ED1033" s="3"/>
      <c r="EE1033" s="3"/>
      <c r="EF1033" s="3"/>
      <c r="EG1033" s="3"/>
      <c r="EH1033" s="3"/>
      <c r="EI1033" s="3"/>
      <c r="EJ1033" s="3"/>
      <c r="EK1033" s="3"/>
      <c r="EL1033" s="3"/>
      <c r="EM1033" s="3"/>
      <c r="EN1033" s="3"/>
      <c r="EO1033" s="3"/>
      <c r="EP1033" s="3"/>
      <c r="EQ1033" s="3"/>
      <c r="ER1033" s="3"/>
      <c r="ES1033" s="3"/>
      <c r="ET1033" s="3"/>
      <c r="EU1033" s="3"/>
      <c r="EV1033" s="3"/>
      <c r="EW1033" s="3"/>
      <c r="EX1033" s="3"/>
      <c r="EY1033" s="3"/>
      <c r="EZ1033" s="3"/>
      <c r="FA1033" s="3"/>
      <c r="FB1033" s="3"/>
      <c r="FC1033" s="3"/>
      <c r="FD1033" s="3"/>
      <c r="FE1033" s="3"/>
      <c r="FF1033" s="3"/>
      <c r="FG1033" s="3"/>
      <c r="FH1033" s="3"/>
      <c r="FI1033" s="3"/>
      <c r="FJ1033" s="3"/>
      <c r="FK1033" s="3"/>
      <c r="FL1033" s="3"/>
      <c r="FM1033" s="3"/>
      <c r="FN1033" s="3"/>
      <c r="FO1033" s="3"/>
      <c r="FP1033" s="3"/>
      <c r="FQ1033" s="3"/>
      <c r="FR1033" s="3"/>
      <c r="FS1033" s="3"/>
      <c r="FT1033" s="3"/>
      <c r="FU1033" s="3"/>
      <c r="FV1033" s="3"/>
      <c r="FW1033" s="3"/>
      <c r="FX1033" s="3"/>
    </row>
    <row r="1034" spans="1:180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/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  <c r="EC1034" s="3"/>
      <c r="ED1034" s="3"/>
      <c r="EE1034" s="3"/>
      <c r="EF1034" s="3"/>
      <c r="EG1034" s="3"/>
      <c r="EH1034" s="3"/>
      <c r="EI1034" s="3"/>
      <c r="EJ1034" s="3"/>
      <c r="EK1034" s="3"/>
      <c r="EL1034" s="3"/>
      <c r="EM1034" s="3"/>
      <c r="EN1034" s="3"/>
      <c r="EO1034" s="3"/>
      <c r="EP1034" s="3"/>
      <c r="EQ1034" s="3"/>
      <c r="ER1034" s="3"/>
      <c r="ES1034" s="3"/>
      <c r="ET1034" s="3"/>
      <c r="EU1034" s="3"/>
      <c r="EV1034" s="3"/>
      <c r="EW1034" s="3"/>
      <c r="EX1034" s="3"/>
      <c r="EY1034" s="3"/>
      <c r="EZ1034" s="3"/>
      <c r="FA1034" s="3"/>
      <c r="FB1034" s="3"/>
      <c r="FC1034" s="3"/>
      <c r="FD1034" s="3"/>
      <c r="FE1034" s="3"/>
      <c r="FF1034" s="3"/>
      <c r="FG1034" s="3"/>
      <c r="FH1034" s="3"/>
      <c r="FI1034" s="3"/>
      <c r="FJ1034" s="3"/>
      <c r="FK1034" s="3"/>
      <c r="FL1034" s="3"/>
      <c r="FM1034" s="3"/>
      <c r="FN1034" s="3"/>
      <c r="FO1034" s="3"/>
      <c r="FP1034" s="3"/>
      <c r="FQ1034" s="3"/>
      <c r="FR1034" s="3"/>
      <c r="FS1034" s="3"/>
      <c r="FT1034" s="3"/>
      <c r="FU1034" s="3"/>
      <c r="FV1034" s="3"/>
      <c r="FW1034" s="3"/>
      <c r="FX1034" s="3"/>
    </row>
    <row r="1035" spans="1:180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  <c r="EC1035" s="3"/>
      <c r="ED1035" s="3"/>
      <c r="EE1035" s="3"/>
      <c r="EF1035" s="3"/>
      <c r="EG1035" s="3"/>
      <c r="EH1035" s="3"/>
      <c r="EI1035" s="3"/>
      <c r="EJ1035" s="3"/>
      <c r="EK1035" s="3"/>
      <c r="EL1035" s="3"/>
      <c r="EM1035" s="3"/>
      <c r="EN1035" s="3"/>
      <c r="EO1035" s="3"/>
      <c r="EP1035" s="3"/>
      <c r="EQ1035" s="3"/>
      <c r="ER1035" s="3"/>
      <c r="ES1035" s="3"/>
      <c r="ET1035" s="3"/>
      <c r="EU1035" s="3"/>
      <c r="EV1035" s="3"/>
      <c r="EW1035" s="3"/>
      <c r="EX1035" s="3"/>
      <c r="EY1035" s="3"/>
      <c r="EZ1035" s="3"/>
      <c r="FA1035" s="3"/>
      <c r="FB1035" s="3"/>
      <c r="FC1035" s="3"/>
      <c r="FD1035" s="3"/>
      <c r="FE1035" s="3"/>
      <c r="FF1035" s="3"/>
      <c r="FG1035" s="3"/>
      <c r="FH1035" s="3"/>
      <c r="FI1035" s="3"/>
      <c r="FJ1035" s="3"/>
      <c r="FK1035" s="3"/>
      <c r="FL1035" s="3"/>
      <c r="FM1035" s="3"/>
      <c r="FN1035" s="3"/>
      <c r="FO1035" s="3"/>
      <c r="FP1035" s="3"/>
      <c r="FQ1035" s="3"/>
      <c r="FR1035" s="3"/>
      <c r="FS1035" s="3"/>
      <c r="FT1035" s="3"/>
      <c r="FU1035" s="3"/>
      <c r="FV1035" s="3"/>
      <c r="FW1035" s="3"/>
      <c r="FX1035" s="3"/>
    </row>
    <row r="1036" spans="1:180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  <c r="EC1036" s="3"/>
      <c r="ED1036" s="3"/>
      <c r="EE1036" s="3"/>
      <c r="EF1036" s="3"/>
      <c r="EG1036" s="3"/>
      <c r="EH1036" s="3"/>
      <c r="EI1036" s="3"/>
      <c r="EJ1036" s="3"/>
      <c r="EK1036" s="3"/>
      <c r="EL1036" s="3"/>
      <c r="EM1036" s="3"/>
      <c r="EN1036" s="3"/>
      <c r="EO1036" s="3"/>
      <c r="EP1036" s="3"/>
      <c r="EQ1036" s="3"/>
      <c r="ER1036" s="3"/>
      <c r="ES1036" s="3"/>
      <c r="ET1036" s="3"/>
      <c r="EU1036" s="3"/>
      <c r="EV1036" s="3"/>
      <c r="EW1036" s="3"/>
      <c r="EX1036" s="3"/>
      <c r="EY1036" s="3"/>
      <c r="EZ1036" s="3"/>
      <c r="FA1036" s="3"/>
      <c r="FB1036" s="3"/>
      <c r="FC1036" s="3"/>
      <c r="FD1036" s="3"/>
      <c r="FE1036" s="3"/>
      <c r="FF1036" s="3"/>
      <c r="FG1036" s="3"/>
      <c r="FH1036" s="3"/>
      <c r="FI1036" s="3"/>
      <c r="FJ1036" s="3"/>
      <c r="FK1036" s="3"/>
      <c r="FL1036" s="3"/>
      <c r="FM1036" s="3"/>
      <c r="FN1036" s="3"/>
      <c r="FO1036" s="3"/>
      <c r="FP1036" s="3"/>
      <c r="FQ1036" s="3"/>
      <c r="FR1036" s="3"/>
      <c r="FS1036" s="3"/>
      <c r="FT1036" s="3"/>
      <c r="FU1036" s="3"/>
      <c r="FV1036" s="3"/>
      <c r="FW1036" s="3"/>
      <c r="FX1036" s="3"/>
    </row>
    <row r="1037" spans="1:180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  <c r="EC1037" s="3"/>
      <c r="ED1037" s="3"/>
      <c r="EE1037" s="3"/>
      <c r="EF1037" s="3"/>
      <c r="EG1037" s="3"/>
      <c r="EH1037" s="3"/>
      <c r="EI1037" s="3"/>
      <c r="EJ1037" s="3"/>
      <c r="EK1037" s="3"/>
      <c r="EL1037" s="3"/>
      <c r="EM1037" s="3"/>
      <c r="EN1037" s="3"/>
      <c r="EO1037" s="3"/>
      <c r="EP1037" s="3"/>
      <c r="EQ1037" s="3"/>
      <c r="ER1037" s="3"/>
      <c r="ES1037" s="3"/>
      <c r="ET1037" s="3"/>
      <c r="EU1037" s="3"/>
      <c r="EV1037" s="3"/>
      <c r="EW1037" s="3"/>
      <c r="EX1037" s="3"/>
      <c r="EY1037" s="3"/>
      <c r="EZ1037" s="3"/>
      <c r="FA1037" s="3"/>
      <c r="FB1037" s="3"/>
      <c r="FC1037" s="3"/>
      <c r="FD1037" s="3"/>
      <c r="FE1037" s="3"/>
      <c r="FF1037" s="3"/>
      <c r="FG1037" s="3"/>
      <c r="FH1037" s="3"/>
      <c r="FI1037" s="3"/>
      <c r="FJ1037" s="3"/>
      <c r="FK1037" s="3"/>
      <c r="FL1037" s="3"/>
      <c r="FM1037" s="3"/>
      <c r="FN1037" s="3"/>
      <c r="FO1037" s="3"/>
      <c r="FP1037" s="3"/>
      <c r="FQ1037" s="3"/>
      <c r="FR1037" s="3"/>
      <c r="FS1037" s="3"/>
      <c r="FT1037" s="3"/>
      <c r="FU1037" s="3"/>
      <c r="FV1037" s="3"/>
      <c r="FW1037" s="3"/>
      <c r="FX1037" s="3"/>
    </row>
    <row r="1038" spans="1:180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  <c r="BR1038" s="3"/>
      <c r="BS1038" s="3"/>
      <c r="BT1038" s="3"/>
      <c r="BU1038" s="3"/>
      <c r="BV1038" s="3"/>
      <c r="BW1038" s="3"/>
      <c r="BX1038" s="3"/>
      <c r="BY1038" s="3"/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  <c r="EC1038" s="3"/>
      <c r="ED1038" s="3"/>
      <c r="EE1038" s="3"/>
      <c r="EF1038" s="3"/>
      <c r="EG1038" s="3"/>
      <c r="EH1038" s="3"/>
      <c r="EI1038" s="3"/>
      <c r="EJ1038" s="3"/>
      <c r="EK1038" s="3"/>
      <c r="EL1038" s="3"/>
      <c r="EM1038" s="3"/>
      <c r="EN1038" s="3"/>
      <c r="EO1038" s="3"/>
      <c r="EP1038" s="3"/>
      <c r="EQ1038" s="3"/>
      <c r="ER1038" s="3"/>
      <c r="ES1038" s="3"/>
      <c r="ET1038" s="3"/>
      <c r="EU1038" s="3"/>
      <c r="EV1038" s="3"/>
      <c r="EW1038" s="3"/>
      <c r="EX1038" s="3"/>
      <c r="EY1038" s="3"/>
      <c r="EZ1038" s="3"/>
      <c r="FA1038" s="3"/>
      <c r="FB1038" s="3"/>
      <c r="FC1038" s="3"/>
      <c r="FD1038" s="3"/>
      <c r="FE1038" s="3"/>
      <c r="FF1038" s="3"/>
      <c r="FG1038" s="3"/>
      <c r="FH1038" s="3"/>
      <c r="FI1038" s="3"/>
      <c r="FJ1038" s="3"/>
      <c r="FK1038" s="3"/>
      <c r="FL1038" s="3"/>
      <c r="FM1038" s="3"/>
      <c r="FN1038" s="3"/>
      <c r="FO1038" s="3"/>
      <c r="FP1038" s="3"/>
      <c r="FQ1038" s="3"/>
      <c r="FR1038" s="3"/>
      <c r="FS1038" s="3"/>
      <c r="FT1038" s="3"/>
      <c r="FU1038" s="3"/>
      <c r="FV1038" s="3"/>
      <c r="FW1038" s="3"/>
      <c r="FX1038" s="3"/>
    </row>
    <row r="1039" spans="1:180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  <c r="EC1039" s="3"/>
      <c r="ED1039" s="3"/>
      <c r="EE1039" s="3"/>
      <c r="EF1039" s="3"/>
      <c r="EG1039" s="3"/>
      <c r="EH1039" s="3"/>
      <c r="EI1039" s="3"/>
      <c r="EJ1039" s="3"/>
      <c r="EK1039" s="3"/>
      <c r="EL1039" s="3"/>
      <c r="EM1039" s="3"/>
      <c r="EN1039" s="3"/>
      <c r="EO1039" s="3"/>
      <c r="EP1039" s="3"/>
      <c r="EQ1039" s="3"/>
      <c r="ER1039" s="3"/>
      <c r="ES1039" s="3"/>
      <c r="ET1039" s="3"/>
      <c r="EU1039" s="3"/>
      <c r="EV1039" s="3"/>
      <c r="EW1039" s="3"/>
      <c r="EX1039" s="3"/>
      <c r="EY1039" s="3"/>
      <c r="EZ1039" s="3"/>
      <c r="FA1039" s="3"/>
      <c r="FB1039" s="3"/>
      <c r="FC1039" s="3"/>
      <c r="FD1039" s="3"/>
      <c r="FE1039" s="3"/>
      <c r="FF1039" s="3"/>
      <c r="FG1039" s="3"/>
      <c r="FH1039" s="3"/>
      <c r="FI1039" s="3"/>
      <c r="FJ1039" s="3"/>
      <c r="FK1039" s="3"/>
      <c r="FL1039" s="3"/>
      <c r="FM1039" s="3"/>
      <c r="FN1039" s="3"/>
      <c r="FO1039" s="3"/>
      <c r="FP1039" s="3"/>
      <c r="FQ1039" s="3"/>
      <c r="FR1039" s="3"/>
      <c r="FS1039" s="3"/>
      <c r="FT1039" s="3"/>
      <c r="FU1039" s="3"/>
      <c r="FV1039" s="3"/>
      <c r="FW1039" s="3"/>
      <c r="FX1039" s="3"/>
    </row>
    <row r="1040" spans="1:180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  <c r="EC1040" s="3"/>
      <c r="ED1040" s="3"/>
      <c r="EE1040" s="3"/>
      <c r="EF1040" s="3"/>
      <c r="EG1040" s="3"/>
      <c r="EH1040" s="3"/>
      <c r="EI1040" s="3"/>
      <c r="EJ1040" s="3"/>
      <c r="EK1040" s="3"/>
      <c r="EL1040" s="3"/>
      <c r="EM1040" s="3"/>
      <c r="EN1040" s="3"/>
      <c r="EO1040" s="3"/>
      <c r="EP1040" s="3"/>
      <c r="EQ1040" s="3"/>
      <c r="ER1040" s="3"/>
      <c r="ES1040" s="3"/>
      <c r="ET1040" s="3"/>
      <c r="EU1040" s="3"/>
      <c r="EV1040" s="3"/>
      <c r="EW1040" s="3"/>
      <c r="EX1040" s="3"/>
      <c r="EY1040" s="3"/>
      <c r="EZ1040" s="3"/>
      <c r="FA1040" s="3"/>
      <c r="FB1040" s="3"/>
      <c r="FC1040" s="3"/>
      <c r="FD1040" s="3"/>
      <c r="FE1040" s="3"/>
      <c r="FF1040" s="3"/>
      <c r="FG1040" s="3"/>
      <c r="FH1040" s="3"/>
      <c r="FI1040" s="3"/>
      <c r="FJ1040" s="3"/>
      <c r="FK1040" s="3"/>
      <c r="FL1040" s="3"/>
      <c r="FM1040" s="3"/>
      <c r="FN1040" s="3"/>
      <c r="FO1040" s="3"/>
      <c r="FP1040" s="3"/>
      <c r="FQ1040" s="3"/>
      <c r="FR1040" s="3"/>
      <c r="FS1040" s="3"/>
      <c r="FT1040" s="3"/>
      <c r="FU1040" s="3"/>
      <c r="FV1040" s="3"/>
      <c r="FW1040" s="3"/>
      <c r="FX1040" s="3"/>
    </row>
    <row r="1041" spans="1:180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  <c r="EC1041" s="3"/>
      <c r="ED1041" s="3"/>
      <c r="EE1041" s="3"/>
      <c r="EF1041" s="3"/>
      <c r="EG1041" s="3"/>
      <c r="EH1041" s="3"/>
      <c r="EI1041" s="3"/>
      <c r="EJ1041" s="3"/>
      <c r="EK1041" s="3"/>
      <c r="EL1041" s="3"/>
      <c r="EM1041" s="3"/>
      <c r="EN1041" s="3"/>
      <c r="EO1041" s="3"/>
      <c r="EP1041" s="3"/>
      <c r="EQ1041" s="3"/>
      <c r="ER1041" s="3"/>
      <c r="ES1041" s="3"/>
      <c r="ET1041" s="3"/>
      <c r="EU1041" s="3"/>
      <c r="EV1041" s="3"/>
      <c r="EW1041" s="3"/>
      <c r="EX1041" s="3"/>
      <c r="EY1041" s="3"/>
      <c r="EZ1041" s="3"/>
      <c r="FA1041" s="3"/>
      <c r="FB1041" s="3"/>
      <c r="FC1041" s="3"/>
      <c r="FD1041" s="3"/>
      <c r="FE1041" s="3"/>
      <c r="FF1041" s="3"/>
      <c r="FG1041" s="3"/>
      <c r="FH1041" s="3"/>
      <c r="FI1041" s="3"/>
      <c r="FJ1041" s="3"/>
      <c r="FK1041" s="3"/>
      <c r="FL1041" s="3"/>
      <c r="FM1041" s="3"/>
      <c r="FN1041" s="3"/>
      <c r="FO1041" s="3"/>
      <c r="FP1041" s="3"/>
      <c r="FQ1041" s="3"/>
      <c r="FR1041" s="3"/>
      <c r="FS1041" s="3"/>
      <c r="FT1041" s="3"/>
      <c r="FU1041" s="3"/>
      <c r="FV1041" s="3"/>
      <c r="FW1041" s="3"/>
      <c r="FX1041" s="3"/>
    </row>
    <row r="1042" spans="1:180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  <c r="EC1042" s="3"/>
      <c r="ED1042" s="3"/>
      <c r="EE1042" s="3"/>
      <c r="EF1042" s="3"/>
      <c r="EG1042" s="3"/>
      <c r="EH1042" s="3"/>
      <c r="EI1042" s="3"/>
      <c r="EJ1042" s="3"/>
      <c r="EK1042" s="3"/>
      <c r="EL1042" s="3"/>
      <c r="EM1042" s="3"/>
      <c r="EN1042" s="3"/>
      <c r="EO1042" s="3"/>
      <c r="EP1042" s="3"/>
      <c r="EQ1042" s="3"/>
      <c r="ER1042" s="3"/>
      <c r="ES1042" s="3"/>
      <c r="ET1042" s="3"/>
      <c r="EU1042" s="3"/>
      <c r="EV1042" s="3"/>
      <c r="EW1042" s="3"/>
      <c r="EX1042" s="3"/>
      <c r="EY1042" s="3"/>
      <c r="EZ1042" s="3"/>
      <c r="FA1042" s="3"/>
      <c r="FB1042" s="3"/>
      <c r="FC1042" s="3"/>
      <c r="FD1042" s="3"/>
      <c r="FE1042" s="3"/>
      <c r="FF1042" s="3"/>
      <c r="FG1042" s="3"/>
      <c r="FH1042" s="3"/>
      <c r="FI1042" s="3"/>
      <c r="FJ1042" s="3"/>
      <c r="FK1042" s="3"/>
      <c r="FL1042" s="3"/>
      <c r="FM1042" s="3"/>
      <c r="FN1042" s="3"/>
      <c r="FO1042" s="3"/>
      <c r="FP1042" s="3"/>
      <c r="FQ1042" s="3"/>
      <c r="FR1042" s="3"/>
      <c r="FS1042" s="3"/>
      <c r="FT1042" s="3"/>
      <c r="FU1042" s="3"/>
      <c r="FV1042" s="3"/>
      <c r="FW1042" s="3"/>
      <c r="FX1042" s="3"/>
    </row>
    <row r="1043" spans="1:180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  <c r="EC1043" s="3"/>
      <c r="ED1043" s="3"/>
      <c r="EE1043" s="3"/>
      <c r="EF1043" s="3"/>
      <c r="EG1043" s="3"/>
      <c r="EH1043" s="3"/>
      <c r="EI1043" s="3"/>
      <c r="EJ1043" s="3"/>
      <c r="EK1043" s="3"/>
      <c r="EL1043" s="3"/>
      <c r="EM1043" s="3"/>
      <c r="EN1043" s="3"/>
      <c r="EO1043" s="3"/>
      <c r="EP1043" s="3"/>
      <c r="EQ1043" s="3"/>
      <c r="ER1043" s="3"/>
      <c r="ES1043" s="3"/>
      <c r="ET1043" s="3"/>
      <c r="EU1043" s="3"/>
      <c r="EV1043" s="3"/>
      <c r="EW1043" s="3"/>
      <c r="EX1043" s="3"/>
      <c r="EY1043" s="3"/>
      <c r="EZ1043" s="3"/>
      <c r="FA1043" s="3"/>
      <c r="FB1043" s="3"/>
      <c r="FC1043" s="3"/>
      <c r="FD1043" s="3"/>
      <c r="FE1043" s="3"/>
      <c r="FF1043" s="3"/>
      <c r="FG1043" s="3"/>
      <c r="FH1043" s="3"/>
      <c r="FI1043" s="3"/>
      <c r="FJ1043" s="3"/>
      <c r="FK1043" s="3"/>
      <c r="FL1043" s="3"/>
      <c r="FM1043" s="3"/>
      <c r="FN1043" s="3"/>
      <c r="FO1043" s="3"/>
      <c r="FP1043" s="3"/>
      <c r="FQ1043" s="3"/>
      <c r="FR1043" s="3"/>
      <c r="FS1043" s="3"/>
      <c r="FT1043" s="3"/>
      <c r="FU1043" s="3"/>
      <c r="FV1043" s="3"/>
      <c r="FW1043" s="3"/>
      <c r="FX1043" s="3"/>
    </row>
    <row r="1044" spans="1:180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/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  <c r="EC1044" s="3"/>
      <c r="ED1044" s="3"/>
      <c r="EE1044" s="3"/>
      <c r="EF1044" s="3"/>
      <c r="EG1044" s="3"/>
      <c r="EH1044" s="3"/>
      <c r="EI1044" s="3"/>
      <c r="EJ1044" s="3"/>
      <c r="EK1044" s="3"/>
      <c r="EL1044" s="3"/>
      <c r="EM1044" s="3"/>
      <c r="EN1044" s="3"/>
      <c r="EO1044" s="3"/>
      <c r="EP1044" s="3"/>
      <c r="EQ1044" s="3"/>
      <c r="ER1044" s="3"/>
      <c r="ES1044" s="3"/>
      <c r="ET1044" s="3"/>
      <c r="EU1044" s="3"/>
      <c r="EV1044" s="3"/>
      <c r="EW1044" s="3"/>
      <c r="EX1044" s="3"/>
      <c r="EY1044" s="3"/>
      <c r="EZ1044" s="3"/>
      <c r="FA1044" s="3"/>
      <c r="FB1044" s="3"/>
      <c r="FC1044" s="3"/>
      <c r="FD1044" s="3"/>
      <c r="FE1044" s="3"/>
      <c r="FF1044" s="3"/>
      <c r="FG1044" s="3"/>
      <c r="FH1044" s="3"/>
      <c r="FI1044" s="3"/>
      <c r="FJ1044" s="3"/>
      <c r="FK1044" s="3"/>
      <c r="FL1044" s="3"/>
      <c r="FM1044" s="3"/>
      <c r="FN1044" s="3"/>
      <c r="FO1044" s="3"/>
      <c r="FP1044" s="3"/>
      <c r="FQ1044" s="3"/>
      <c r="FR1044" s="3"/>
      <c r="FS1044" s="3"/>
      <c r="FT1044" s="3"/>
      <c r="FU1044" s="3"/>
      <c r="FV1044" s="3"/>
      <c r="FW1044" s="3"/>
      <c r="FX1044" s="3"/>
    </row>
    <row r="1045" spans="1:180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  <c r="EC1045" s="3"/>
      <c r="ED1045" s="3"/>
      <c r="EE1045" s="3"/>
      <c r="EF1045" s="3"/>
      <c r="EG1045" s="3"/>
      <c r="EH1045" s="3"/>
      <c r="EI1045" s="3"/>
      <c r="EJ1045" s="3"/>
      <c r="EK1045" s="3"/>
      <c r="EL1045" s="3"/>
      <c r="EM1045" s="3"/>
      <c r="EN1045" s="3"/>
      <c r="EO1045" s="3"/>
      <c r="EP1045" s="3"/>
      <c r="EQ1045" s="3"/>
      <c r="ER1045" s="3"/>
      <c r="ES1045" s="3"/>
      <c r="ET1045" s="3"/>
      <c r="EU1045" s="3"/>
      <c r="EV1045" s="3"/>
      <c r="EW1045" s="3"/>
      <c r="EX1045" s="3"/>
      <c r="EY1045" s="3"/>
      <c r="EZ1045" s="3"/>
      <c r="FA1045" s="3"/>
      <c r="FB1045" s="3"/>
      <c r="FC1045" s="3"/>
      <c r="FD1045" s="3"/>
      <c r="FE1045" s="3"/>
      <c r="FF1045" s="3"/>
      <c r="FG1045" s="3"/>
      <c r="FH1045" s="3"/>
      <c r="FI1045" s="3"/>
      <c r="FJ1045" s="3"/>
      <c r="FK1045" s="3"/>
      <c r="FL1045" s="3"/>
      <c r="FM1045" s="3"/>
      <c r="FN1045" s="3"/>
      <c r="FO1045" s="3"/>
      <c r="FP1045" s="3"/>
      <c r="FQ1045" s="3"/>
      <c r="FR1045" s="3"/>
      <c r="FS1045" s="3"/>
      <c r="FT1045" s="3"/>
      <c r="FU1045" s="3"/>
      <c r="FV1045" s="3"/>
      <c r="FW1045" s="3"/>
      <c r="FX1045" s="3"/>
    </row>
    <row r="1046" spans="1:180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  <c r="EC1046" s="3"/>
      <c r="ED1046" s="3"/>
      <c r="EE1046" s="3"/>
      <c r="EF1046" s="3"/>
      <c r="EG1046" s="3"/>
      <c r="EH1046" s="3"/>
      <c r="EI1046" s="3"/>
      <c r="EJ1046" s="3"/>
      <c r="EK1046" s="3"/>
      <c r="EL1046" s="3"/>
      <c r="EM1046" s="3"/>
      <c r="EN1046" s="3"/>
      <c r="EO1046" s="3"/>
      <c r="EP1046" s="3"/>
      <c r="EQ1046" s="3"/>
      <c r="ER1046" s="3"/>
      <c r="ES1046" s="3"/>
      <c r="ET1046" s="3"/>
      <c r="EU1046" s="3"/>
      <c r="EV1046" s="3"/>
      <c r="EW1046" s="3"/>
      <c r="EX1046" s="3"/>
      <c r="EY1046" s="3"/>
      <c r="EZ1046" s="3"/>
      <c r="FA1046" s="3"/>
      <c r="FB1046" s="3"/>
      <c r="FC1046" s="3"/>
      <c r="FD1046" s="3"/>
      <c r="FE1046" s="3"/>
      <c r="FF1046" s="3"/>
      <c r="FG1046" s="3"/>
      <c r="FH1046" s="3"/>
      <c r="FI1046" s="3"/>
      <c r="FJ1046" s="3"/>
      <c r="FK1046" s="3"/>
      <c r="FL1046" s="3"/>
      <c r="FM1046" s="3"/>
      <c r="FN1046" s="3"/>
      <c r="FO1046" s="3"/>
      <c r="FP1046" s="3"/>
      <c r="FQ1046" s="3"/>
      <c r="FR1046" s="3"/>
      <c r="FS1046" s="3"/>
      <c r="FT1046" s="3"/>
      <c r="FU1046" s="3"/>
      <c r="FV1046" s="3"/>
      <c r="FW1046" s="3"/>
      <c r="FX1046" s="3"/>
    </row>
    <row r="1047" spans="1:180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  <c r="EC1047" s="3"/>
      <c r="ED1047" s="3"/>
      <c r="EE1047" s="3"/>
      <c r="EF1047" s="3"/>
      <c r="EG1047" s="3"/>
      <c r="EH1047" s="3"/>
      <c r="EI1047" s="3"/>
      <c r="EJ1047" s="3"/>
      <c r="EK1047" s="3"/>
      <c r="EL1047" s="3"/>
      <c r="EM1047" s="3"/>
      <c r="EN1047" s="3"/>
      <c r="EO1047" s="3"/>
      <c r="EP1047" s="3"/>
      <c r="EQ1047" s="3"/>
      <c r="ER1047" s="3"/>
      <c r="ES1047" s="3"/>
      <c r="ET1047" s="3"/>
      <c r="EU1047" s="3"/>
      <c r="EV1047" s="3"/>
      <c r="EW1047" s="3"/>
      <c r="EX1047" s="3"/>
      <c r="EY1047" s="3"/>
      <c r="EZ1047" s="3"/>
      <c r="FA1047" s="3"/>
      <c r="FB1047" s="3"/>
      <c r="FC1047" s="3"/>
      <c r="FD1047" s="3"/>
      <c r="FE1047" s="3"/>
      <c r="FF1047" s="3"/>
      <c r="FG1047" s="3"/>
      <c r="FH1047" s="3"/>
      <c r="FI1047" s="3"/>
      <c r="FJ1047" s="3"/>
      <c r="FK1047" s="3"/>
      <c r="FL1047" s="3"/>
      <c r="FM1047" s="3"/>
      <c r="FN1047" s="3"/>
      <c r="FO1047" s="3"/>
      <c r="FP1047" s="3"/>
      <c r="FQ1047" s="3"/>
      <c r="FR1047" s="3"/>
      <c r="FS1047" s="3"/>
      <c r="FT1047" s="3"/>
      <c r="FU1047" s="3"/>
      <c r="FV1047" s="3"/>
      <c r="FW1047" s="3"/>
      <c r="FX1047" s="3"/>
    </row>
    <row r="1048" spans="1:180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  <c r="BR1048" s="3"/>
      <c r="BS1048" s="3"/>
      <c r="BT1048" s="3"/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  <c r="EC1048" s="3"/>
      <c r="ED1048" s="3"/>
      <c r="EE1048" s="3"/>
      <c r="EF1048" s="3"/>
      <c r="EG1048" s="3"/>
      <c r="EH1048" s="3"/>
      <c r="EI1048" s="3"/>
      <c r="EJ1048" s="3"/>
      <c r="EK1048" s="3"/>
      <c r="EL1048" s="3"/>
      <c r="EM1048" s="3"/>
      <c r="EN1048" s="3"/>
      <c r="EO1048" s="3"/>
      <c r="EP1048" s="3"/>
      <c r="EQ1048" s="3"/>
      <c r="ER1048" s="3"/>
      <c r="ES1048" s="3"/>
      <c r="ET1048" s="3"/>
      <c r="EU1048" s="3"/>
      <c r="EV1048" s="3"/>
      <c r="EW1048" s="3"/>
      <c r="EX1048" s="3"/>
      <c r="EY1048" s="3"/>
      <c r="EZ1048" s="3"/>
      <c r="FA1048" s="3"/>
      <c r="FB1048" s="3"/>
      <c r="FC1048" s="3"/>
      <c r="FD1048" s="3"/>
      <c r="FE1048" s="3"/>
      <c r="FF1048" s="3"/>
      <c r="FG1048" s="3"/>
      <c r="FH1048" s="3"/>
      <c r="FI1048" s="3"/>
      <c r="FJ1048" s="3"/>
      <c r="FK1048" s="3"/>
      <c r="FL1048" s="3"/>
      <c r="FM1048" s="3"/>
      <c r="FN1048" s="3"/>
      <c r="FO1048" s="3"/>
      <c r="FP1048" s="3"/>
      <c r="FQ1048" s="3"/>
      <c r="FR1048" s="3"/>
      <c r="FS1048" s="3"/>
      <c r="FT1048" s="3"/>
      <c r="FU1048" s="3"/>
      <c r="FV1048" s="3"/>
      <c r="FW1048" s="3"/>
      <c r="FX1048" s="3"/>
    </row>
    <row r="1049" spans="1:180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  <c r="EC1049" s="3"/>
      <c r="ED1049" s="3"/>
      <c r="EE1049" s="3"/>
      <c r="EF1049" s="3"/>
      <c r="EG1049" s="3"/>
      <c r="EH1049" s="3"/>
      <c r="EI1049" s="3"/>
      <c r="EJ1049" s="3"/>
      <c r="EK1049" s="3"/>
      <c r="EL1049" s="3"/>
      <c r="EM1049" s="3"/>
      <c r="EN1049" s="3"/>
      <c r="EO1049" s="3"/>
      <c r="EP1049" s="3"/>
      <c r="EQ1049" s="3"/>
      <c r="ER1049" s="3"/>
      <c r="ES1049" s="3"/>
      <c r="ET1049" s="3"/>
      <c r="EU1049" s="3"/>
      <c r="EV1049" s="3"/>
      <c r="EW1049" s="3"/>
      <c r="EX1049" s="3"/>
      <c r="EY1049" s="3"/>
      <c r="EZ1049" s="3"/>
      <c r="FA1049" s="3"/>
      <c r="FB1049" s="3"/>
      <c r="FC1049" s="3"/>
      <c r="FD1049" s="3"/>
      <c r="FE1049" s="3"/>
      <c r="FF1049" s="3"/>
      <c r="FG1049" s="3"/>
      <c r="FH1049" s="3"/>
      <c r="FI1049" s="3"/>
      <c r="FJ1049" s="3"/>
      <c r="FK1049" s="3"/>
      <c r="FL1049" s="3"/>
      <c r="FM1049" s="3"/>
      <c r="FN1049" s="3"/>
      <c r="FO1049" s="3"/>
      <c r="FP1049" s="3"/>
      <c r="FQ1049" s="3"/>
      <c r="FR1049" s="3"/>
      <c r="FS1049" s="3"/>
      <c r="FT1049" s="3"/>
      <c r="FU1049" s="3"/>
      <c r="FV1049" s="3"/>
      <c r="FW1049" s="3"/>
      <c r="FX1049" s="3"/>
    </row>
    <row r="1050" spans="1:180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  <c r="EC1050" s="3"/>
      <c r="ED1050" s="3"/>
      <c r="EE1050" s="3"/>
      <c r="EF1050" s="3"/>
      <c r="EG1050" s="3"/>
      <c r="EH1050" s="3"/>
      <c r="EI1050" s="3"/>
      <c r="EJ1050" s="3"/>
      <c r="EK1050" s="3"/>
      <c r="EL1050" s="3"/>
      <c r="EM1050" s="3"/>
      <c r="EN1050" s="3"/>
      <c r="EO1050" s="3"/>
      <c r="EP1050" s="3"/>
      <c r="EQ1050" s="3"/>
      <c r="ER1050" s="3"/>
      <c r="ES1050" s="3"/>
      <c r="ET1050" s="3"/>
      <c r="EU1050" s="3"/>
      <c r="EV1050" s="3"/>
      <c r="EW1050" s="3"/>
      <c r="EX1050" s="3"/>
      <c r="EY1050" s="3"/>
      <c r="EZ1050" s="3"/>
      <c r="FA1050" s="3"/>
      <c r="FB1050" s="3"/>
      <c r="FC1050" s="3"/>
      <c r="FD1050" s="3"/>
      <c r="FE1050" s="3"/>
      <c r="FF1050" s="3"/>
      <c r="FG1050" s="3"/>
      <c r="FH1050" s="3"/>
      <c r="FI1050" s="3"/>
      <c r="FJ1050" s="3"/>
      <c r="FK1050" s="3"/>
      <c r="FL1050" s="3"/>
      <c r="FM1050" s="3"/>
      <c r="FN1050" s="3"/>
      <c r="FO1050" s="3"/>
      <c r="FP1050" s="3"/>
      <c r="FQ1050" s="3"/>
      <c r="FR1050" s="3"/>
      <c r="FS1050" s="3"/>
      <c r="FT1050" s="3"/>
      <c r="FU1050" s="3"/>
      <c r="FV1050" s="3"/>
      <c r="FW1050" s="3"/>
      <c r="FX1050" s="3"/>
    </row>
    <row r="1051" spans="1:180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  <c r="EC1051" s="3"/>
      <c r="ED1051" s="3"/>
      <c r="EE1051" s="3"/>
      <c r="EF1051" s="3"/>
      <c r="EG1051" s="3"/>
      <c r="EH1051" s="3"/>
      <c r="EI1051" s="3"/>
      <c r="EJ1051" s="3"/>
      <c r="EK1051" s="3"/>
      <c r="EL1051" s="3"/>
      <c r="EM1051" s="3"/>
      <c r="EN1051" s="3"/>
      <c r="EO1051" s="3"/>
      <c r="EP1051" s="3"/>
      <c r="EQ1051" s="3"/>
      <c r="ER1051" s="3"/>
      <c r="ES1051" s="3"/>
      <c r="ET1051" s="3"/>
      <c r="EU1051" s="3"/>
      <c r="EV1051" s="3"/>
      <c r="EW1051" s="3"/>
      <c r="EX1051" s="3"/>
      <c r="EY1051" s="3"/>
      <c r="EZ1051" s="3"/>
      <c r="FA1051" s="3"/>
      <c r="FB1051" s="3"/>
      <c r="FC1051" s="3"/>
      <c r="FD1051" s="3"/>
      <c r="FE1051" s="3"/>
      <c r="FF1051" s="3"/>
      <c r="FG1051" s="3"/>
      <c r="FH1051" s="3"/>
      <c r="FI1051" s="3"/>
      <c r="FJ1051" s="3"/>
      <c r="FK1051" s="3"/>
      <c r="FL1051" s="3"/>
      <c r="FM1051" s="3"/>
      <c r="FN1051" s="3"/>
      <c r="FO1051" s="3"/>
      <c r="FP1051" s="3"/>
      <c r="FQ1051" s="3"/>
      <c r="FR1051" s="3"/>
      <c r="FS1051" s="3"/>
      <c r="FT1051" s="3"/>
      <c r="FU1051" s="3"/>
      <c r="FV1051" s="3"/>
      <c r="FW1051" s="3"/>
      <c r="FX1051" s="3"/>
    </row>
    <row r="1052" spans="1:180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  <c r="EC1052" s="3"/>
      <c r="ED1052" s="3"/>
      <c r="EE1052" s="3"/>
      <c r="EF1052" s="3"/>
      <c r="EG1052" s="3"/>
      <c r="EH1052" s="3"/>
      <c r="EI1052" s="3"/>
      <c r="EJ1052" s="3"/>
      <c r="EK1052" s="3"/>
      <c r="EL1052" s="3"/>
      <c r="EM1052" s="3"/>
      <c r="EN1052" s="3"/>
      <c r="EO1052" s="3"/>
      <c r="EP1052" s="3"/>
      <c r="EQ1052" s="3"/>
      <c r="ER1052" s="3"/>
      <c r="ES1052" s="3"/>
      <c r="ET1052" s="3"/>
      <c r="EU1052" s="3"/>
      <c r="EV1052" s="3"/>
      <c r="EW1052" s="3"/>
      <c r="EX1052" s="3"/>
      <c r="EY1052" s="3"/>
      <c r="EZ1052" s="3"/>
      <c r="FA1052" s="3"/>
      <c r="FB1052" s="3"/>
      <c r="FC1052" s="3"/>
      <c r="FD1052" s="3"/>
      <c r="FE1052" s="3"/>
      <c r="FF1052" s="3"/>
      <c r="FG1052" s="3"/>
      <c r="FH1052" s="3"/>
      <c r="FI1052" s="3"/>
      <c r="FJ1052" s="3"/>
      <c r="FK1052" s="3"/>
      <c r="FL1052" s="3"/>
      <c r="FM1052" s="3"/>
      <c r="FN1052" s="3"/>
      <c r="FO1052" s="3"/>
      <c r="FP1052" s="3"/>
      <c r="FQ1052" s="3"/>
      <c r="FR1052" s="3"/>
      <c r="FS1052" s="3"/>
      <c r="FT1052" s="3"/>
      <c r="FU1052" s="3"/>
      <c r="FV1052" s="3"/>
      <c r="FW1052" s="3"/>
      <c r="FX1052" s="3"/>
    </row>
    <row r="1053" spans="1:180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  <c r="EC1053" s="3"/>
      <c r="ED1053" s="3"/>
      <c r="EE1053" s="3"/>
      <c r="EF1053" s="3"/>
      <c r="EG1053" s="3"/>
      <c r="EH1053" s="3"/>
      <c r="EI1053" s="3"/>
      <c r="EJ1053" s="3"/>
      <c r="EK1053" s="3"/>
      <c r="EL1053" s="3"/>
      <c r="EM1053" s="3"/>
      <c r="EN1053" s="3"/>
      <c r="EO1053" s="3"/>
      <c r="EP1053" s="3"/>
      <c r="EQ1053" s="3"/>
      <c r="ER1053" s="3"/>
      <c r="ES1053" s="3"/>
      <c r="ET1053" s="3"/>
      <c r="EU1053" s="3"/>
      <c r="EV1053" s="3"/>
      <c r="EW1053" s="3"/>
      <c r="EX1053" s="3"/>
      <c r="EY1053" s="3"/>
      <c r="EZ1053" s="3"/>
      <c r="FA1053" s="3"/>
      <c r="FB1053" s="3"/>
      <c r="FC1053" s="3"/>
      <c r="FD1053" s="3"/>
      <c r="FE1053" s="3"/>
      <c r="FF1053" s="3"/>
      <c r="FG1053" s="3"/>
      <c r="FH1053" s="3"/>
      <c r="FI1053" s="3"/>
      <c r="FJ1053" s="3"/>
      <c r="FK1053" s="3"/>
      <c r="FL1053" s="3"/>
      <c r="FM1053" s="3"/>
      <c r="FN1053" s="3"/>
      <c r="FO1053" s="3"/>
      <c r="FP1053" s="3"/>
      <c r="FQ1053" s="3"/>
      <c r="FR1053" s="3"/>
      <c r="FS1053" s="3"/>
      <c r="FT1053" s="3"/>
      <c r="FU1053" s="3"/>
      <c r="FV1053" s="3"/>
      <c r="FW1053" s="3"/>
      <c r="FX1053" s="3"/>
    </row>
    <row r="1054" spans="1:180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  <c r="EC1054" s="3"/>
      <c r="ED1054" s="3"/>
      <c r="EE1054" s="3"/>
      <c r="EF1054" s="3"/>
      <c r="EG1054" s="3"/>
      <c r="EH1054" s="3"/>
      <c r="EI1054" s="3"/>
      <c r="EJ1054" s="3"/>
      <c r="EK1054" s="3"/>
      <c r="EL1054" s="3"/>
      <c r="EM1054" s="3"/>
      <c r="EN1054" s="3"/>
      <c r="EO1054" s="3"/>
      <c r="EP1054" s="3"/>
      <c r="EQ1054" s="3"/>
      <c r="ER1054" s="3"/>
      <c r="ES1054" s="3"/>
      <c r="ET1054" s="3"/>
      <c r="EU1054" s="3"/>
      <c r="EV1054" s="3"/>
      <c r="EW1054" s="3"/>
      <c r="EX1054" s="3"/>
      <c r="EY1054" s="3"/>
      <c r="EZ1054" s="3"/>
      <c r="FA1054" s="3"/>
      <c r="FB1054" s="3"/>
      <c r="FC1054" s="3"/>
      <c r="FD1054" s="3"/>
      <c r="FE1054" s="3"/>
      <c r="FF1054" s="3"/>
      <c r="FG1054" s="3"/>
      <c r="FH1054" s="3"/>
      <c r="FI1054" s="3"/>
      <c r="FJ1054" s="3"/>
      <c r="FK1054" s="3"/>
      <c r="FL1054" s="3"/>
      <c r="FM1054" s="3"/>
      <c r="FN1054" s="3"/>
      <c r="FO1054" s="3"/>
      <c r="FP1054" s="3"/>
      <c r="FQ1054" s="3"/>
      <c r="FR1054" s="3"/>
      <c r="FS1054" s="3"/>
      <c r="FT1054" s="3"/>
      <c r="FU1054" s="3"/>
      <c r="FV1054" s="3"/>
      <c r="FW1054" s="3"/>
      <c r="FX1054" s="3"/>
    </row>
    <row r="1055" spans="1:180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  <c r="EC1055" s="3"/>
      <c r="ED1055" s="3"/>
      <c r="EE1055" s="3"/>
      <c r="EF1055" s="3"/>
      <c r="EG1055" s="3"/>
      <c r="EH1055" s="3"/>
      <c r="EI1055" s="3"/>
      <c r="EJ1055" s="3"/>
      <c r="EK1055" s="3"/>
      <c r="EL1055" s="3"/>
      <c r="EM1055" s="3"/>
      <c r="EN1055" s="3"/>
      <c r="EO1055" s="3"/>
      <c r="EP1055" s="3"/>
      <c r="EQ1055" s="3"/>
      <c r="ER1055" s="3"/>
      <c r="ES1055" s="3"/>
      <c r="ET1055" s="3"/>
      <c r="EU1055" s="3"/>
      <c r="EV1055" s="3"/>
      <c r="EW1055" s="3"/>
      <c r="EX1055" s="3"/>
      <c r="EY1055" s="3"/>
      <c r="EZ1055" s="3"/>
      <c r="FA1055" s="3"/>
      <c r="FB1055" s="3"/>
      <c r="FC1055" s="3"/>
      <c r="FD1055" s="3"/>
      <c r="FE1055" s="3"/>
      <c r="FF1055" s="3"/>
      <c r="FG1055" s="3"/>
      <c r="FH1055" s="3"/>
      <c r="FI1055" s="3"/>
      <c r="FJ1055" s="3"/>
      <c r="FK1055" s="3"/>
      <c r="FL1055" s="3"/>
      <c r="FM1055" s="3"/>
      <c r="FN1055" s="3"/>
      <c r="FO1055" s="3"/>
      <c r="FP1055" s="3"/>
      <c r="FQ1055" s="3"/>
      <c r="FR1055" s="3"/>
      <c r="FS1055" s="3"/>
      <c r="FT1055" s="3"/>
      <c r="FU1055" s="3"/>
      <c r="FV1055" s="3"/>
      <c r="FW1055" s="3"/>
      <c r="FX1055" s="3"/>
    </row>
    <row r="1056" spans="1:180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  <c r="EC1056" s="3"/>
      <c r="ED1056" s="3"/>
      <c r="EE1056" s="3"/>
      <c r="EF1056" s="3"/>
      <c r="EG1056" s="3"/>
      <c r="EH1056" s="3"/>
      <c r="EI1056" s="3"/>
      <c r="EJ1056" s="3"/>
      <c r="EK1056" s="3"/>
      <c r="EL1056" s="3"/>
      <c r="EM1056" s="3"/>
      <c r="EN1056" s="3"/>
      <c r="EO1056" s="3"/>
      <c r="EP1056" s="3"/>
      <c r="EQ1056" s="3"/>
      <c r="ER1056" s="3"/>
      <c r="ES1056" s="3"/>
      <c r="ET1056" s="3"/>
      <c r="EU1056" s="3"/>
      <c r="EV1056" s="3"/>
      <c r="EW1056" s="3"/>
      <c r="EX1056" s="3"/>
      <c r="EY1056" s="3"/>
      <c r="EZ1056" s="3"/>
      <c r="FA1056" s="3"/>
      <c r="FB1056" s="3"/>
      <c r="FC1056" s="3"/>
      <c r="FD1056" s="3"/>
      <c r="FE1056" s="3"/>
      <c r="FF1056" s="3"/>
      <c r="FG1056" s="3"/>
      <c r="FH1056" s="3"/>
      <c r="FI1056" s="3"/>
      <c r="FJ1056" s="3"/>
      <c r="FK1056" s="3"/>
      <c r="FL1056" s="3"/>
      <c r="FM1056" s="3"/>
      <c r="FN1056" s="3"/>
      <c r="FO1056" s="3"/>
      <c r="FP1056" s="3"/>
      <c r="FQ1056" s="3"/>
      <c r="FR1056" s="3"/>
      <c r="FS1056" s="3"/>
      <c r="FT1056" s="3"/>
      <c r="FU1056" s="3"/>
      <c r="FV1056" s="3"/>
      <c r="FW1056" s="3"/>
      <c r="FX1056" s="3"/>
    </row>
    <row r="1057" spans="1:180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  <c r="EC1057" s="3"/>
      <c r="ED1057" s="3"/>
      <c r="EE1057" s="3"/>
      <c r="EF1057" s="3"/>
      <c r="EG1057" s="3"/>
      <c r="EH1057" s="3"/>
      <c r="EI1057" s="3"/>
      <c r="EJ1057" s="3"/>
      <c r="EK1057" s="3"/>
      <c r="EL1057" s="3"/>
      <c r="EM1057" s="3"/>
      <c r="EN1057" s="3"/>
      <c r="EO1057" s="3"/>
      <c r="EP1057" s="3"/>
      <c r="EQ1057" s="3"/>
      <c r="ER1057" s="3"/>
      <c r="ES1057" s="3"/>
      <c r="ET1057" s="3"/>
      <c r="EU1057" s="3"/>
      <c r="EV1057" s="3"/>
      <c r="EW1057" s="3"/>
      <c r="EX1057" s="3"/>
      <c r="EY1057" s="3"/>
      <c r="EZ1057" s="3"/>
      <c r="FA1057" s="3"/>
      <c r="FB1057" s="3"/>
      <c r="FC1057" s="3"/>
      <c r="FD1057" s="3"/>
      <c r="FE1057" s="3"/>
      <c r="FF1057" s="3"/>
      <c r="FG1057" s="3"/>
      <c r="FH1057" s="3"/>
      <c r="FI1057" s="3"/>
      <c r="FJ1057" s="3"/>
      <c r="FK1057" s="3"/>
      <c r="FL1057" s="3"/>
      <c r="FM1057" s="3"/>
      <c r="FN1057" s="3"/>
      <c r="FO1057" s="3"/>
      <c r="FP1057" s="3"/>
      <c r="FQ1057" s="3"/>
      <c r="FR1057" s="3"/>
      <c r="FS1057" s="3"/>
      <c r="FT1057" s="3"/>
      <c r="FU1057" s="3"/>
      <c r="FV1057" s="3"/>
      <c r="FW1057" s="3"/>
      <c r="FX1057" s="3"/>
    </row>
    <row r="1058" spans="1:180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  <c r="EC1058" s="3"/>
      <c r="ED1058" s="3"/>
      <c r="EE1058" s="3"/>
      <c r="EF1058" s="3"/>
      <c r="EG1058" s="3"/>
      <c r="EH1058" s="3"/>
      <c r="EI1058" s="3"/>
      <c r="EJ1058" s="3"/>
      <c r="EK1058" s="3"/>
      <c r="EL1058" s="3"/>
      <c r="EM1058" s="3"/>
      <c r="EN1058" s="3"/>
      <c r="EO1058" s="3"/>
      <c r="EP1058" s="3"/>
      <c r="EQ1058" s="3"/>
      <c r="ER1058" s="3"/>
      <c r="ES1058" s="3"/>
      <c r="ET1058" s="3"/>
      <c r="EU1058" s="3"/>
      <c r="EV1058" s="3"/>
      <c r="EW1058" s="3"/>
      <c r="EX1058" s="3"/>
      <c r="EY1058" s="3"/>
      <c r="EZ1058" s="3"/>
      <c r="FA1058" s="3"/>
      <c r="FB1058" s="3"/>
      <c r="FC1058" s="3"/>
      <c r="FD1058" s="3"/>
      <c r="FE1058" s="3"/>
      <c r="FF1058" s="3"/>
      <c r="FG1058" s="3"/>
      <c r="FH1058" s="3"/>
      <c r="FI1058" s="3"/>
      <c r="FJ1058" s="3"/>
      <c r="FK1058" s="3"/>
      <c r="FL1058" s="3"/>
      <c r="FM1058" s="3"/>
      <c r="FN1058" s="3"/>
      <c r="FO1058" s="3"/>
      <c r="FP1058" s="3"/>
      <c r="FQ1058" s="3"/>
      <c r="FR1058" s="3"/>
      <c r="FS1058" s="3"/>
      <c r="FT1058" s="3"/>
      <c r="FU1058" s="3"/>
      <c r="FV1058" s="3"/>
      <c r="FW1058" s="3"/>
      <c r="FX1058" s="3"/>
    </row>
    <row r="1059" spans="1:180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  <c r="EC1059" s="3"/>
      <c r="ED1059" s="3"/>
      <c r="EE1059" s="3"/>
      <c r="EF1059" s="3"/>
      <c r="EG1059" s="3"/>
      <c r="EH1059" s="3"/>
      <c r="EI1059" s="3"/>
      <c r="EJ1059" s="3"/>
      <c r="EK1059" s="3"/>
      <c r="EL1059" s="3"/>
      <c r="EM1059" s="3"/>
      <c r="EN1059" s="3"/>
      <c r="EO1059" s="3"/>
      <c r="EP1059" s="3"/>
      <c r="EQ1059" s="3"/>
      <c r="ER1059" s="3"/>
      <c r="ES1059" s="3"/>
      <c r="ET1059" s="3"/>
      <c r="EU1059" s="3"/>
      <c r="EV1059" s="3"/>
      <c r="EW1059" s="3"/>
      <c r="EX1059" s="3"/>
      <c r="EY1059" s="3"/>
      <c r="EZ1059" s="3"/>
      <c r="FA1059" s="3"/>
      <c r="FB1059" s="3"/>
      <c r="FC1059" s="3"/>
      <c r="FD1059" s="3"/>
      <c r="FE1059" s="3"/>
      <c r="FF1059" s="3"/>
      <c r="FG1059" s="3"/>
      <c r="FH1059" s="3"/>
      <c r="FI1059" s="3"/>
      <c r="FJ1059" s="3"/>
      <c r="FK1059" s="3"/>
      <c r="FL1059" s="3"/>
      <c r="FM1059" s="3"/>
      <c r="FN1059" s="3"/>
      <c r="FO1059" s="3"/>
      <c r="FP1059" s="3"/>
      <c r="FQ1059" s="3"/>
      <c r="FR1059" s="3"/>
      <c r="FS1059" s="3"/>
      <c r="FT1059" s="3"/>
      <c r="FU1059" s="3"/>
      <c r="FV1059" s="3"/>
      <c r="FW1059" s="3"/>
      <c r="FX1059" s="3"/>
    </row>
    <row r="1060" spans="1:180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  <c r="EC1060" s="3"/>
      <c r="ED1060" s="3"/>
      <c r="EE1060" s="3"/>
      <c r="EF1060" s="3"/>
      <c r="EG1060" s="3"/>
      <c r="EH1060" s="3"/>
      <c r="EI1060" s="3"/>
      <c r="EJ1060" s="3"/>
      <c r="EK1060" s="3"/>
      <c r="EL1060" s="3"/>
      <c r="EM1060" s="3"/>
      <c r="EN1060" s="3"/>
      <c r="EO1060" s="3"/>
      <c r="EP1060" s="3"/>
      <c r="EQ1060" s="3"/>
      <c r="ER1060" s="3"/>
      <c r="ES1060" s="3"/>
      <c r="ET1060" s="3"/>
      <c r="EU1060" s="3"/>
      <c r="EV1060" s="3"/>
      <c r="EW1060" s="3"/>
      <c r="EX1060" s="3"/>
      <c r="EY1060" s="3"/>
      <c r="EZ1060" s="3"/>
      <c r="FA1060" s="3"/>
      <c r="FB1060" s="3"/>
      <c r="FC1060" s="3"/>
      <c r="FD1060" s="3"/>
      <c r="FE1060" s="3"/>
      <c r="FF1060" s="3"/>
      <c r="FG1060" s="3"/>
      <c r="FH1060" s="3"/>
      <c r="FI1060" s="3"/>
      <c r="FJ1060" s="3"/>
      <c r="FK1060" s="3"/>
      <c r="FL1060" s="3"/>
      <c r="FM1060" s="3"/>
      <c r="FN1060" s="3"/>
      <c r="FO1060" s="3"/>
      <c r="FP1060" s="3"/>
      <c r="FQ1060" s="3"/>
      <c r="FR1060" s="3"/>
      <c r="FS1060" s="3"/>
      <c r="FT1060" s="3"/>
      <c r="FU1060" s="3"/>
      <c r="FV1060" s="3"/>
      <c r="FW1060" s="3"/>
      <c r="FX1060" s="3"/>
    </row>
    <row r="1061" spans="1:180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r="BW1061" s="3"/>
      <c r="BX1061" s="3"/>
      <c r="BY1061" s="3"/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/>
      <c r="DJ1061" s="3"/>
      <c r="DK1061" s="3"/>
      <c r="DL1061" s="3"/>
      <c r="DM1061" s="3"/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  <c r="EC1061" s="3"/>
      <c r="ED1061" s="3"/>
      <c r="EE1061" s="3"/>
      <c r="EF1061" s="3"/>
      <c r="EG1061" s="3"/>
      <c r="EH1061" s="3"/>
      <c r="EI1061" s="3"/>
      <c r="EJ1061" s="3"/>
      <c r="EK1061" s="3"/>
      <c r="EL1061" s="3"/>
      <c r="EM1061" s="3"/>
      <c r="EN1061" s="3"/>
      <c r="EO1061" s="3"/>
      <c r="EP1061" s="3"/>
      <c r="EQ1061" s="3"/>
      <c r="ER1061" s="3"/>
      <c r="ES1061" s="3"/>
      <c r="ET1061" s="3"/>
      <c r="EU1061" s="3"/>
      <c r="EV1061" s="3"/>
      <c r="EW1061" s="3"/>
      <c r="EX1061" s="3"/>
      <c r="EY1061" s="3"/>
      <c r="EZ1061" s="3"/>
      <c r="FA1061" s="3"/>
      <c r="FB1061" s="3"/>
      <c r="FC1061" s="3"/>
      <c r="FD1061" s="3"/>
      <c r="FE1061" s="3"/>
      <c r="FF1061" s="3"/>
      <c r="FG1061" s="3"/>
      <c r="FH1061" s="3"/>
      <c r="FI1061" s="3"/>
      <c r="FJ1061" s="3"/>
      <c r="FK1061" s="3"/>
      <c r="FL1061" s="3"/>
      <c r="FM1061" s="3"/>
      <c r="FN1061" s="3"/>
      <c r="FO1061" s="3"/>
      <c r="FP1061" s="3"/>
      <c r="FQ1061" s="3"/>
      <c r="FR1061" s="3"/>
      <c r="FS1061" s="3"/>
      <c r="FT1061" s="3"/>
      <c r="FU1061" s="3"/>
      <c r="FV1061" s="3"/>
      <c r="FW1061" s="3"/>
      <c r="FX1061" s="3"/>
    </row>
    <row r="1062" spans="1:180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  <c r="EC1062" s="3"/>
      <c r="ED1062" s="3"/>
      <c r="EE1062" s="3"/>
      <c r="EF1062" s="3"/>
      <c r="EG1062" s="3"/>
      <c r="EH1062" s="3"/>
      <c r="EI1062" s="3"/>
      <c r="EJ1062" s="3"/>
      <c r="EK1062" s="3"/>
      <c r="EL1062" s="3"/>
      <c r="EM1062" s="3"/>
      <c r="EN1062" s="3"/>
      <c r="EO1062" s="3"/>
      <c r="EP1062" s="3"/>
      <c r="EQ1062" s="3"/>
      <c r="ER1062" s="3"/>
      <c r="ES1062" s="3"/>
      <c r="ET1062" s="3"/>
      <c r="EU1062" s="3"/>
      <c r="EV1062" s="3"/>
      <c r="EW1062" s="3"/>
      <c r="EX1062" s="3"/>
      <c r="EY1062" s="3"/>
      <c r="EZ1062" s="3"/>
      <c r="FA1062" s="3"/>
      <c r="FB1062" s="3"/>
      <c r="FC1062" s="3"/>
      <c r="FD1062" s="3"/>
      <c r="FE1062" s="3"/>
      <c r="FF1062" s="3"/>
      <c r="FG1062" s="3"/>
      <c r="FH1062" s="3"/>
      <c r="FI1062" s="3"/>
      <c r="FJ1062" s="3"/>
      <c r="FK1062" s="3"/>
      <c r="FL1062" s="3"/>
      <c r="FM1062" s="3"/>
      <c r="FN1062" s="3"/>
      <c r="FO1062" s="3"/>
      <c r="FP1062" s="3"/>
      <c r="FQ1062" s="3"/>
      <c r="FR1062" s="3"/>
      <c r="FS1062" s="3"/>
      <c r="FT1062" s="3"/>
      <c r="FU1062" s="3"/>
      <c r="FV1062" s="3"/>
      <c r="FW1062" s="3"/>
      <c r="FX1062" s="3"/>
    </row>
    <row r="1063" spans="1:180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  <c r="EC1063" s="3"/>
      <c r="ED1063" s="3"/>
      <c r="EE1063" s="3"/>
      <c r="EF1063" s="3"/>
      <c r="EG1063" s="3"/>
      <c r="EH1063" s="3"/>
      <c r="EI1063" s="3"/>
      <c r="EJ1063" s="3"/>
      <c r="EK1063" s="3"/>
      <c r="EL1063" s="3"/>
      <c r="EM1063" s="3"/>
      <c r="EN1063" s="3"/>
      <c r="EO1063" s="3"/>
      <c r="EP1063" s="3"/>
      <c r="EQ1063" s="3"/>
      <c r="ER1063" s="3"/>
      <c r="ES1063" s="3"/>
      <c r="ET1063" s="3"/>
      <c r="EU1063" s="3"/>
      <c r="EV1063" s="3"/>
      <c r="EW1063" s="3"/>
      <c r="EX1063" s="3"/>
      <c r="EY1063" s="3"/>
      <c r="EZ1063" s="3"/>
      <c r="FA1063" s="3"/>
      <c r="FB1063" s="3"/>
      <c r="FC1063" s="3"/>
      <c r="FD1063" s="3"/>
      <c r="FE1063" s="3"/>
      <c r="FF1063" s="3"/>
      <c r="FG1063" s="3"/>
      <c r="FH1063" s="3"/>
      <c r="FI1063" s="3"/>
      <c r="FJ1063" s="3"/>
      <c r="FK1063" s="3"/>
      <c r="FL1063" s="3"/>
      <c r="FM1063" s="3"/>
      <c r="FN1063" s="3"/>
      <c r="FO1063" s="3"/>
      <c r="FP1063" s="3"/>
      <c r="FQ1063" s="3"/>
      <c r="FR1063" s="3"/>
      <c r="FS1063" s="3"/>
      <c r="FT1063" s="3"/>
      <c r="FU1063" s="3"/>
      <c r="FV1063" s="3"/>
      <c r="FW1063" s="3"/>
      <c r="FX1063" s="3"/>
    </row>
    <row r="1064" spans="1:180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  <c r="EC1064" s="3"/>
      <c r="ED1064" s="3"/>
      <c r="EE1064" s="3"/>
      <c r="EF1064" s="3"/>
      <c r="EG1064" s="3"/>
      <c r="EH1064" s="3"/>
      <c r="EI1064" s="3"/>
      <c r="EJ1064" s="3"/>
      <c r="EK1064" s="3"/>
      <c r="EL1064" s="3"/>
      <c r="EM1064" s="3"/>
      <c r="EN1064" s="3"/>
      <c r="EO1064" s="3"/>
      <c r="EP1064" s="3"/>
      <c r="EQ1064" s="3"/>
      <c r="ER1064" s="3"/>
      <c r="ES1064" s="3"/>
      <c r="ET1064" s="3"/>
      <c r="EU1064" s="3"/>
      <c r="EV1064" s="3"/>
      <c r="EW1064" s="3"/>
      <c r="EX1064" s="3"/>
      <c r="EY1064" s="3"/>
      <c r="EZ1064" s="3"/>
      <c r="FA1064" s="3"/>
      <c r="FB1064" s="3"/>
      <c r="FC1064" s="3"/>
      <c r="FD1064" s="3"/>
      <c r="FE1064" s="3"/>
      <c r="FF1064" s="3"/>
      <c r="FG1064" s="3"/>
      <c r="FH1064" s="3"/>
      <c r="FI1064" s="3"/>
      <c r="FJ1064" s="3"/>
      <c r="FK1064" s="3"/>
      <c r="FL1064" s="3"/>
      <c r="FM1064" s="3"/>
      <c r="FN1064" s="3"/>
      <c r="FO1064" s="3"/>
      <c r="FP1064" s="3"/>
      <c r="FQ1064" s="3"/>
      <c r="FR1064" s="3"/>
      <c r="FS1064" s="3"/>
      <c r="FT1064" s="3"/>
      <c r="FU1064" s="3"/>
      <c r="FV1064" s="3"/>
      <c r="FW1064" s="3"/>
      <c r="FX1064" s="3"/>
    </row>
    <row r="1065" spans="1:180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  <c r="EC1065" s="3"/>
      <c r="ED1065" s="3"/>
      <c r="EE1065" s="3"/>
      <c r="EF1065" s="3"/>
      <c r="EG1065" s="3"/>
      <c r="EH1065" s="3"/>
      <c r="EI1065" s="3"/>
      <c r="EJ1065" s="3"/>
      <c r="EK1065" s="3"/>
      <c r="EL1065" s="3"/>
      <c r="EM1065" s="3"/>
      <c r="EN1065" s="3"/>
      <c r="EO1065" s="3"/>
      <c r="EP1065" s="3"/>
      <c r="EQ1065" s="3"/>
      <c r="ER1065" s="3"/>
      <c r="ES1065" s="3"/>
      <c r="ET1065" s="3"/>
      <c r="EU1065" s="3"/>
      <c r="EV1065" s="3"/>
      <c r="EW1065" s="3"/>
      <c r="EX1065" s="3"/>
      <c r="EY1065" s="3"/>
      <c r="EZ1065" s="3"/>
      <c r="FA1065" s="3"/>
      <c r="FB1065" s="3"/>
      <c r="FC1065" s="3"/>
      <c r="FD1065" s="3"/>
      <c r="FE1065" s="3"/>
      <c r="FF1065" s="3"/>
      <c r="FG1065" s="3"/>
      <c r="FH1065" s="3"/>
      <c r="FI1065" s="3"/>
      <c r="FJ1065" s="3"/>
      <c r="FK1065" s="3"/>
      <c r="FL1065" s="3"/>
      <c r="FM1065" s="3"/>
      <c r="FN1065" s="3"/>
      <c r="FO1065" s="3"/>
      <c r="FP1065" s="3"/>
      <c r="FQ1065" s="3"/>
      <c r="FR1065" s="3"/>
      <c r="FS1065" s="3"/>
      <c r="FT1065" s="3"/>
      <c r="FU1065" s="3"/>
      <c r="FV1065" s="3"/>
      <c r="FW1065" s="3"/>
      <c r="FX1065" s="3"/>
    </row>
    <row r="1066" spans="1:180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  <c r="DS1066" s="3"/>
      <c r="DT1066" s="3"/>
      <c r="DU1066" s="3"/>
      <c r="DV1066" s="3"/>
      <c r="DW1066" s="3"/>
      <c r="DX1066" s="3"/>
      <c r="DY1066" s="3"/>
      <c r="DZ1066" s="3"/>
      <c r="EA1066" s="3"/>
      <c r="EB1066" s="3"/>
      <c r="EC1066" s="3"/>
      <c r="ED1066" s="3"/>
      <c r="EE1066" s="3"/>
      <c r="EF1066" s="3"/>
      <c r="EG1066" s="3"/>
      <c r="EH1066" s="3"/>
      <c r="EI1066" s="3"/>
      <c r="EJ1066" s="3"/>
      <c r="EK1066" s="3"/>
      <c r="EL1066" s="3"/>
      <c r="EM1066" s="3"/>
      <c r="EN1066" s="3"/>
      <c r="EO1066" s="3"/>
      <c r="EP1066" s="3"/>
      <c r="EQ1066" s="3"/>
      <c r="ER1066" s="3"/>
      <c r="ES1066" s="3"/>
      <c r="ET1066" s="3"/>
      <c r="EU1066" s="3"/>
      <c r="EV1066" s="3"/>
      <c r="EW1066" s="3"/>
      <c r="EX1066" s="3"/>
      <c r="EY1066" s="3"/>
      <c r="EZ1066" s="3"/>
      <c r="FA1066" s="3"/>
      <c r="FB1066" s="3"/>
      <c r="FC1066" s="3"/>
      <c r="FD1066" s="3"/>
      <c r="FE1066" s="3"/>
      <c r="FF1066" s="3"/>
      <c r="FG1066" s="3"/>
      <c r="FH1066" s="3"/>
      <c r="FI1066" s="3"/>
      <c r="FJ1066" s="3"/>
      <c r="FK1066" s="3"/>
      <c r="FL1066" s="3"/>
      <c r="FM1066" s="3"/>
      <c r="FN1066" s="3"/>
      <c r="FO1066" s="3"/>
      <c r="FP1066" s="3"/>
      <c r="FQ1066" s="3"/>
      <c r="FR1066" s="3"/>
      <c r="FS1066" s="3"/>
      <c r="FT1066" s="3"/>
      <c r="FU1066" s="3"/>
      <c r="FV1066" s="3"/>
      <c r="FW1066" s="3"/>
      <c r="FX1066" s="3"/>
    </row>
    <row r="1067" spans="1:180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/>
      <c r="BZ1067" s="3"/>
      <c r="CA1067" s="3"/>
      <c r="CB1067" s="3"/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/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  <c r="DS1067" s="3"/>
      <c r="DT1067" s="3"/>
      <c r="DU1067" s="3"/>
      <c r="DV1067" s="3"/>
      <c r="DW1067" s="3"/>
      <c r="DX1067" s="3"/>
      <c r="DY1067" s="3"/>
      <c r="DZ1067" s="3"/>
      <c r="EA1067" s="3"/>
      <c r="EB1067" s="3"/>
      <c r="EC1067" s="3"/>
      <c r="ED1067" s="3"/>
      <c r="EE1067" s="3"/>
      <c r="EF1067" s="3"/>
      <c r="EG1067" s="3"/>
      <c r="EH1067" s="3"/>
      <c r="EI1067" s="3"/>
      <c r="EJ1067" s="3"/>
      <c r="EK1067" s="3"/>
      <c r="EL1067" s="3"/>
      <c r="EM1067" s="3"/>
      <c r="EN1067" s="3"/>
      <c r="EO1067" s="3"/>
      <c r="EP1067" s="3"/>
      <c r="EQ1067" s="3"/>
      <c r="ER1067" s="3"/>
      <c r="ES1067" s="3"/>
      <c r="ET1067" s="3"/>
      <c r="EU1067" s="3"/>
      <c r="EV1067" s="3"/>
      <c r="EW1067" s="3"/>
      <c r="EX1067" s="3"/>
      <c r="EY1067" s="3"/>
      <c r="EZ1067" s="3"/>
      <c r="FA1067" s="3"/>
      <c r="FB1067" s="3"/>
      <c r="FC1067" s="3"/>
      <c r="FD1067" s="3"/>
      <c r="FE1067" s="3"/>
      <c r="FF1067" s="3"/>
      <c r="FG1067" s="3"/>
      <c r="FH1067" s="3"/>
      <c r="FI1067" s="3"/>
      <c r="FJ1067" s="3"/>
      <c r="FK1067" s="3"/>
      <c r="FL1067" s="3"/>
      <c r="FM1067" s="3"/>
      <c r="FN1067" s="3"/>
      <c r="FO1067" s="3"/>
      <c r="FP1067" s="3"/>
      <c r="FQ1067" s="3"/>
      <c r="FR1067" s="3"/>
      <c r="FS1067" s="3"/>
      <c r="FT1067" s="3"/>
      <c r="FU1067" s="3"/>
      <c r="FV1067" s="3"/>
      <c r="FW1067" s="3"/>
      <c r="FX1067" s="3"/>
    </row>
    <row r="1068" spans="1:180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/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/>
      <c r="DA1068" s="3"/>
      <c r="DB1068" s="3"/>
      <c r="DC1068" s="3"/>
      <c r="DD1068" s="3"/>
      <c r="DE1068" s="3"/>
      <c r="DF1068" s="3"/>
      <c r="DG1068" s="3"/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/>
      <c r="DV1068" s="3"/>
      <c r="DW1068" s="3"/>
      <c r="DX1068" s="3"/>
      <c r="DY1068" s="3"/>
      <c r="DZ1068" s="3"/>
      <c r="EA1068" s="3"/>
      <c r="EB1068" s="3"/>
      <c r="EC1068" s="3"/>
      <c r="ED1068" s="3"/>
      <c r="EE1068" s="3"/>
      <c r="EF1068" s="3"/>
      <c r="EG1068" s="3"/>
      <c r="EH1068" s="3"/>
      <c r="EI1068" s="3"/>
      <c r="EJ1068" s="3"/>
      <c r="EK1068" s="3"/>
      <c r="EL1068" s="3"/>
      <c r="EM1068" s="3"/>
      <c r="EN1068" s="3"/>
      <c r="EO1068" s="3"/>
      <c r="EP1068" s="3"/>
      <c r="EQ1068" s="3"/>
      <c r="ER1068" s="3"/>
      <c r="ES1068" s="3"/>
      <c r="ET1068" s="3"/>
      <c r="EU1068" s="3"/>
      <c r="EV1068" s="3"/>
      <c r="EW1068" s="3"/>
      <c r="EX1068" s="3"/>
      <c r="EY1068" s="3"/>
      <c r="EZ1068" s="3"/>
      <c r="FA1068" s="3"/>
      <c r="FB1068" s="3"/>
      <c r="FC1068" s="3"/>
      <c r="FD1068" s="3"/>
      <c r="FE1068" s="3"/>
      <c r="FF1068" s="3"/>
      <c r="FG1068" s="3"/>
      <c r="FH1068" s="3"/>
      <c r="FI1068" s="3"/>
      <c r="FJ1068" s="3"/>
      <c r="FK1068" s="3"/>
      <c r="FL1068" s="3"/>
      <c r="FM1068" s="3"/>
      <c r="FN1068" s="3"/>
      <c r="FO1068" s="3"/>
      <c r="FP1068" s="3"/>
      <c r="FQ1068" s="3"/>
      <c r="FR1068" s="3"/>
      <c r="FS1068" s="3"/>
      <c r="FT1068" s="3"/>
      <c r="FU1068" s="3"/>
      <c r="FV1068" s="3"/>
      <c r="FW1068" s="3"/>
      <c r="FX1068" s="3"/>
    </row>
    <row r="1069" spans="1:180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/>
      <c r="DL1069" s="3"/>
      <c r="DM1069" s="3"/>
      <c r="DN1069" s="3"/>
      <c r="DO1069" s="3"/>
      <c r="DP1069" s="3"/>
      <c r="DQ1069" s="3"/>
      <c r="DR1069" s="3"/>
      <c r="DS1069" s="3"/>
      <c r="DT1069" s="3"/>
      <c r="DU1069" s="3"/>
      <c r="DV1069" s="3"/>
      <c r="DW1069" s="3"/>
      <c r="DX1069" s="3"/>
      <c r="DY1069" s="3"/>
      <c r="DZ1069" s="3"/>
      <c r="EA1069" s="3"/>
      <c r="EB1069" s="3"/>
      <c r="EC1069" s="3"/>
      <c r="ED1069" s="3"/>
      <c r="EE1069" s="3"/>
      <c r="EF1069" s="3"/>
      <c r="EG1069" s="3"/>
      <c r="EH1069" s="3"/>
      <c r="EI1069" s="3"/>
      <c r="EJ1069" s="3"/>
      <c r="EK1069" s="3"/>
      <c r="EL1069" s="3"/>
      <c r="EM1069" s="3"/>
      <c r="EN1069" s="3"/>
      <c r="EO1069" s="3"/>
      <c r="EP1069" s="3"/>
      <c r="EQ1069" s="3"/>
      <c r="ER1069" s="3"/>
      <c r="ES1069" s="3"/>
      <c r="ET1069" s="3"/>
      <c r="EU1069" s="3"/>
      <c r="EV1069" s="3"/>
      <c r="EW1069" s="3"/>
      <c r="EX1069" s="3"/>
      <c r="EY1069" s="3"/>
      <c r="EZ1069" s="3"/>
      <c r="FA1069" s="3"/>
      <c r="FB1069" s="3"/>
      <c r="FC1069" s="3"/>
      <c r="FD1069" s="3"/>
      <c r="FE1069" s="3"/>
      <c r="FF1069" s="3"/>
      <c r="FG1069" s="3"/>
      <c r="FH1069" s="3"/>
      <c r="FI1069" s="3"/>
      <c r="FJ1069" s="3"/>
      <c r="FK1069" s="3"/>
      <c r="FL1069" s="3"/>
      <c r="FM1069" s="3"/>
      <c r="FN1069" s="3"/>
      <c r="FO1069" s="3"/>
      <c r="FP1069" s="3"/>
      <c r="FQ1069" s="3"/>
      <c r="FR1069" s="3"/>
      <c r="FS1069" s="3"/>
      <c r="FT1069" s="3"/>
      <c r="FU1069" s="3"/>
      <c r="FV1069" s="3"/>
      <c r="FW1069" s="3"/>
      <c r="FX1069" s="3"/>
    </row>
    <row r="1070" spans="1:180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  <c r="EC1070" s="3"/>
      <c r="ED1070" s="3"/>
      <c r="EE1070" s="3"/>
      <c r="EF1070" s="3"/>
      <c r="EG1070" s="3"/>
      <c r="EH1070" s="3"/>
      <c r="EI1070" s="3"/>
      <c r="EJ1070" s="3"/>
      <c r="EK1070" s="3"/>
      <c r="EL1070" s="3"/>
      <c r="EM1070" s="3"/>
      <c r="EN1070" s="3"/>
      <c r="EO1070" s="3"/>
      <c r="EP1070" s="3"/>
      <c r="EQ1070" s="3"/>
      <c r="ER1070" s="3"/>
      <c r="ES1070" s="3"/>
      <c r="ET1070" s="3"/>
      <c r="EU1070" s="3"/>
      <c r="EV1070" s="3"/>
      <c r="EW1070" s="3"/>
      <c r="EX1070" s="3"/>
      <c r="EY1070" s="3"/>
      <c r="EZ1070" s="3"/>
      <c r="FA1070" s="3"/>
      <c r="FB1070" s="3"/>
      <c r="FC1070" s="3"/>
      <c r="FD1070" s="3"/>
      <c r="FE1070" s="3"/>
      <c r="FF1070" s="3"/>
      <c r="FG1070" s="3"/>
      <c r="FH1070" s="3"/>
      <c r="FI1070" s="3"/>
      <c r="FJ1070" s="3"/>
      <c r="FK1070" s="3"/>
      <c r="FL1070" s="3"/>
      <c r="FM1070" s="3"/>
      <c r="FN1070" s="3"/>
      <c r="FO1070" s="3"/>
      <c r="FP1070" s="3"/>
      <c r="FQ1070" s="3"/>
      <c r="FR1070" s="3"/>
      <c r="FS1070" s="3"/>
      <c r="FT1070" s="3"/>
      <c r="FU1070" s="3"/>
      <c r="FV1070" s="3"/>
      <c r="FW1070" s="3"/>
      <c r="FX1070" s="3"/>
    </row>
    <row r="1071" spans="1:180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  <c r="EC1071" s="3"/>
      <c r="ED1071" s="3"/>
      <c r="EE1071" s="3"/>
      <c r="EF1071" s="3"/>
      <c r="EG1071" s="3"/>
      <c r="EH1071" s="3"/>
      <c r="EI1071" s="3"/>
      <c r="EJ1071" s="3"/>
      <c r="EK1071" s="3"/>
      <c r="EL1071" s="3"/>
      <c r="EM1071" s="3"/>
      <c r="EN1071" s="3"/>
      <c r="EO1071" s="3"/>
      <c r="EP1071" s="3"/>
      <c r="EQ1071" s="3"/>
      <c r="ER1071" s="3"/>
      <c r="ES1071" s="3"/>
      <c r="ET1071" s="3"/>
      <c r="EU1071" s="3"/>
      <c r="EV1071" s="3"/>
      <c r="EW1071" s="3"/>
      <c r="EX1071" s="3"/>
      <c r="EY1071" s="3"/>
      <c r="EZ1071" s="3"/>
      <c r="FA1071" s="3"/>
      <c r="FB1071" s="3"/>
      <c r="FC1071" s="3"/>
      <c r="FD1071" s="3"/>
      <c r="FE1071" s="3"/>
      <c r="FF1071" s="3"/>
      <c r="FG1071" s="3"/>
      <c r="FH1071" s="3"/>
      <c r="FI1071" s="3"/>
      <c r="FJ1071" s="3"/>
      <c r="FK1071" s="3"/>
      <c r="FL1071" s="3"/>
      <c r="FM1071" s="3"/>
      <c r="FN1071" s="3"/>
      <c r="FO1071" s="3"/>
      <c r="FP1071" s="3"/>
      <c r="FQ1071" s="3"/>
      <c r="FR1071" s="3"/>
      <c r="FS1071" s="3"/>
      <c r="FT1071" s="3"/>
      <c r="FU1071" s="3"/>
      <c r="FV1071" s="3"/>
      <c r="FW1071" s="3"/>
      <c r="FX1071" s="3"/>
    </row>
    <row r="1072" spans="1:180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3"/>
      <c r="EF1072" s="3"/>
      <c r="EG1072" s="3"/>
      <c r="EH1072" s="3"/>
      <c r="EI1072" s="3"/>
      <c r="EJ1072" s="3"/>
      <c r="EK1072" s="3"/>
      <c r="EL1072" s="3"/>
      <c r="EM1072" s="3"/>
      <c r="EN1072" s="3"/>
      <c r="EO1072" s="3"/>
      <c r="EP1072" s="3"/>
      <c r="EQ1072" s="3"/>
      <c r="ER1072" s="3"/>
      <c r="ES1072" s="3"/>
      <c r="ET1072" s="3"/>
      <c r="EU1072" s="3"/>
      <c r="EV1072" s="3"/>
      <c r="EW1072" s="3"/>
      <c r="EX1072" s="3"/>
      <c r="EY1072" s="3"/>
      <c r="EZ1072" s="3"/>
      <c r="FA1072" s="3"/>
      <c r="FB1072" s="3"/>
      <c r="FC1072" s="3"/>
      <c r="FD1072" s="3"/>
      <c r="FE1072" s="3"/>
      <c r="FF1072" s="3"/>
      <c r="FG1072" s="3"/>
      <c r="FH1072" s="3"/>
      <c r="FI1072" s="3"/>
      <c r="FJ1072" s="3"/>
      <c r="FK1072" s="3"/>
      <c r="FL1072" s="3"/>
      <c r="FM1072" s="3"/>
      <c r="FN1072" s="3"/>
      <c r="FO1072" s="3"/>
      <c r="FP1072" s="3"/>
      <c r="FQ1072" s="3"/>
      <c r="FR1072" s="3"/>
      <c r="FS1072" s="3"/>
      <c r="FT1072" s="3"/>
      <c r="FU1072" s="3"/>
      <c r="FV1072" s="3"/>
      <c r="FW1072" s="3"/>
      <c r="FX1072" s="3"/>
    </row>
    <row r="1073" spans="1:180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  <c r="EC1073" s="3"/>
      <c r="ED1073" s="3"/>
      <c r="EE1073" s="3"/>
      <c r="EF1073" s="3"/>
      <c r="EG1073" s="3"/>
      <c r="EH1073" s="3"/>
      <c r="EI1073" s="3"/>
      <c r="EJ1073" s="3"/>
      <c r="EK1073" s="3"/>
      <c r="EL1073" s="3"/>
      <c r="EM1073" s="3"/>
      <c r="EN1073" s="3"/>
      <c r="EO1073" s="3"/>
      <c r="EP1073" s="3"/>
      <c r="EQ1073" s="3"/>
      <c r="ER1073" s="3"/>
      <c r="ES1073" s="3"/>
      <c r="ET1073" s="3"/>
      <c r="EU1073" s="3"/>
      <c r="EV1073" s="3"/>
      <c r="EW1073" s="3"/>
      <c r="EX1073" s="3"/>
      <c r="EY1073" s="3"/>
      <c r="EZ1073" s="3"/>
      <c r="FA1073" s="3"/>
      <c r="FB1073" s="3"/>
      <c r="FC1073" s="3"/>
      <c r="FD1073" s="3"/>
      <c r="FE1073" s="3"/>
      <c r="FF1073" s="3"/>
      <c r="FG1073" s="3"/>
      <c r="FH1073" s="3"/>
      <c r="FI1073" s="3"/>
      <c r="FJ1073" s="3"/>
      <c r="FK1073" s="3"/>
      <c r="FL1073" s="3"/>
      <c r="FM1073" s="3"/>
      <c r="FN1073" s="3"/>
      <c r="FO1073" s="3"/>
      <c r="FP1073" s="3"/>
      <c r="FQ1073" s="3"/>
      <c r="FR1073" s="3"/>
      <c r="FS1073" s="3"/>
      <c r="FT1073" s="3"/>
      <c r="FU1073" s="3"/>
      <c r="FV1073" s="3"/>
      <c r="FW1073" s="3"/>
      <c r="FX1073" s="3"/>
    </row>
    <row r="1074" spans="1:180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/>
      <c r="CD1074" s="3"/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  <c r="EC1074" s="3"/>
      <c r="ED1074" s="3"/>
      <c r="EE1074" s="3"/>
      <c r="EF1074" s="3"/>
      <c r="EG1074" s="3"/>
      <c r="EH1074" s="3"/>
      <c r="EI1074" s="3"/>
      <c r="EJ1074" s="3"/>
      <c r="EK1074" s="3"/>
      <c r="EL1074" s="3"/>
      <c r="EM1074" s="3"/>
      <c r="EN1074" s="3"/>
      <c r="EO1074" s="3"/>
      <c r="EP1074" s="3"/>
      <c r="EQ1074" s="3"/>
      <c r="ER1074" s="3"/>
      <c r="ES1074" s="3"/>
      <c r="ET1074" s="3"/>
      <c r="EU1074" s="3"/>
      <c r="EV1074" s="3"/>
      <c r="EW1074" s="3"/>
      <c r="EX1074" s="3"/>
      <c r="EY1074" s="3"/>
      <c r="EZ1074" s="3"/>
      <c r="FA1074" s="3"/>
      <c r="FB1074" s="3"/>
      <c r="FC1074" s="3"/>
      <c r="FD1074" s="3"/>
      <c r="FE1074" s="3"/>
      <c r="FF1074" s="3"/>
      <c r="FG1074" s="3"/>
      <c r="FH1074" s="3"/>
      <c r="FI1074" s="3"/>
      <c r="FJ1074" s="3"/>
      <c r="FK1074" s="3"/>
      <c r="FL1074" s="3"/>
      <c r="FM1074" s="3"/>
      <c r="FN1074" s="3"/>
      <c r="FO1074" s="3"/>
      <c r="FP1074" s="3"/>
      <c r="FQ1074" s="3"/>
      <c r="FR1074" s="3"/>
      <c r="FS1074" s="3"/>
      <c r="FT1074" s="3"/>
      <c r="FU1074" s="3"/>
      <c r="FV1074" s="3"/>
      <c r="FW1074" s="3"/>
      <c r="FX1074" s="3"/>
    </row>
    <row r="1075" spans="1:180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  <c r="EC1075" s="3"/>
      <c r="ED1075" s="3"/>
      <c r="EE1075" s="3"/>
      <c r="EF1075" s="3"/>
      <c r="EG1075" s="3"/>
      <c r="EH1075" s="3"/>
      <c r="EI1075" s="3"/>
      <c r="EJ1075" s="3"/>
      <c r="EK1075" s="3"/>
      <c r="EL1075" s="3"/>
      <c r="EM1075" s="3"/>
      <c r="EN1075" s="3"/>
      <c r="EO1075" s="3"/>
      <c r="EP1075" s="3"/>
      <c r="EQ1075" s="3"/>
      <c r="ER1075" s="3"/>
      <c r="ES1075" s="3"/>
      <c r="ET1075" s="3"/>
      <c r="EU1075" s="3"/>
      <c r="EV1075" s="3"/>
      <c r="EW1075" s="3"/>
      <c r="EX1075" s="3"/>
      <c r="EY1075" s="3"/>
      <c r="EZ1075" s="3"/>
      <c r="FA1075" s="3"/>
      <c r="FB1075" s="3"/>
      <c r="FC1075" s="3"/>
      <c r="FD1075" s="3"/>
      <c r="FE1075" s="3"/>
      <c r="FF1075" s="3"/>
      <c r="FG1075" s="3"/>
      <c r="FH1075" s="3"/>
      <c r="FI1075" s="3"/>
      <c r="FJ1075" s="3"/>
      <c r="FK1075" s="3"/>
      <c r="FL1075" s="3"/>
      <c r="FM1075" s="3"/>
      <c r="FN1075" s="3"/>
      <c r="FO1075" s="3"/>
      <c r="FP1075" s="3"/>
      <c r="FQ1075" s="3"/>
      <c r="FR1075" s="3"/>
      <c r="FS1075" s="3"/>
      <c r="FT1075" s="3"/>
      <c r="FU1075" s="3"/>
      <c r="FV1075" s="3"/>
      <c r="FW1075" s="3"/>
      <c r="FX1075" s="3"/>
    </row>
    <row r="1076" spans="1:180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/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  <c r="DS1076" s="3"/>
      <c r="DT1076" s="3"/>
      <c r="DU1076" s="3"/>
      <c r="DV1076" s="3"/>
      <c r="DW1076" s="3"/>
      <c r="DX1076" s="3"/>
      <c r="DY1076" s="3"/>
      <c r="DZ1076" s="3"/>
      <c r="EA1076" s="3"/>
      <c r="EB1076" s="3"/>
      <c r="EC1076" s="3"/>
      <c r="ED1076" s="3"/>
      <c r="EE1076" s="3"/>
      <c r="EF1076" s="3"/>
      <c r="EG1076" s="3"/>
      <c r="EH1076" s="3"/>
      <c r="EI1076" s="3"/>
      <c r="EJ1076" s="3"/>
      <c r="EK1076" s="3"/>
      <c r="EL1076" s="3"/>
      <c r="EM1076" s="3"/>
      <c r="EN1076" s="3"/>
      <c r="EO1076" s="3"/>
      <c r="EP1076" s="3"/>
      <c r="EQ1076" s="3"/>
      <c r="ER1076" s="3"/>
      <c r="ES1076" s="3"/>
      <c r="ET1076" s="3"/>
      <c r="EU1076" s="3"/>
      <c r="EV1076" s="3"/>
      <c r="EW1076" s="3"/>
      <c r="EX1076" s="3"/>
      <c r="EY1076" s="3"/>
      <c r="EZ1076" s="3"/>
      <c r="FA1076" s="3"/>
      <c r="FB1076" s="3"/>
      <c r="FC1076" s="3"/>
      <c r="FD1076" s="3"/>
      <c r="FE1076" s="3"/>
      <c r="FF1076" s="3"/>
      <c r="FG1076" s="3"/>
      <c r="FH1076" s="3"/>
      <c r="FI1076" s="3"/>
      <c r="FJ1076" s="3"/>
      <c r="FK1076" s="3"/>
      <c r="FL1076" s="3"/>
      <c r="FM1076" s="3"/>
      <c r="FN1076" s="3"/>
      <c r="FO1076" s="3"/>
      <c r="FP1076" s="3"/>
      <c r="FQ1076" s="3"/>
      <c r="FR1076" s="3"/>
      <c r="FS1076" s="3"/>
      <c r="FT1076" s="3"/>
      <c r="FU1076" s="3"/>
      <c r="FV1076" s="3"/>
      <c r="FW1076" s="3"/>
      <c r="FX1076" s="3"/>
    </row>
    <row r="1077" spans="1:180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  <c r="EC1077" s="3"/>
      <c r="ED1077" s="3"/>
      <c r="EE1077" s="3"/>
      <c r="EF1077" s="3"/>
      <c r="EG1077" s="3"/>
      <c r="EH1077" s="3"/>
      <c r="EI1077" s="3"/>
      <c r="EJ1077" s="3"/>
      <c r="EK1077" s="3"/>
      <c r="EL1077" s="3"/>
      <c r="EM1077" s="3"/>
      <c r="EN1077" s="3"/>
      <c r="EO1077" s="3"/>
      <c r="EP1077" s="3"/>
      <c r="EQ1077" s="3"/>
      <c r="ER1077" s="3"/>
      <c r="ES1077" s="3"/>
      <c r="ET1077" s="3"/>
      <c r="EU1077" s="3"/>
      <c r="EV1077" s="3"/>
      <c r="EW1077" s="3"/>
      <c r="EX1077" s="3"/>
      <c r="EY1077" s="3"/>
      <c r="EZ1077" s="3"/>
      <c r="FA1077" s="3"/>
      <c r="FB1077" s="3"/>
      <c r="FC1077" s="3"/>
      <c r="FD1077" s="3"/>
      <c r="FE1077" s="3"/>
      <c r="FF1077" s="3"/>
      <c r="FG1077" s="3"/>
      <c r="FH1077" s="3"/>
      <c r="FI1077" s="3"/>
      <c r="FJ1077" s="3"/>
      <c r="FK1077" s="3"/>
      <c r="FL1077" s="3"/>
      <c r="FM1077" s="3"/>
      <c r="FN1077" s="3"/>
      <c r="FO1077" s="3"/>
      <c r="FP1077" s="3"/>
      <c r="FQ1077" s="3"/>
      <c r="FR1077" s="3"/>
      <c r="FS1077" s="3"/>
      <c r="FT1077" s="3"/>
      <c r="FU1077" s="3"/>
      <c r="FV1077" s="3"/>
      <c r="FW1077" s="3"/>
      <c r="FX1077" s="3"/>
    </row>
    <row r="1078" spans="1:180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  <c r="EC1078" s="3"/>
      <c r="ED1078" s="3"/>
      <c r="EE1078" s="3"/>
      <c r="EF1078" s="3"/>
      <c r="EG1078" s="3"/>
      <c r="EH1078" s="3"/>
      <c r="EI1078" s="3"/>
      <c r="EJ1078" s="3"/>
      <c r="EK1078" s="3"/>
      <c r="EL1078" s="3"/>
      <c r="EM1078" s="3"/>
      <c r="EN1078" s="3"/>
      <c r="EO1078" s="3"/>
      <c r="EP1078" s="3"/>
      <c r="EQ1078" s="3"/>
      <c r="ER1078" s="3"/>
      <c r="ES1078" s="3"/>
      <c r="ET1078" s="3"/>
      <c r="EU1078" s="3"/>
      <c r="EV1078" s="3"/>
      <c r="EW1078" s="3"/>
      <c r="EX1078" s="3"/>
      <c r="EY1078" s="3"/>
      <c r="EZ1078" s="3"/>
      <c r="FA1078" s="3"/>
      <c r="FB1078" s="3"/>
      <c r="FC1078" s="3"/>
      <c r="FD1078" s="3"/>
      <c r="FE1078" s="3"/>
      <c r="FF1078" s="3"/>
      <c r="FG1078" s="3"/>
      <c r="FH1078" s="3"/>
      <c r="FI1078" s="3"/>
      <c r="FJ1078" s="3"/>
      <c r="FK1078" s="3"/>
      <c r="FL1078" s="3"/>
      <c r="FM1078" s="3"/>
      <c r="FN1078" s="3"/>
      <c r="FO1078" s="3"/>
      <c r="FP1078" s="3"/>
      <c r="FQ1078" s="3"/>
      <c r="FR1078" s="3"/>
      <c r="FS1078" s="3"/>
      <c r="FT1078" s="3"/>
      <c r="FU1078" s="3"/>
      <c r="FV1078" s="3"/>
      <c r="FW1078" s="3"/>
      <c r="FX1078" s="3"/>
    </row>
    <row r="1079" spans="1:180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  <c r="EC1079" s="3"/>
      <c r="ED1079" s="3"/>
      <c r="EE1079" s="3"/>
      <c r="EF1079" s="3"/>
      <c r="EG1079" s="3"/>
      <c r="EH1079" s="3"/>
      <c r="EI1079" s="3"/>
      <c r="EJ1079" s="3"/>
      <c r="EK1079" s="3"/>
      <c r="EL1079" s="3"/>
      <c r="EM1079" s="3"/>
      <c r="EN1079" s="3"/>
      <c r="EO1079" s="3"/>
      <c r="EP1079" s="3"/>
      <c r="EQ1079" s="3"/>
      <c r="ER1079" s="3"/>
      <c r="ES1079" s="3"/>
      <c r="ET1079" s="3"/>
      <c r="EU1079" s="3"/>
      <c r="EV1079" s="3"/>
      <c r="EW1079" s="3"/>
      <c r="EX1079" s="3"/>
      <c r="EY1079" s="3"/>
      <c r="EZ1079" s="3"/>
      <c r="FA1079" s="3"/>
      <c r="FB1079" s="3"/>
      <c r="FC1079" s="3"/>
      <c r="FD1079" s="3"/>
      <c r="FE1079" s="3"/>
      <c r="FF1079" s="3"/>
      <c r="FG1079" s="3"/>
      <c r="FH1079" s="3"/>
      <c r="FI1079" s="3"/>
      <c r="FJ1079" s="3"/>
      <c r="FK1079" s="3"/>
      <c r="FL1079" s="3"/>
      <c r="FM1079" s="3"/>
      <c r="FN1079" s="3"/>
      <c r="FO1079" s="3"/>
      <c r="FP1079" s="3"/>
      <c r="FQ1079" s="3"/>
      <c r="FR1079" s="3"/>
      <c r="FS1079" s="3"/>
      <c r="FT1079" s="3"/>
      <c r="FU1079" s="3"/>
      <c r="FV1079" s="3"/>
      <c r="FW1079" s="3"/>
      <c r="FX1079" s="3"/>
    </row>
    <row r="1080" spans="1:180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  <c r="EC1080" s="3"/>
      <c r="ED1080" s="3"/>
      <c r="EE1080" s="3"/>
      <c r="EF1080" s="3"/>
      <c r="EG1080" s="3"/>
      <c r="EH1080" s="3"/>
      <c r="EI1080" s="3"/>
      <c r="EJ1080" s="3"/>
      <c r="EK1080" s="3"/>
      <c r="EL1080" s="3"/>
      <c r="EM1080" s="3"/>
      <c r="EN1080" s="3"/>
      <c r="EO1080" s="3"/>
      <c r="EP1080" s="3"/>
      <c r="EQ1080" s="3"/>
      <c r="ER1080" s="3"/>
      <c r="ES1080" s="3"/>
      <c r="ET1080" s="3"/>
      <c r="EU1080" s="3"/>
      <c r="EV1080" s="3"/>
      <c r="EW1080" s="3"/>
      <c r="EX1080" s="3"/>
      <c r="EY1080" s="3"/>
      <c r="EZ1080" s="3"/>
      <c r="FA1080" s="3"/>
      <c r="FB1080" s="3"/>
      <c r="FC1080" s="3"/>
      <c r="FD1080" s="3"/>
      <c r="FE1080" s="3"/>
      <c r="FF1080" s="3"/>
      <c r="FG1080" s="3"/>
      <c r="FH1080" s="3"/>
      <c r="FI1080" s="3"/>
      <c r="FJ1080" s="3"/>
      <c r="FK1080" s="3"/>
      <c r="FL1080" s="3"/>
      <c r="FM1080" s="3"/>
      <c r="FN1080" s="3"/>
      <c r="FO1080" s="3"/>
      <c r="FP1080" s="3"/>
      <c r="FQ1080" s="3"/>
      <c r="FR1080" s="3"/>
      <c r="FS1080" s="3"/>
      <c r="FT1080" s="3"/>
      <c r="FU1080" s="3"/>
      <c r="FV1080" s="3"/>
      <c r="FW1080" s="3"/>
      <c r="FX1080" s="3"/>
    </row>
    <row r="1081" spans="1:180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  <c r="EC1081" s="3"/>
      <c r="ED1081" s="3"/>
      <c r="EE1081" s="3"/>
      <c r="EF1081" s="3"/>
      <c r="EG1081" s="3"/>
      <c r="EH1081" s="3"/>
      <c r="EI1081" s="3"/>
      <c r="EJ1081" s="3"/>
      <c r="EK1081" s="3"/>
      <c r="EL1081" s="3"/>
      <c r="EM1081" s="3"/>
      <c r="EN1081" s="3"/>
      <c r="EO1081" s="3"/>
      <c r="EP1081" s="3"/>
      <c r="EQ1081" s="3"/>
      <c r="ER1081" s="3"/>
      <c r="ES1081" s="3"/>
      <c r="ET1081" s="3"/>
      <c r="EU1081" s="3"/>
      <c r="EV1081" s="3"/>
      <c r="EW1081" s="3"/>
      <c r="EX1081" s="3"/>
      <c r="EY1081" s="3"/>
      <c r="EZ1081" s="3"/>
      <c r="FA1081" s="3"/>
      <c r="FB1081" s="3"/>
      <c r="FC1081" s="3"/>
      <c r="FD1081" s="3"/>
      <c r="FE1081" s="3"/>
      <c r="FF1081" s="3"/>
      <c r="FG1081" s="3"/>
      <c r="FH1081" s="3"/>
      <c r="FI1081" s="3"/>
      <c r="FJ1081" s="3"/>
      <c r="FK1081" s="3"/>
      <c r="FL1081" s="3"/>
      <c r="FM1081" s="3"/>
      <c r="FN1081" s="3"/>
      <c r="FO1081" s="3"/>
      <c r="FP1081" s="3"/>
      <c r="FQ1081" s="3"/>
      <c r="FR1081" s="3"/>
      <c r="FS1081" s="3"/>
      <c r="FT1081" s="3"/>
      <c r="FU1081" s="3"/>
      <c r="FV1081" s="3"/>
      <c r="FW1081" s="3"/>
      <c r="FX1081" s="3"/>
    </row>
    <row r="1082" spans="1:180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  <c r="EC1082" s="3"/>
      <c r="ED1082" s="3"/>
      <c r="EE1082" s="3"/>
      <c r="EF1082" s="3"/>
      <c r="EG1082" s="3"/>
      <c r="EH1082" s="3"/>
      <c r="EI1082" s="3"/>
      <c r="EJ1082" s="3"/>
      <c r="EK1082" s="3"/>
      <c r="EL1082" s="3"/>
      <c r="EM1082" s="3"/>
      <c r="EN1082" s="3"/>
      <c r="EO1082" s="3"/>
      <c r="EP1082" s="3"/>
      <c r="EQ1082" s="3"/>
      <c r="ER1082" s="3"/>
      <c r="ES1082" s="3"/>
      <c r="ET1082" s="3"/>
      <c r="EU1082" s="3"/>
      <c r="EV1082" s="3"/>
      <c r="EW1082" s="3"/>
      <c r="EX1082" s="3"/>
      <c r="EY1082" s="3"/>
      <c r="EZ1082" s="3"/>
      <c r="FA1082" s="3"/>
      <c r="FB1082" s="3"/>
      <c r="FC1082" s="3"/>
      <c r="FD1082" s="3"/>
      <c r="FE1082" s="3"/>
      <c r="FF1082" s="3"/>
      <c r="FG1082" s="3"/>
      <c r="FH1082" s="3"/>
      <c r="FI1082" s="3"/>
      <c r="FJ1082" s="3"/>
      <c r="FK1082" s="3"/>
      <c r="FL1082" s="3"/>
      <c r="FM1082" s="3"/>
      <c r="FN1082" s="3"/>
      <c r="FO1082" s="3"/>
      <c r="FP1082" s="3"/>
      <c r="FQ1082" s="3"/>
      <c r="FR1082" s="3"/>
      <c r="FS1082" s="3"/>
      <c r="FT1082" s="3"/>
      <c r="FU1082" s="3"/>
      <c r="FV1082" s="3"/>
      <c r="FW1082" s="3"/>
      <c r="FX1082" s="3"/>
    </row>
    <row r="1083" spans="1:180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  <c r="EC1083" s="3"/>
      <c r="ED1083" s="3"/>
      <c r="EE1083" s="3"/>
      <c r="EF1083" s="3"/>
      <c r="EG1083" s="3"/>
      <c r="EH1083" s="3"/>
      <c r="EI1083" s="3"/>
      <c r="EJ1083" s="3"/>
      <c r="EK1083" s="3"/>
      <c r="EL1083" s="3"/>
      <c r="EM1083" s="3"/>
      <c r="EN1083" s="3"/>
      <c r="EO1083" s="3"/>
      <c r="EP1083" s="3"/>
      <c r="EQ1083" s="3"/>
      <c r="ER1083" s="3"/>
      <c r="ES1083" s="3"/>
      <c r="ET1083" s="3"/>
      <c r="EU1083" s="3"/>
      <c r="EV1083" s="3"/>
      <c r="EW1083" s="3"/>
      <c r="EX1083" s="3"/>
      <c r="EY1083" s="3"/>
      <c r="EZ1083" s="3"/>
      <c r="FA1083" s="3"/>
      <c r="FB1083" s="3"/>
      <c r="FC1083" s="3"/>
      <c r="FD1083" s="3"/>
      <c r="FE1083" s="3"/>
      <c r="FF1083" s="3"/>
      <c r="FG1083" s="3"/>
      <c r="FH1083" s="3"/>
      <c r="FI1083" s="3"/>
      <c r="FJ1083" s="3"/>
      <c r="FK1083" s="3"/>
      <c r="FL1083" s="3"/>
      <c r="FM1083" s="3"/>
      <c r="FN1083" s="3"/>
      <c r="FO1083" s="3"/>
      <c r="FP1083" s="3"/>
      <c r="FQ1083" s="3"/>
      <c r="FR1083" s="3"/>
      <c r="FS1083" s="3"/>
      <c r="FT1083" s="3"/>
      <c r="FU1083" s="3"/>
      <c r="FV1083" s="3"/>
      <c r="FW1083" s="3"/>
      <c r="FX1083" s="3"/>
    </row>
    <row r="1084" spans="1:180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  <c r="EC1084" s="3"/>
      <c r="ED1084" s="3"/>
      <c r="EE1084" s="3"/>
      <c r="EF1084" s="3"/>
      <c r="EG1084" s="3"/>
      <c r="EH1084" s="3"/>
      <c r="EI1084" s="3"/>
      <c r="EJ1084" s="3"/>
      <c r="EK1084" s="3"/>
      <c r="EL1084" s="3"/>
      <c r="EM1084" s="3"/>
      <c r="EN1084" s="3"/>
      <c r="EO1084" s="3"/>
      <c r="EP1084" s="3"/>
      <c r="EQ1084" s="3"/>
      <c r="ER1084" s="3"/>
      <c r="ES1084" s="3"/>
      <c r="ET1084" s="3"/>
      <c r="EU1084" s="3"/>
      <c r="EV1084" s="3"/>
      <c r="EW1084" s="3"/>
      <c r="EX1084" s="3"/>
      <c r="EY1084" s="3"/>
      <c r="EZ1084" s="3"/>
      <c r="FA1084" s="3"/>
      <c r="FB1084" s="3"/>
      <c r="FC1084" s="3"/>
      <c r="FD1084" s="3"/>
      <c r="FE1084" s="3"/>
      <c r="FF1084" s="3"/>
      <c r="FG1084" s="3"/>
      <c r="FH1084" s="3"/>
      <c r="FI1084" s="3"/>
      <c r="FJ1084" s="3"/>
      <c r="FK1084" s="3"/>
      <c r="FL1084" s="3"/>
      <c r="FM1084" s="3"/>
      <c r="FN1084" s="3"/>
      <c r="FO1084" s="3"/>
      <c r="FP1084" s="3"/>
      <c r="FQ1084" s="3"/>
      <c r="FR1084" s="3"/>
      <c r="FS1084" s="3"/>
      <c r="FT1084" s="3"/>
      <c r="FU1084" s="3"/>
      <c r="FV1084" s="3"/>
      <c r="FW1084" s="3"/>
      <c r="FX1084" s="3"/>
    </row>
    <row r="1085" spans="1:180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  <c r="EC1085" s="3"/>
      <c r="ED1085" s="3"/>
      <c r="EE1085" s="3"/>
      <c r="EF1085" s="3"/>
      <c r="EG1085" s="3"/>
      <c r="EH1085" s="3"/>
      <c r="EI1085" s="3"/>
      <c r="EJ1085" s="3"/>
      <c r="EK1085" s="3"/>
      <c r="EL1085" s="3"/>
      <c r="EM1085" s="3"/>
      <c r="EN1085" s="3"/>
      <c r="EO1085" s="3"/>
      <c r="EP1085" s="3"/>
      <c r="EQ1085" s="3"/>
      <c r="ER1085" s="3"/>
      <c r="ES1085" s="3"/>
      <c r="ET1085" s="3"/>
      <c r="EU1085" s="3"/>
      <c r="EV1085" s="3"/>
      <c r="EW1085" s="3"/>
      <c r="EX1085" s="3"/>
      <c r="EY1085" s="3"/>
      <c r="EZ1085" s="3"/>
      <c r="FA1085" s="3"/>
      <c r="FB1085" s="3"/>
      <c r="FC1085" s="3"/>
      <c r="FD1085" s="3"/>
      <c r="FE1085" s="3"/>
      <c r="FF1085" s="3"/>
      <c r="FG1085" s="3"/>
      <c r="FH1085" s="3"/>
      <c r="FI1085" s="3"/>
      <c r="FJ1085" s="3"/>
      <c r="FK1085" s="3"/>
      <c r="FL1085" s="3"/>
      <c r="FM1085" s="3"/>
      <c r="FN1085" s="3"/>
      <c r="FO1085" s="3"/>
      <c r="FP1085" s="3"/>
      <c r="FQ1085" s="3"/>
      <c r="FR1085" s="3"/>
      <c r="FS1085" s="3"/>
      <c r="FT1085" s="3"/>
      <c r="FU1085" s="3"/>
      <c r="FV1085" s="3"/>
      <c r="FW1085" s="3"/>
      <c r="FX1085" s="3"/>
    </row>
    <row r="1086" spans="1:180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  <c r="EC1086" s="3"/>
      <c r="ED1086" s="3"/>
      <c r="EE1086" s="3"/>
      <c r="EF1086" s="3"/>
      <c r="EG1086" s="3"/>
      <c r="EH1086" s="3"/>
      <c r="EI1086" s="3"/>
      <c r="EJ1086" s="3"/>
      <c r="EK1086" s="3"/>
      <c r="EL1086" s="3"/>
      <c r="EM1086" s="3"/>
      <c r="EN1086" s="3"/>
      <c r="EO1086" s="3"/>
      <c r="EP1086" s="3"/>
      <c r="EQ1086" s="3"/>
      <c r="ER1086" s="3"/>
      <c r="ES1086" s="3"/>
      <c r="ET1086" s="3"/>
      <c r="EU1086" s="3"/>
      <c r="EV1086" s="3"/>
      <c r="EW1086" s="3"/>
      <c r="EX1086" s="3"/>
      <c r="EY1086" s="3"/>
      <c r="EZ1086" s="3"/>
      <c r="FA1086" s="3"/>
      <c r="FB1086" s="3"/>
      <c r="FC1086" s="3"/>
      <c r="FD1086" s="3"/>
      <c r="FE1086" s="3"/>
      <c r="FF1086" s="3"/>
      <c r="FG1086" s="3"/>
      <c r="FH1086" s="3"/>
      <c r="FI1086" s="3"/>
      <c r="FJ1086" s="3"/>
      <c r="FK1086" s="3"/>
      <c r="FL1086" s="3"/>
      <c r="FM1086" s="3"/>
      <c r="FN1086" s="3"/>
      <c r="FO1086" s="3"/>
      <c r="FP1086" s="3"/>
      <c r="FQ1086" s="3"/>
      <c r="FR1086" s="3"/>
      <c r="FS1086" s="3"/>
      <c r="FT1086" s="3"/>
      <c r="FU1086" s="3"/>
      <c r="FV1086" s="3"/>
      <c r="FW1086" s="3"/>
      <c r="FX1086" s="3"/>
    </row>
    <row r="1087" spans="1:180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  <c r="EC1087" s="3"/>
      <c r="ED1087" s="3"/>
      <c r="EE1087" s="3"/>
      <c r="EF1087" s="3"/>
      <c r="EG1087" s="3"/>
      <c r="EH1087" s="3"/>
      <c r="EI1087" s="3"/>
      <c r="EJ1087" s="3"/>
      <c r="EK1087" s="3"/>
      <c r="EL1087" s="3"/>
      <c r="EM1087" s="3"/>
      <c r="EN1087" s="3"/>
      <c r="EO1087" s="3"/>
      <c r="EP1087" s="3"/>
      <c r="EQ1087" s="3"/>
      <c r="ER1087" s="3"/>
      <c r="ES1087" s="3"/>
      <c r="ET1087" s="3"/>
      <c r="EU1087" s="3"/>
      <c r="EV1087" s="3"/>
      <c r="EW1087" s="3"/>
      <c r="EX1087" s="3"/>
      <c r="EY1087" s="3"/>
      <c r="EZ1087" s="3"/>
      <c r="FA1087" s="3"/>
      <c r="FB1087" s="3"/>
      <c r="FC1087" s="3"/>
      <c r="FD1087" s="3"/>
      <c r="FE1087" s="3"/>
      <c r="FF1087" s="3"/>
      <c r="FG1087" s="3"/>
      <c r="FH1087" s="3"/>
      <c r="FI1087" s="3"/>
      <c r="FJ1087" s="3"/>
      <c r="FK1087" s="3"/>
      <c r="FL1087" s="3"/>
      <c r="FM1087" s="3"/>
      <c r="FN1087" s="3"/>
      <c r="FO1087" s="3"/>
      <c r="FP1087" s="3"/>
      <c r="FQ1087" s="3"/>
      <c r="FR1087" s="3"/>
      <c r="FS1087" s="3"/>
      <c r="FT1087" s="3"/>
      <c r="FU1087" s="3"/>
      <c r="FV1087" s="3"/>
      <c r="FW1087" s="3"/>
      <c r="FX1087" s="3"/>
    </row>
    <row r="1088" spans="1:180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  <c r="DS1088" s="3"/>
      <c r="DT1088" s="3"/>
      <c r="DU1088" s="3"/>
      <c r="DV1088" s="3"/>
      <c r="DW1088" s="3"/>
      <c r="DX1088" s="3"/>
      <c r="DY1088" s="3"/>
      <c r="DZ1088" s="3"/>
      <c r="EA1088" s="3"/>
      <c r="EB1088" s="3"/>
      <c r="EC1088" s="3"/>
      <c r="ED1088" s="3"/>
      <c r="EE1088" s="3"/>
      <c r="EF1088" s="3"/>
      <c r="EG1088" s="3"/>
      <c r="EH1088" s="3"/>
      <c r="EI1088" s="3"/>
      <c r="EJ1088" s="3"/>
      <c r="EK1088" s="3"/>
      <c r="EL1088" s="3"/>
      <c r="EM1088" s="3"/>
      <c r="EN1088" s="3"/>
      <c r="EO1088" s="3"/>
      <c r="EP1088" s="3"/>
      <c r="EQ1088" s="3"/>
      <c r="ER1088" s="3"/>
      <c r="ES1088" s="3"/>
      <c r="ET1088" s="3"/>
      <c r="EU1088" s="3"/>
      <c r="EV1088" s="3"/>
      <c r="EW1088" s="3"/>
      <c r="EX1088" s="3"/>
      <c r="EY1088" s="3"/>
      <c r="EZ1088" s="3"/>
      <c r="FA1088" s="3"/>
      <c r="FB1088" s="3"/>
      <c r="FC1088" s="3"/>
      <c r="FD1088" s="3"/>
      <c r="FE1088" s="3"/>
      <c r="FF1088" s="3"/>
      <c r="FG1088" s="3"/>
      <c r="FH1088" s="3"/>
      <c r="FI1088" s="3"/>
      <c r="FJ1088" s="3"/>
      <c r="FK1088" s="3"/>
      <c r="FL1088" s="3"/>
      <c r="FM1088" s="3"/>
      <c r="FN1088" s="3"/>
      <c r="FO1088" s="3"/>
      <c r="FP1088" s="3"/>
      <c r="FQ1088" s="3"/>
      <c r="FR1088" s="3"/>
      <c r="FS1088" s="3"/>
      <c r="FT1088" s="3"/>
      <c r="FU1088" s="3"/>
      <c r="FV1088" s="3"/>
      <c r="FW1088" s="3"/>
      <c r="FX1088" s="3"/>
    </row>
    <row r="1089" spans="1:180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  <c r="EC1089" s="3"/>
      <c r="ED1089" s="3"/>
      <c r="EE1089" s="3"/>
      <c r="EF1089" s="3"/>
      <c r="EG1089" s="3"/>
      <c r="EH1089" s="3"/>
      <c r="EI1089" s="3"/>
      <c r="EJ1089" s="3"/>
      <c r="EK1089" s="3"/>
      <c r="EL1089" s="3"/>
      <c r="EM1089" s="3"/>
      <c r="EN1089" s="3"/>
      <c r="EO1089" s="3"/>
      <c r="EP1089" s="3"/>
      <c r="EQ1089" s="3"/>
      <c r="ER1089" s="3"/>
      <c r="ES1089" s="3"/>
      <c r="ET1089" s="3"/>
      <c r="EU1089" s="3"/>
      <c r="EV1089" s="3"/>
      <c r="EW1089" s="3"/>
      <c r="EX1089" s="3"/>
      <c r="EY1089" s="3"/>
      <c r="EZ1089" s="3"/>
      <c r="FA1089" s="3"/>
      <c r="FB1089" s="3"/>
      <c r="FC1089" s="3"/>
      <c r="FD1089" s="3"/>
      <c r="FE1089" s="3"/>
      <c r="FF1089" s="3"/>
      <c r="FG1089" s="3"/>
      <c r="FH1089" s="3"/>
      <c r="FI1089" s="3"/>
      <c r="FJ1089" s="3"/>
      <c r="FK1089" s="3"/>
      <c r="FL1089" s="3"/>
      <c r="FM1089" s="3"/>
      <c r="FN1089" s="3"/>
      <c r="FO1089" s="3"/>
      <c r="FP1089" s="3"/>
      <c r="FQ1089" s="3"/>
      <c r="FR1089" s="3"/>
      <c r="FS1089" s="3"/>
      <c r="FT1089" s="3"/>
      <c r="FU1089" s="3"/>
      <c r="FV1089" s="3"/>
      <c r="FW1089" s="3"/>
      <c r="FX1089" s="3"/>
    </row>
    <row r="1090" spans="1:180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  <c r="EC1090" s="3"/>
      <c r="ED1090" s="3"/>
      <c r="EE1090" s="3"/>
      <c r="EF1090" s="3"/>
      <c r="EG1090" s="3"/>
      <c r="EH1090" s="3"/>
      <c r="EI1090" s="3"/>
      <c r="EJ1090" s="3"/>
      <c r="EK1090" s="3"/>
      <c r="EL1090" s="3"/>
      <c r="EM1090" s="3"/>
      <c r="EN1090" s="3"/>
      <c r="EO1090" s="3"/>
      <c r="EP1090" s="3"/>
      <c r="EQ1090" s="3"/>
      <c r="ER1090" s="3"/>
      <c r="ES1090" s="3"/>
      <c r="ET1090" s="3"/>
      <c r="EU1090" s="3"/>
      <c r="EV1090" s="3"/>
      <c r="EW1090" s="3"/>
      <c r="EX1090" s="3"/>
      <c r="EY1090" s="3"/>
      <c r="EZ1090" s="3"/>
      <c r="FA1090" s="3"/>
      <c r="FB1090" s="3"/>
      <c r="FC1090" s="3"/>
      <c r="FD1090" s="3"/>
      <c r="FE1090" s="3"/>
      <c r="FF1090" s="3"/>
      <c r="FG1090" s="3"/>
      <c r="FH1090" s="3"/>
      <c r="FI1090" s="3"/>
      <c r="FJ1090" s="3"/>
      <c r="FK1090" s="3"/>
      <c r="FL1090" s="3"/>
      <c r="FM1090" s="3"/>
      <c r="FN1090" s="3"/>
      <c r="FO1090" s="3"/>
      <c r="FP1090" s="3"/>
      <c r="FQ1090" s="3"/>
      <c r="FR1090" s="3"/>
      <c r="FS1090" s="3"/>
      <c r="FT1090" s="3"/>
      <c r="FU1090" s="3"/>
      <c r="FV1090" s="3"/>
      <c r="FW1090" s="3"/>
      <c r="FX1090" s="3"/>
    </row>
    <row r="1091" spans="1:180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/>
      <c r="BX1091" s="3"/>
      <c r="BY1091" s="3"/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  <c r="EC1091" s="3"/>
      <c r="ED1091" s="3"/>
      <c r="EE1091" s="3"/>
      <c r="EF1091" s="3"/>
      <c r="EG1091" s="3"/>
      <c r="EH1091" s="3"/>
      <c r="EI1091" s="3"/>
      <c r="EJ1091" s="3"/>
      <c r="EK1091" s="3"/>
      <c r="EL1091" s="3"/>
      <c r="EM1091" s="3"/>
      <c r="EN1091" s="3"/>
      <c r="EO1091" s="3"/>
      <c r="EP1091" s="3"/>
      <c r="EQ1091" s="3"/>
      <c r="ER1091" s="3"/>
      <c r="ES1091" s="3"/>
      <c r="ET1091" s="3"/>
      <c r="EU1091" s="3"/>
      <c r="EV1091" s="3"/>
      <c r="EW1091" s="3"/>
      <c r="EX1091" s="3"/>
      <c r="EY1091" s="3"/>
      <c r="EZ1091" s="3"/>
      <c r="FA1091" s="3"/>
      <c r="FB1091" s="3"/>
      <c r="FC1091" s="3"/>
      <c r="FD1091" s="3"/>
      <c r="FE1091" s="3"/>
      <c r="FF1091" s="3"/>
      <c r="FG1091" s="3"/>
      <c r="FH1091" s="3"/>
      <c r="FI1091" s="3"/>
      <c r="FJ1091" s="3"/>
      <c r="FK1091" s="3"/>
      <c r="FL1091" s="3"/>
      <c r="FM1091" s="3"/>
      <c r="FN1091" s="3"/>
      <c r="FO1091" s="3"/>
      <c r="FP1091" s="3"/>
      <c r="FQ1091" s="3"/>
      <c r="FR1091" s="3"/>
      <c r="FS1091" s="3"/>
      <c r="FT1091" s="3"/>
      <c r="FU1091" s="3"/>
      <c r="FV1091" s="3"/>
      <c r="FW1091" s="3"/>
      <c r="FX1091" s="3"/>
    </row>
    <row r="1092" spans="1:180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  <c r="EC1092" s="3"/>
      <c r="ED1092" s="3"/>
      <c r="EE1092" s="3"/>
      <c r="EF1092" s="3"/>
      <c r="EG1092" s="3"/>
      <c r="EH1092" s="3"/>
      <c r="EI1092" s="3"/>
      <c r="EJ1092" s="3"/>
      <c r="EK1092" s="3"/>
      <c r="EL1092" s="3"/>
      <c r="EM1092" s="3"/>
      <c r="EN1092" s="3"/>
      <c r="EO1092" s="3"/>
      <c r="EP1092" s="3"/>
      <c r="EQ1092" s="3"/>
      <c r="ER1092" s="3"/>
      <c r="ES1092" s="3"/>
      <c r="ET1092" s="3"/>
      <c r="EU1092" s="3"/>
      <c r="EV1092" s="3"/>
      <c r="EW1092" s="3"/>
      <c r="EX1092" s="3"/>
      <c r="EY1092" s="3"/>
      <c r="EZ1092" s="3"/>
      <c r="FA1092" s="3"/>
      <c r="FB1092" s="3"/>
      <c r="FC1092" s="3"/>
      <c r="FD1092" s="3"/>
      <c r="FE1092" s="3"/>
      <c r="FF1092" s="3"/>
      <c r="FG1092" s="3"/>
      <c r="FH1092" s="3"/>
      <c r="FI1092" s="3"/>
      <c r="FJ1092" s="3"/>
      <c r="FK1092" s="3"/>
      <c r="FL1092" s="3"/>
      <c r="FM1092" s="3"/>
      <c r="FN1092" s="3"/>
      <c r="FO1092" s="3"/>
      <c r="FP1092" s="3"/>
      <c r="FQ1092" s="3"/>
      <c r="FR1092" s="3"/>
      <c r="FS1092" s="3"/>
      <c r="FT1092" s="3"/>
      <c r="FU1092" s="3"/>
      <c r="FV1092" s="3"/>
      <c r="FW1092" s="3"/>
      <c r="FX1092" s="3"/>
    </row>
    <row r="1093" spans="1:180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  <c r="EC1093" s="3"/>
      <c r="ED1093" s="3"/>
      <c r="EE1093" s="3"/>
      <c r="EF1093" s="3"/>
      <c r="EG1093" s="3"/>
      <c r="EH1093" s="3"/>
      <c r="EI1093" s="3"/>
      <c r="EJ1093" s="3"/>
      <c r="EK1093" s="3"/>
      <c r="EL1093" s="3"/>
      <c r="EM1093" s="3"/>
      <c r="EN1093" s="3"/>
      <c r="EO1093" s="3"/>
      <c r="EP1093" s="3"/>
      <c r="EQ1093" s="3"/>
      <c r="ER1093" s="3"/>
      <c r="ES1093" s="3"/>
      <c r="ET1093" s="3"/>
      <c r="EU1093" s="3"/>
      <c r="EV1093" s="3"/>
      <c r="EW1093" s="3"/>
      <c r="EX1093" s="3"/>
      <c r="EY1093" s="3"/>
      <c r="EZ1093" s="3"/>
      <c r="FA1093" s="3"/>
      <c r="FB1093" s="3"/>
      <c r="FC1093" s="3"/>
      <c r="FD1093" s="3"/>
      <c r="FE1093" s="3"/>
      <c r="FF1093" s="3"/>
      <c r="FG1093" s="3"/>
      <c r="FH1093" s="3"/>
      <c r="FI1093" s="3"/>
      <c r="FJ1093" s="3"/>
      <c r="FK1093" s="3"/>
      <c r="FL1093" s="3"/>
      <c r="FM1093" s="3"/>
      <c r="FN1093" s="3"/>
      <c r="FO1093" s="3"/>
      <c r="FP1093" s="3"/>
      <c r="FQ1093" s="3"/>
      <c r="FR1093" s="3"/>
      <c r="FS1093" s="3"/>
      <c r="FT1093" s="3"/>
      <c r="FU1093" s="3"/>
      <c r="FV1093" s="3"/>
      <c r="FW1093" s="3"/>
      <c r="FX1093" s="3"/>
    </row>
    <row r="1094" spans="1:180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  <c r="EC1094" s="3"/>
      <c r="ED1094" s="3"/>
      <c r="EE1094" s="3"/>
      <c r="EF1094" s="3"/>
      <c r="EG1094" s="3"/>
      <c r="EH1094" s="3"/>
      <c r="EI1094" s="3"/>
      <c r="EJ1094" s="3"/>
      <c r="EK1094" s="3"/>
      <c r="EL1094" s="3"/>
      <c r="EM1094" s="3"/>
      <c r="EN1094" s="3"/>
      <c r="EO1094" s="3"/>
      <c r="EP1094" s="3"/>
      <c r="EQ1094" s="3"/>
      <c r="ER1094" s="3"/>
      <c r="ES1094" s="3"/>
      <c r="ET1094" s="3"/>
      <c r="EU1094" s="3"/>
      <c r="EV1094" s="3"/>
      <c r="EW1094" s="3"/>
      <c r="EX1094" s="3"/>
      <c r="EY1094" s="3"/>
      <c r="EZ1094" s="3"/>
      <c r="FA1094" s="3"/>
      <c r="FB1094" s="3"/>
      <c r="FC1094" s="3"/>
      <c r="FD1094" s="3"/>
      <c r="FE1094" s="3"/>
      <c r="FF1094" s="3"/>
      <c r="FG1094" s="3"/>
      <c r="FH1094" s="3"/>
      <c r="FI1094" s="3"/>
      <c r="FJ1094" s="3"/>
      <c r="FK1094" s="3"/>
      <c r="FL1094" s="3"/>
      <c r="FM1094" s="3"/>
      <c r="FN1094" s="3"/>
      <c r="FO1094" s="3"/>
      <c r="FP1094" s="3"/>
      <c r="FQ1094" s="3"/>
      <c r="FR1094" s="3"/>
      <c r="FS1094" s="3"/>
      <c r="FT1094" s="3"/>
      <c r="FU1094" s="3"/>
      <c r="FV1094" s="3"/>
      <c r="FW1094" s="3"/>
      <c r="FX1094" s="3"/>
    </row>
    <row r="1095" spans="1:180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  <c r="EC1095" s="3"/>
      <c r="ED1095" s="3"/>
      <c r="EE1095" s="3"/>
      <c r="EF1095" s="3"/>
      <c r="EG1095" s="3"/>
      <c r="EH1095" s="3"/>
      <c r="EI1095" s="3"/>
      <c r="EJ1095" s="3"/>
      <c r="EK1095" s="3"/>
      <c r="EL1095" s="3"/>
      <c r="EM1095" s="3"/>
      <c r="EN1095" s="3"/>
      <c r="EO1095" s="3"/>
      <c r="EP1095" s="3"/>
      <c r="EQ1095" s="3"/>
      <c r="ER1095" s="3"/>
      <c r="ES1095" s="3"/>
      <c r="ET1095" s="3"/>
      <c r="EU1095" s="3"/>
      <c r="EV1095" s="3"/>
      <c r="EW1095" s="3"/>
      <c r="EX1095" s="3"/>
      <c r="EY1095" s="3"/>
      <c r="EZ1095" s="3"/>
      <c r="FA1095" s="3"/>
      <c r="FB1095" s="3"/>
      <c r="FC1095" s="3"/>
      <c r="FD1095" s="3"/>
      <c r="FE1095" s="3"/>
      <c r="FF1095" s="3"/>
      <c r="FG1095" s="3"/>
      <c r="FH1095" s="3"/>
      <c r="FI1095" s="3"/>
      <c r="FJ1095" s="3"/>
      <c r="FK1095" s="3"/>
      <c r="FL1095" s="3"/>
      <c r="FM1095" s="3"/>
      <c r="FN1095" s="3"/>
      <c r="FO1095" s="3"/>
      <c r="FP1095" s="3"/>
      <c r="FQ1095" s="3"/>
      <c r="FR1095" s="3"/>
      <c r="FS1095" s="3"/>
      <c r="FT1095" s="3"/>
      <c r="FU1095" s="3"/>
      <c r="FV1095" s="3"/>
      <c r="FW1095" s="3"/>
      <c r="FX1095" s="3"/>
    </row>
    <row r="1096" spans="1:180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/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  <c r="EC1096" s="3"/>
      <c r="ED1096" s="3"/>
      <c r="EE1096" s="3"/>
      <c r="EF1096" s="3"/>
      <c r="EG1096" s="3"/>
      <c r="EH1096" s="3"/>
      <c r="EI1096" s="3"/>
      <c r="EJ1096" s="3"/>
      <c r="EK1096" s="3"/>
      <c r="EL1096" s="3"/>
      <c r="EM1096" s="3"/>
      <c r="EN1096" s="3"/>
      <c r="EO1096" s="3"/>
      <c r="EP1096" s="3"/>
      <c r="EQ1096" s="3"/>
      <c r="ER1096" s="3"/>
      <c r="ES1096" s="3"/>
      <c r="ET1096" s="3"/>
      <c r="EU1096" s="3"/>
      <c r="EV1096" s="3"/>
      <c r="EW1096" s="3"/>
      <c r="EX1096" s="3"/>
      <c r="EY1096" s="3"/>
      <c r="EZ1096" s="3"/>
      <c r="FA1096" s="3"/>
      <c r="FB1096" s="3"/>
      <c r="FC1096" s="3"/>
      <c r="FD1096" s="3"/>
      <c r="FE1096" s="3"/>
      <c r="FF1096" s="3"/>
      <c r="FG1096" s="3"/>
      <c r="FH1096" s="3"/>
      <c r="FI1096" s="3"/>
      <c r="FJ1096" s="3"/>
      <c r="FK1096" s="3"/>
      <c r="FL1096" s="3"/>
      <c r="FM1096" s="3"/>
      <c r="FN1096" s="3"/>
      <c r="FO1096" s="3"/>
      <c r="FP1096" s="3"/>
      <c r="FQ1096" s="3"/>
      <c r="FR1096" s="3"/>
      <c r="FS1096" s="3"/>
      <c r="FT1096" s="3"/>
      <c r="FU1096" s="3"/>
      <c r="FV1096" s="3"/>
      <c r="FW1096" s="3"/>
      <c r="FX1096" s="3"/>
    </row>
    <row r="1097" spans="1:180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  <c r="EC1097" s="3"/>
      <c r="ED1097" s="3"/>
      <c r="EE1097" s="3"/>
      <c r="EF1097" s="3"/>
      <c r="EG1097" s="3"/>
      <c r="EH1097" s="3"/>
      <c r="EI1097" s="3"/>
      <c r="EJ1097" s="3"/>
      <c r="EK1097" s="3"/>
      <c r="EL1097" s="3"/>
      <c r="EM1097" s="3"/>
      <c r="EN1097" s="3"/>
      <c r="EO1097" s="3"/>
      <c r="EP1097" s="3"/>
      <c r="EQ1097" s="3"/>
      <c r="ER1097" s="3"/>
      <c r="ES1097" s="3"/>
      <c r="ET1097" s="3"/>
      <c r="EU1097" s="3"/>
      <c r="EV1097" s="3"/>
      <c r="EW1097" s="3"/>
      <c r="EX1097" s="3"/>
      <c r="EY1097" s="3"/>
      <c r="EZ1097" s="3"/>
      <c r="FA1097" s="3"/>
      <c r="FB1097" s="3"/>
      <c r="FC1097" s="3"/>
      <c r="FD1097" s="3"/>
      <c r="FE1097" s="3"/>
      <c r="FF1097" s="3"/>
      <c r="FG1097" s="3"/>
      <c r="FH1097" s="3"/>
      <c r="FI1097" s="3"/>
      <c r="FJ1097" s="3"/>
      <c r="FK1097" s="3"/>
      <c r="FL1097" s="3"/>
      <c r="FM1097" s="3"/>
      <c r="FN1097" s="3"/>
      <c r="FO1097" s="3"/>
      <c r="FP1097" s="3"/>
      <c r="FQ1097" s="3"/>
      <c r="FR1097" s="3"/>
      <c r="FS1097" s="3"/>
      <c r="FT1097" s="3"/>
      <c r="FU1097" s="3"/>
      <c r="FV1097" s="3"/>
      <c r="FW1097" s="3"/>
      <c r="FX1097" s="3"/>
    </row>
    <row r="1098" spans="1:180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  <c r="EC1098" s="3"/>
      <c r="ED1098" s="3"/>
      <c r="EE1098" s="3"/>
      <c r="EF1098" s="3"/>
      <c r="EG1098" s="3"/>
      <c r="EH1098" s="3"/>
      <c r="EI1098" s="3"/>
      <c r="EJ1098" s="3"/>
      <c r="EK1098" s="3"/>
      <c r="EL1098" s="3"/>
      <c r="EM1098" s="3"/>
      <c r="EN1098" s="3"/>
      <c r="EO1098" s="3"/>
      <c r="EP1098" s="3"/>
      <c r="EQ1098" s="3"/>
      <c r="ER1098" s="3"/>
      <c r="ES1098" s="3"/>
      <c r="ET1098" s="3"/>
      <c r="EU1098" s="3"/>
      <c r="EV1098" s="3"/>
      <c r="EW1098" s="3"/>
      <c r="EX1098" s="3"/>
      <c r="EY1098" s="3"/>
      <c r="EZ1098" s="3"/>
      <c r="FA1098" s="3"/>
      <c r="FB1098" s="3"/>
      <c r="FC1098" s="3"/>
      <c r="FD1098" s="3"/>
      <c r="FE1098" s="3"/>
      <c r="FF1098" s="3"/>
      <c r="FG1098" s="3"/>
      <c r="FH1098" s="3"/>
      <c r="FI1098" s="3"/>
      <c r="FJ1098" s="3"/>
      <c r="FK1098" s="3"/>
      <c r="FL1098" s="3"/>
      <c r="FM1098" s="3"/>
      <c r="FN1098" s="3"/>
      <c r="FO1098" s="3"/>
      <c r="FP1098" s="3"/>
      <c r="FQ1098" s="3"/>
      <c r="FR1098" s="3"/>
      <c r="FS1098" s="3"/>
      <c r="FT1098" s="3"/>
      <c r="FU1098" s="3"/>
      <c r="FV1098" s="3"/>
      <c r="FW1098" s="3"/>
      <c r="FX1098" s="3"/>
    </row>
    <row r="1099" spans="1:180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  <c r="EC1099" s="3"/>
      <c r="ED1099" s="3"/>
      <c r="EE1099" s="3"/>
      <c r="EF1099" s="3"/>
      <c r="EG1099" s="3"/>
      <c r="EH1099" s="3"/>
      <c r="EI1099" s="3"/>
      <c r="EJ1099" s="3"/>
      <c r="EK1099" s="3"/>
      <c r="EL1099" s="3"/>
      <c r="EM1099" s="3"/>
      <c r="EN1099" s="3"/>
      <c r="EO1099" s="3"/>
      <c r="EP1099" s="3"/>
      <c r="EQ1099" s="3"/>
      <c r="ER1099" s="3"/>
      <c r="ES1099" s="3"/>
      <c r="ET1099" s="3"/>
      <c r="EU1099" s="3"/>
      <c r="EV1099" s="3"/>
      <c r="EW1099" s="3"/>
      <c r="EX1099" s="3"/>
      <c r="EY1099" s="3"/>
      <c r="EZ1099" s="3"/>
      <c r="FA1099" s="3"/>
      <c r="FB1099" s="3"/>
      <c r="FC1099" s="3"/>
      <c r="FD1099" s="3"/>
      <c r="FE1099" s="3"/>
      <c r="FF1099" s="3"/>
      <c r="FG1099" s="3"/>
      <c r="FH1099" s="3"/>
      <c r="FI1099" s="3"/>
      <c r="FJ1099" s="3"/>
      <c r="FK1099" s="3"/>
      <c r="FL1099" s="3"/>
      <c r="FM1099" s="3"/>
      <c r="FN1099" s="3"/>
      <c r="FO1099" s="3"/>
      <c r="FP1099" s="3"/>
      <c r="FQ1099" s="3"/>
      <c r="FR1099" s="3"/>
      <c r="FS1099" s="3"/>
      <c r="FT1099" s="3"/>
      <c r="FU1099" s="3"/>
      <c r="FV1099" s="3"/>
      <c r="FW1099" s="3"/>
      <c r="FX1099" s="3"/>
    </row>
    <row r="1100" spans="1:180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  <c r="EC1100" s="3"/>
      <c r="ED1100" s="3"/>
      <c r="EE1100" s="3"/>
      <c r="EF1100" s="3"/>
      <c r="EG1100" s="3"/>
      <c r="EH1100" s="3"/>
      <c r="EI1100" s="3"/>
      <c r="EJ1100" s="3"/>
      <c r="EK1100" s="3"/>
      <c r="EL1100" s="3"/>
      <c r="EM1100" s="3"/>
      <c r="EN1100" s="3"/>
      <c r="EO1100" s="3"/>
      <c r="EP1100" s="3"/>
      <c r="EQ1100" s="3"/>
      <c r="ER1100" s="3"/>
      <c r="ES1100" s="3"/>
      <c r="ET1100" s="3"/>
      <c r="EU1100" s="3"/>
      <c r="EV1100" s="3"/>
      <c r="EW1100" s="3"/>
      <c r="EX1100" s="3"/>
      <c r="EY1100" s="3"/>
      <c r="EZ1100" s="3"/>
      <c r="FA1100" s="3"/>
      <c r="FB1100" s="3"/>
      <c r="FC1100" s="3"/>
      <c r="FD1100" s="3"/>
      <c r="FE1100" s="3"/>
      <c r="FF1100" s="3"/>
      <c r="FG1100" s="3"/>
      <c r="FH1100" s="3"/>
      <c r="FI1100" s="3"/>
      <c r="FJ1100" s="3"/>
      <c r="FK1100" s="3"/>
      <c r="FL1100" s="3"/>
      <c r="FM1100" s="3"/>
      <c r="FN1100" s="3"/>
      <c r="FO1100" s="3"/>
      <c r="FP1100" s="3"/>
      <c r="FQ1100" s="3"/>
      <c r="FR1100" s="3"/>
      <c r="FS1100" s="3"/>
      <c r="FT1100" s="3"/>
      <c r="FU1100" s="3"/>
      <c r="FV1100" s="3"/>
      <c r="FW1100" s="3"/>
      <c r="FX1100" s="3"/>
    </row>
    <row r="1101" spans="1:180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  <c r="EC1101" s="3"/>
      <c r="ED1101" s="3"/>
      <c r="EE1101" s="3"/>
      <c r="EF1101" s="3"/>
      <c r="EG1101" s="3"/>
      <c r="EH1101" s="3"/>
      <c r="EI1101" s="3"/>
      <c r="EJ1101" s="3"/>
      <c r="EK1101" s="3"/>
      <c r="EL1101" s="3"/>
      <c r="EM1101" s="3"/>
      <c r="EN1101" s="3"/>
      <c r="EO1101" s="3"/>
      <c r="EP1101" s="3"/>
      <c r="EQ1101" s="3"/>
      <c r="ER1101" s="3"/>
      <c r="ES1101" s="3"/>
      <c r="ET1101" s="3"/>
      <c r="EU1101" s="3"/>
      <c r="EV1101" s="3"/>
      <c r="EW1101" s="3"/>
      <c r="EX1101" s="3"/>
      <c r="EY1101" s="3"/>
      <c r="EZ1101" s="3"/>
      <c r="FA1101" s="3"/>
      <c r="FB1101" s="3"/>
      <c r="FC1101" s="3"/>
      <c r="FD1101" s="3"/>
      <c r="FE1101" s="3"/>
      <c r="FF1101" s="3"/>
      <c r="FG1101" s="3"/>
      <c r="FH1101" s="3"/>
      <c r="FI1101" s="3"/>
      <c r="FJ1101" s="3"/>
      <c r="FK1101" s="3"/>
      <c r="FL1101" s="3"/>
      <c r="FM1101" s="3"/>
      <c r="FN1101" s="3"/>
      <c r="FO1101" s="3"/>
      <c r="FP1101" s="3"/>
      <c r="FQ1101" s="3"/>
      <c r="FR1101" s="3"/>
      <c r="FS1101" s="3"/>
      <c r="FT1101" s="3"/>
      <c r="FU1101" s="3"/>
      <c r="FV1101" s="3"/>
      <c r="FW1101" s="3"/>
      <c r="FX1101" s="3"/>
    </row>
    <row r="1102" spans="1:180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  <c r="EC1102" s="3"/>
      <c r="ED1102" s="3"/>
      <c r="EE1102" s="3"/>
      <c r="EF1102" s="3"/>
      <c r="EG1102" s="3"/>
      <c r="EH1102" s="3"/>
      <c r="EI1102" s="3"/>
      <c r="EJ1102" s="3"/>
      <c r="EK1102" s="3"/>
      <c r="EL1102" s="3"/>
      <c r="EM1102" s="3"/>
      <c r="EN1102" s="3"/>
      <c r="EO1102" s="3"/>
      <c r="EP1102" s="3"/>
      <c r="EQ1102" s="3"/>
      <c r="ER1102" s="3"/>
      <c r="ES1102" s="3"/>
      <c r="ET1102" s="3"/>
      <c r="EU1102" s="3"/>
      <c r="EV1102" s="3"/>
      <c r="EW1102" s="3"/>
      <c r="EX1102" s="3"/>
      <c r="EY1102" s="3"/>
      <c r="EZ1102" s="3"/>
      <c r="FA1102" s="3"/>
      <c r="FB1102" s="3"/>
      <c r="FC1102" s="3"/>
      <c r="FD1102" s="3"/>
      <c r="FE1102" s="3"/>
      <c r="FF1102" s="3"/>
      <c r="FG1102" s="3"/>
      <c r="FH1102" s="3"/>
      <c r="FI1102" s="3"/>
      <c r="FJ1102" s="3"/>
      <c r="FK1102" s="3"/>
      <c r="FL1102" s="3"/>
      <c r="FM1102" s="3"/>
      <c r="FN1102" s="3"/>
      <c r="FO1102" s="3"/>
      <c r="FP1102" s="3"/>
      <c r="FQ1102" s="3"/>
      <c r="FR1102" s="3"/>
      <c r="FS1102" s="3"/>
      <c r="FT1102" s="3"/>
      <c r="FU1102" s="3"/>
      <c r="FV1102" s="3"/>
      <c r="FW1102" s="3"/>
      <c r="FX1102" s="3"/>
    </row>
    <row r="1103" spans="1:180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  <c r="EC1103" s="3"/>
      <c r="ED1103" s="3"/>
      <c r="EE1103" s="3"/>
      <c r="EF1103" s="3"/>
      <c r="EG1103" s="3"/>
      <c r="EH1103" s="3"/>
      <c r="EI1103" s="3"/>
      <c r="EJ1103" s="3"/>
      <c r="EK1103" s="3"/>
      <c r="EL1103" s="3"/>
      <c r="EM1103" s="3"/>
      <c r="EN1103" s="3"/>
      <c r="EO1103" s="3"/>
      <c r="EP1103" s="3"/>
      <c r="EQ1103" s="3"/>
      <c r="ER1103" s="3"/>
      <c r="ES1103" s="3"/>
      <c r="ET1103" s="3"/>
      <c r="EU1103" s="3"/>
      <c r="EV1103" s="3"/>
      <c r="EW1103" s="3"/>
      <c r="EX1103" s="3"/>
      <c r="EY1103" s="3"/>
      <c r="EZ1103" s="3"/>
      <c r="FA1103" s="3"/>
      <c r="FB1103" s="3"/>
      <c r="FC1103" s="3"/>
      <c r="FD1103" s="3"/>
      <c r="FE1103" s="3"/>
      <c r="FF1103" s="3"/>
      <c r="FG1103" s="3"/>
      <c r="FH1103" s="3"/>
      <c r="FI1103" s="3"/>
      <c r="FJ1103" s="3"/>
      <c r="FK1103" s="3"/>
      <c r="FL1103" s="3"/>
      <c r="FM1103" s="3"/>
      <c r="FN1103" s="3"/>
      <c r="FO1103" s="3"/>
      <c r="FP1103" s="3"/>
      <c r="FQ1103" s="3"/>
      <c r="FR1103" s="3"/>
      <c r="FS1103" s="3"/>
      <c r="FT1103" s="3"/>
      <c r="FU1103" s="3"/>
      <c r="FV1103" s="3"/>
      <c r="FW1103" s="3"/>
      <c r="FX1103" s="3"/>
    </row>
    <row r="1104" spans="1:180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  <c r="EC1104" s="3"/>
      <c r="ED1104" s="3"/>
      <c r="EE1104" s="3"/>
      <c r="EF1104" s="3"/>
      <c r="EG1104" s="3"/>
      <c r="EH1104" s="3"/>
      <c r="EI1104" s="3"/>
      <c r="EJ1104" s="3"/>
      <c r="EK1104" s="3"/>
      <c r="EL1104" s="3"/>
      <c r="EM1104" s="3"/>
      <c r="EN1104" s="3"/>
      <c r="EO1104" s="3"/>
      <c r="EP1104" s="3"/>
      <c r="EQ1104" s="3"/>
      <c r="ER1104" s="3"/>
      <c r="ES1104" s="3"/>
      <c r="ET1104" s="3"/>
      <c r="EU1104" s="3"/>
      <c r="EV1104" s="3"/>
      <c r="EW1104" s="3"/>
      <c r="EX1104" s="3"/>
      <c r="EY1104" s="3"/>
      <c r="EZ1104" s="3"/>
      <c r="FA1104" s="3"/>
      <c r="FB1104" s="3"/>
      <c r="FC1104" s="3"/>
      <c r="FD1104" s="3"/>
      <c r="FE1104" s="3"/>
      <c r="FF1104" s="3"/>
      <c r="FG1104" s="3"/>
      <c r="FH1104" s="3"/>
      <c r="FI1104" s="3"/>
      <c r="FJ1104" s="3"/>
      <c r="FK1104" s="3"/>
      <c r="FL1104" s="3"/>
      <c r="FM1104" s="3"/>
      <c r="FN1104" s="3"/>
      <c r="FO1104" s="3"/>
      <c r="FP1104" s="3"/>
      <c r="FQ1104" s="3"/>
      <c r="FR1104" s="3"/>
      <c r="FS1104" s="3"/>
      <c r="FT1104" s="3"/>
      <c r="FU1104" s="3"/>
      <c r="FV1104" s="3"/>
      <c r="FW1104" s="3"/>
      <c r="FX1104" s="3"/>
    </row>
    <row r="1105" spans="1:180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  <c r="EC1105" s="3"/>
      <c r="ED1105" s="3"/>
      <c r="EE1105" s="3"/>
      <c r="EF1105" s="3"/>
      <c r="EG1105" s="3"/>
      <c r="EH1105" s="3"/>
      <c r="EI1105" s="3"/>
      <c r="EJ1105" s="3"/>
      <c r="EK1105" s="3"/>
      <c r="EL1105" s="3"/>
      <c r="EM1105" s="3"/>
      <c r="EN1105" s="3"/>
      <c r="EO1105" s="3"/>
      <c r="EP1105" s="3"/>
      <c r="EQ1105" s="3"/>
      <c r="ER1105" s="3"/>
      <c r="ES1105" s="3"/>
      <c r="ET1105" s="3"/>
      <c r="EU1105" s="3"/>
      <c r="EV1105" s="3"/>
      <c r="EW1105" s="3"/>
      <c r="EX1105" s="3"/>
      <c r="EY1105" s="3"/>
      <c r="EZ1105" s="3"/>
      <c r="FA1105" s="3"/>
      <c r="FB1105" s="3"/>
      <c r="FC1105" s="3"/>
      <c r="FD1105" s="3"/>
      <c r="FE1105" s="3"/>
      <c r="FF1105" s="3"/>
      <c r="FG1105" s="3"/>
      <c r="FH1105" s="3"/>
      <c r="FI1105" s="3"/>
      <c r="FJ1105" s="3"/>
      <c r="FK1105" s="3"/>
      <c r="FL1105" s="3"/>
      <c r="FM1105" s="3"/>
      <c r="FN1105" s="3"/>
      <c r="FO1105" s="3"/>
      <c r="FP1105" s="3"/>
      <c r="FQ1105" s="3"/>
      <c r="FR1105" s="3"/>
      <c r="FS1105" s="3"/>
      <c r="FT1105" s="3"/>
      <c r="FU1105" s="3"/>
      <c r="FV1105" s="3"/>
      <c r="FW1105" s="3"/>
      <c r="FX1105" s="3"/>
    </row>
    <row r="1106" spans="1:180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  <c r="EC1106" s="3"/>
      <c r="ED1106" s="3"/>
      <c r="EE1106" s="3"/>
      <c r="EF1106" s="3"/>
      <c r="EG1106" s="3"/>
      <c r="EH1106" s="3"/>
      <c r="EI1106" s="3"/>
      <c r="EJ1106" s="3"/>
      <c r="EK1106" s="3"/>
      <c r="EL1106" s="3"/>
      <c r="EM1106" s="3"/>
      <c r="EN1106" s="3"/>
      <c r="EO1106" s="3"/>
      <c r="EP1106" s="3"/>
      <c r="EQ1106" s="3"/>
      <c r="ER1106" s="3"/>
      <c r="ES1106" s="3"/>
      <c r="ET1106" s="3"/>
      <c r="EU1106" s="3"/>
      <c r="EV1106" s="3"/>
      <c r="EW1106" s="3"/>
      <c r="EX1106" s="3"/>
      <c r="EY1106" s="3"/>
      <c r="EZ1106" s="3"/>
      <c r="FA1106" s="3"/>
      <c r="FB1106" s="3"/>
      <c r="FC1106" s="3"/>
      <c r="FD1106" s="3"/>
      <c r="FE1106" s="3"/>
      <c r="FF1106" s="3"/>
      <c r="FG1106" s="3"/>
      <c r="FH1106" s="3"/>
      <c r="FI1106" s="3"/>
      <c r="FJ1106" s="3"/>
      <c r="FK1106" s="3"/>
      <c r="FL1106" s="3"/>
      <c r="FM1106" s="3"/>
      <c r="FN1106" s="3"/>
      <c r="FO1106" s="3"/>
      <c r="FP1106" s="3"/>
      <c r="FQ1106" s="3"/>
      <c r="FR1106" s="3"/>
      <c r="FS1106" s="3"/>
      <c r="FT1106" s="3"/>
      <c r="FU1106" s="3"/>
      <c r="FV1106" s="3"/>
      <c r="FW1106" s="3"/>
      <c r="FX1106" s="3"/>
    </row>
    <row r="1107" spans="1:180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  <c r="EC1107" s="3"/>
      <c r="ED1107" s="3"/>
      <c r="EE1107" s="3"/>
      <c r="EF1107" s="3"/>
      <c r="EG1107" s="3"/>
      <c r="EH1107" s="3"/>
      <c r="EI1107" s="3"/>
      <c r="EJ1107" s="3"/>
      <c r="EK1107" s="3"/>
      <c r="EL1107" s="3"/>
      <c r="EM1107" s="3"/>
      <c r="EN1107" s="3"/>
      <c r="EO1107" s="3"/>
      <c r="EP1107" s="3"/>
      <c r="EQ1107" s="3"/>
      <c r="ER1107" s="3"/>
      <c r="ES1107" s="3"/>
      <c r="ET1107" s="3"/>
      <c r="EU1107" s="3"/>
      <c r="EV1107" s="3"/>
      <c r="EW1107" s="3"/>
      <c r="EX1107" s="3"/>
      <c r="EY1107" s="3"/>
      <c r="EZ1107" s="3"/>
      <c r="FA1107" s="3"/>
      <c r="FB1107" s="3"/>
      <c r="FC1107" s="3"/>
      <c r="FD1107" s="3"/>
      <c r="FE1107" s="3"/>
      <c r="FF1107" s="3"/>
      <c r="FG1107" s="3"/>
      <c r="FH1107" s="3"/>
      <c r="FI1107" s="3"/>
      <c r="FJ1107" s="3"/>
      <c r="FK1107" s="3"/>
      <c r="FL1107" s="3"/>
      <c r="FM1107" s="3"/>
      <c r="FN1107" s="3"/>
      <c r="FO1107" s="3"/>
      <c r="FP1107" s="3"/>
      <c r="FQ1107" s="3"/>
      <c r="FR1107" s="3"/>
      <c r="FS1107" s="3"/>
      <c r="FT1107" s="3"/>
      <c r="FU1107" s="3"/>
      <c r="FV1107" s="3"/>
      <c r="FW1107" s="3"/>
      <c r="FX1107" s="3"/>
    </row>
    <row r="1108" spans="1:180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  <c r="EC1108" s="3"/>
      <c r="ED1108" s="3"/>
      <c r="EE1108" s="3"/>
      <c r="EF1108" s="3"/>
      <c r="EG1108" s="3"/>
      <c r="EH1108" s="3"/>
      <c r="EI1108" s="3"/>
      <c r="EJ1108" s="3"/>
      <c r="EK1108" s="3"/>
      <c r="EL1108" s="3"/>
      <c r="EM1108" s="3"/>
      <c r="EN1108" s="3"/>
      <c r="EO1108" s="3"/>
      <c r="EP1108" s="3"/>
      <c r="EQ1108" s="3"/>
      <c r="ER1108" s="3"/>
      <c r="ES1108" s="3"/>
      <c r="ET1108" s="3"/>
      <c r="EU1108" s="3"/>
      <c r="EV1108" s="3"/>
      <c r="EW1108" s="3"/>
      <c r="EX1108" s="3"/>
      <c r="EY1108" s="3"/>
      <c r="EZ1108" s="3"/>
      <c r="FA1108" s="3"/>
      <c r="FB1108" s="3"/>
      <c r="FC1108" s="3"/>
      <c r="FD1108" s="3"/>
      <c r="FE1108" s="3"/>
      <c r="FF1108" s="3"/>
      <c r="FG1108" s="3"/>
      <c r="FH1108" s="3"/>
      <c r="FI1108" s="3"/>
      <c r="FJ1108" s="3"/>
      <c r="FK1108" s="3"/>
      <c r="FL1108" s="3"/>
      <c r="FM1108" s="3"/>
      <c r="FN1108" s="3"/>
      <c r="FO1108" s="3"/>
      <c r="FP1108" s="3"/>
      <c r="FQ1108" s="3"/>
      <c r="FR1108" s="3"/>
      <c r="FS1108" s="3"/>
      <c r="FT1108" s="3"/>
      <c r="FU1108" s="3"/>
      <c r="FV1108" s="3"/>
      <c r="FW1108" s="3"/>
      <c r="FX1108" s="3"/>
    </row>
    <row r="1109" spans="1:180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  <c r="EC1109" s="3"/>
      <c r="ED1109" s="3"/>
      <c r="EE1109" s="3"/>
      <c r="EF1109" s="3"/>
      <c r="EG1109" s="3"/>
      <c r="EH1109" s="3"/>
      <c r="EI1109" s="3"/>
      <c r="EJ1109" s="3"/>
      <c r="EK1109" s="3"/>
      <c r="EL1109" s="3"/>
      <c r="EM1109" s="3"/>
      <c r="EN1109" s="3"/>
      <c r="EO1109" s="3"/>
      <c r="EP1109" s="3"/>
      <c r="EQ1109" s="3"/>
      <c r="ER1109" s="3"/>
      <c r="ES1109" s="3"/>
      <c r="ET1109" s="3"/>
      <c r="EU1109" s="3"/>
      <c r="EV1109" s="3"/>
      <c r="EW1109" s="3"/>
      <c r="EX1109" s="3"/>
      <c r="EY1109" s="3"/>
      <c r="EZ1109" s="3"/>
      <c r="FA1109" s="3"/>
      <c r="FB1109" s="3"/>
      <c r="FC1109" s="3"/>
      <c r="FD1109" s="3"/>
      <c r="FE1109" s="3"/>
      <c r="FF1109" s="3"/>
      <c r="FG1109" s="3"/>
      <c r="FH1109" s="3"/>
      <c r="FI1109" s="3"/>
      <c r="FJ1109" s="3"/>
      <c r="FK1109" s="3"/>
      <c r="FL1109" s="3"/>
      <c r="FM1109" s="3"/>
      <c r="FN1109" s="3"/>
      <c r="FO1109" s="3"/>
      <c r="FP1109" s="3"/>
      <c r="FQ1109" s="3"/>
      <c r="FR1109" s="3"/>
      <c r="FS1109" s="3"/>
      <c r="FT1109" s="3"/>
      <c r="FU1109" s="3"/>
      <c r="FV1109" s="3"/>
      <c r="FW1109" s="3"/>
      <c r="FX1109" s="3"/>
    </row>
    <row r="1110" spans="1:180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  <c r="EC1110" s="3"/>
      <c r="ED1110" s="3"/>
      <c r="EE1110" s="3"/>
      <c r="EF1110" s="3"/>
      <c r="EG1110" s="3"/>
      <c r="EH1110" s="3"/>
      <c r="EI1110" s="3"/>
      <c r="EJ1110" s="3"/>
      <c r="EK1110" s="3"/>
      <c r="EL1110" s="3"/>
      <c r="EM1110" s="3"/>
      <c r="EN1110" s="3"/>
      <c r="EO1110" s="3"/>
      <c r="EP1110" s="3"/>
      <c r="EQ1110" s="3"/>
      <c r="ER1110" s="3"/>
      <c r="ES1110" s="3"/>
      <c r="ET1110" s="3"/>
      <c r="EU1110" s="3"/>
      <c r="EV1110" s="3"/>
      <c r="EW1110" s="3"/>
      <c r="EX1110" s="3"/>
      <c r="EY1110" s="3"/>
      <c r="EZ1110" s="3"/>
      <c r="FA1110" s="3"/>
      <c r="FB1110" s="3"/>
      <c r="FC1110" s="3"/>
      <c r="FD1110" s="3"/>
      <c r="FE1110" s="3"/>
      <c r="FF1110" s="3"/>
      <c r="FG1110" s="3"/>
      <c r="FH1110" s="3"/>
      <c r="FI1110" s="3"/>
      <c r="FJ1110" s="3"/>
      <c r="FK1110" s="3"/>
      <c r="FL1110" s="3"/>
      <c r="FM1110" s="3"/>
      <c r="FN1110" s="3"/>
      <c r="FO1110" s="3"/>
      <c r="FP1110" s="3"/>
      <c r="FQ1110" s="3"/>
      <c r="FR1110" s="3"/>
      <c r="FS1110" s="3"/>
      <c r="FT1110" s="3"/>
      <c r="FU1110" s="3"/>
      <c r="FV1110" s="3"/>
      <c r="FW1110" s="3"/>
      <c r="FX1110" s="3"/>
    </row>
    <row r="1111" spans="1:180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  <c r="EC1111" s="3"/>
      <c r="ED1111" s="3"/>
      <c r="EE1111" s="3"/>
      <c r="EF1111" s="3"/>
      <c r="EG1111" s="3"/>
      <c r="EH1111" s="3"/>
      <c r="EI1111" s="3"/>
      <c r="EJ1111" s="3"/>
      <c r="EK1111" s="3"/>
      <c r="EL1111" s="3"/>
      <c r="EM1111" s="3"/>
      <c r="EN1111" s="3"/>
      <c r="EO1111" s="3"/>
      <c r="EP1111" s="3"/>
      <c r="EQ1111" s="3"/>
      <c r="ER1111" s="3"/>
      <c r="ES1111" s="3"/>
      <c r="ET1111" s="3"/>
      <c r="EU1111" s="3"/>
      <c r="EV1111" s="3"/>
      <c r="EW1111" s="3"/>
      <c r="EX1111" s="3"/>
      <c r="EY1111" s="3"/>
      <c r="EZ1111" s="3"/>
      <c r="FA1111" s="3"/>
      <c r="FB1111" s="3"/>
      <c r="FC1111" s="3"/>
      <c r="FD1111" s="3"/>
      <c r="FE1111" s="3"/>
      <c r="FF1111" s="3"/>
      <c r="FG1111" s="3"/>
      <c r="FH1111" s="3"/>
      <c r="FI1111" s="3"/>
      <c r="FJ1111" s="3"/>
      <c r="FK1111" s="3"/>
      <c r="FL1111" s="3"/>
      <c r="FM1111" s="3"/>
      <c r="FN1111" s="3"/>
      <c r="FO1111" s="3"/>
      <c r="FP1111" s="3"/>
      <c r="FQ1111" s="3"/>
      <c r="FR1111" s="3"/>
      <c r="FS1111" s="3"/>
      <c r="FT1111" s="3"/>
      <c r="FU1111" s="3"/>
      <c r="FV1111" s="3"/>
      <c r="FW1111" s="3"/>
      <c r="FX1111" s="3"/>
    </row>
    <row r="1112" spans="1:180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  <c r="EC1112" s="3"/>
      <c r="ED1112" s="3"/>
      <c r="EE1112" s="3"/>
      <c r="EF1112" s="3"/>
      <c r="EG1112" s="3"/>
      <c r="EH1112" s="3"/>
      <c r="EI1112" s="3"/>
      <c r="EJ1112" s="3"/>
      <c r="EK1112" s="3"/>
      <c r="EL1112" s="3"/>
      <c r="EM1112" s="3"/>
      <c r="EN1112" s="3"/>
      <c r="EO1112" s="3"/>
      <c r="EP1112" s="3"/>
      <c r="EQ1112" s="3"/>
      <c r="ER1112" s="3"/>
      <c r="ES1112" s="3"/>
      <c r="ET1112" s="3"/>
      <c r="EU1112" s="3"/>
      <c r="EV1112" s="3"/>
      <c r="EW1112" s="3"/>
      <c r="EX1112" s="3"/>
      <c r="EY1112" s="3"/>
      <c r="EZ1112" s="3"/>
      <c r="FA1112" s="3"/>
      <c r="FB1112" s="3"/>
      <c r="FC1112" s="3"/>
      <c r="FD1112" s="3"/>
      <c r="FE1112" s="3"/>
      <c r="FF1112" s="3"/>
      <c r="FG1112" s="3"/>
      <c r="FH1112" s="3"/>
      <c r="FI1112" s="3"/>
      <c r="FJ1112" s="3"/>
      <c r="FK1112" s="3"/>
      <c r="FL1112" s="3"/>
      <c r="FM1112" s="3"/>
      <c r="FN1112" s="3"/>
      <c r="FO1112" s="3"/>
      <c r="FP1112" s="3"/>
      <c r="FQ1112" s="3"/>
      <c r="FR1112" s="3"/>
      <c r="FS1112" s="3"/>
      <c r="FT1112" s="3"/>
      <c r="FU1112" s="3"/>
      <c r="FV1112" s="3"/>
      <c r="FW1112" s="3"/>
      <c r="FX1112" s="3"/>
    </row>
    <row r="1113" spans="1:180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  <c r="EC1113" s="3"/>
      <c r="ED1113" s="3"/>
      <c r="EE1113" s="3"/>
      <c r="EF1113" s="3"/>
      <c r="EG1113" s="3"/>
      <c r="EH1113" s="3"/>
      <c r="EI1113" s="3"/>
      <c r="EJ1113" s="3"/>
      <c r="EK1113" s="3"/>
      <c r="EL1113" s="3"/>
      <c r="EM1113" s="3"/>
      <c r="EN1113" s="3"/>
      <c r="EO1113" s="3"/>
      <c r="EP1113" s="3"/>
      <c r="EQ1113" s="3"/>
      <c r="ER1113" s="3"/>
      <c r="ES1113" s="3"/>
      <c r="ET1113" s="3"/>
      <c r="EU1113" s="3"/>
      <c r="EV1113" s="3"/>
      <c r="EW1113" s="3"/>
      <c r="EX1113" s="3"/>
      <c r="EY1113" s="3"/>
      <c r="EZ1113" s="3"/>
      <c r="FA1113" s="3"/>
      <c r="FB1113" s="3"/>
      <c r="FC1113" s="3"/>
      <c r="FD1113" s="3"/>
      <c r="FE1113" s="3"/>
      <c r="FF1113" s="3"/>
      <c r="FG1113" s="3"/>
      <c r="FH1113" s="3"/>
      <c r="FI1113" s="3"/>
      <c r="FJ1113" s="3"/>
      <c r="FK1113" s="3"/>
      <c r="FL1113" s="3"/>
      <c r="FM1113" s="3"/>
      <c r="FN1113" s="3"/>
      <c r="FO1113" s="3"/>
      <c r="FP1113" s="3"/>
      <c r="FQ1113" s="3"/>
      <c r="FR1113" s="3"/>
      <c r="FS1113" s="3"/>
      <c r="FT1113" s="3"/>
      <c r="FU1113" s="3"/>
      <c r="FV1113" s="3"/>
      <c r="FW1113" s="3"/>
      <c r="FX1113" s="3"/>
    </row>
    <row r="1114" spans="1:180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  <c r="EC1114" s="3"/>
      <c r="ED1114" s="3"/>
      <c r="EE1114" s="3"/>
      <c r="EF1114" s="3"/>
      <c r="EG1114" s="3"/>
      <c r="EH1114" s="3"/>
      <c r="EI1114" s="3"/>
      <c r="EJ1114" s="3"/>
      <c r="EK1114" s="3"/>
      <c r="EL1114" s="3"/>
      <c r="EM1114" s="3"/>
      <c r="EN1114" s="3"/>
      <c r="EO1114" s="3"/>
      <c r="EP1114" s="3"/>
      <c r="EQ1114" s="3"/>
      <c r="ER1114" s="3"/>
      <c r="ES1114" s="3"/>
      <c r="ET1114" s="3"/>
      <c r="EU1114" s="3"/>
      <c r="EV1114" s="3"/>
      <c r="EW1114" s="3"/>
      <c r="EX1114" s="3"/>
      <c r="EY1114" s="3"/>
      <c r="EZ1114" s="3"/>
      <c r="FA1114" s="3"/>
      <c r="FB1114" s="3"/>
      <c r="FC1114" s="3"/>
      <c r="FD1114" s="3"/>
      <c r="FE1114" s="3"/>
      <c r="FF1114" s="3"/>
      <c r="FG1114" s="3"/>
      <c r="FH1114" s="3"/>
      <c r="FI1114" s="3"/>
      <c r="FJ1114" s="3"/>
      <c r="FK1114" s="3"/>
      <c r="FL1114" s="3"/>
      <c r="FM1114" s="3"/>
      <c r="FN1114" s="3"/>
      <c r="FO1114" s="3"/>
      <c r="FP1114" s="3"/>
      <c r="FQ1114" s="3"/>
      <c r="FR1114" s="3"/>
      <c r="FS1114" s="3"/>
      <c r="FT1114" s="3"/>
      <c r="FU1114" s="3"/>
      <c r="FV1114" s="3"/>
      <c r="FW1114" s="3"/>
      <c r="FX1114" s="3"/>
    </row>
    <row r="1115" spans="1:180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  <c r="EC1115" s="3"/>
      <c r="ED1115" s="3"/>
      <c r="EE1115" s="3"/>
      <c r="EF1115" s="3"/>
      <c r="EG1115" s="3"/>
      <c r="EH1115" s="3"/>
      <c r="EI1115" s="3"/>
      <c r="EJ1115" s="3"/>
      <c r="EK1115" s="3"/>
      <c r="EL1115" s="3"/>
      <c r="EM1115" s="3"/>
      <c r="EN1115" s="3"/>
      <c r="EO1115" s="3"/>
      <c r="EP1115" s="3"/>
      <c r="EQ1115" s="3"/>
      <c r="ER1115" s="3"/>
      <c r="ES1115" s="3"/>
      <c r="ET1115" s="3"/>
      <c r="EU1115" s="3"/>
      <c r="EV1115" s="3"/>
      <c r="EW1115" s="3"/>
      <c r="EX1115" s="3"/>
      <c r="EY1115" s="3"/>
      <c r="EZ1115" s="3"/>
      <c r="FA1115" s="3"/>
      <c r="FB1115" s="3"/>
      <c r="FC1115" s="3"/>
      <c r="FD1115" s="3"/>
      <c r="FE1115" s="3"/>
      <c r="FF1115" s="3"/>
      <c r="FG1115" s="3"/>
      <c r="FH1115" s="3"/>
      <c r="FI1115" s="3"/>
      <c r="FJ1115" s="3"/>
      <c r="FK1115" s="3"/>
      <c r="FL1115" s="3"/>
      <c r="FM1115" s="3"/>
      <c r="FN1115" s="3"/>
      <c r="FO1115" s="3"/>
      <c r="FP1115" s="3"/>
      <c r="FQ1115" s="3"/>
      <c r="FR1115" s="3"/>
      <c r="FS1115" s="3"/>
      <c r="FT1115" s="3"/>
      <c r="FU1115" s="3"/>
      <c r="FV1115" s="3"/>
      <c r="FW1115" s="3"/>
      <c r="FX1115" s="3"/>
    </row>
    <row r="1116" spans="1:180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  <c r="EC1116" s="3"/>
      <c r="ED1116" s="3"/>
      <c r="EE1116" s="3"/>
      <c r="EF1116" s="3"/>
      <c r="EG1116" s="3"/>
      <c r="EH1116" s="3"/>
      <c r="EI1116" s="3"/>
      <c r="EJ1116" s="3"/>
      <c r="EK1116" s="3"/>
      <c r="EL1116" s="3"/>
      <c r="EM1116" s="3"/>
      <c r="EN1116" s="3"/>
      <c r="EO1116" s="3"/>
      <c r="EP1116" s="3"/>
      <c r="EQ1116" s="3"/>
      <c r="ER1116" s="3"/>
      <c r="ES1116" s="3"/>
      <c r="ET1116" s="3"/>
      <c r="EU1116" s="3"/>
      <c r="EV1116" s="3"/>
      <c r="EW1116" s="3"/>
      <c r="EX1116" s="3"/>
      <c r="EY1116" s="3"/>
      <c r="EZ1116" s="3"/>
      <c r="FA1116" s="3"/>
      <c r="FB1116" s="3"/>
      <c r="FC1116" s="3"/>
      <c r="FD1116" s="3"/>
      <c r="FE1116" s="3"/>
      <c r="FF1116" s="3"/>
      <c r="FG1116" s="3"/>
      <c r="FH1116" s="3"/>
      <c r="FI1116" s="3"/>
      <c r="FJ1116" s="3"/>
      <c r="FK1116" s="3"/>
      <c r="FL1116" s="3"/>
      <c r="FM1116" s="3"/>
      <c r="FN1116" s="3"/>
      <c r="FO1116" s="3"/>
      <c r="FP1116" s="3"/>
      <c r="FQ1116" s="3"/>
      <c r="FR1116" s="3"/>
      <c r="FS1116" s="3"/>
      <c r="FT1116" s="3"/>
      <c r="FU1116" s="3"/>
      <c r="FV1116" s="3"/>
      <c r="FW1116" s="3"/>
      <c r="FX1116" s="3"/>
    </row>
    <row r="1117" spans="1:180" x14ac:dyDescent="0.25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  <c r="EC1117" s="3"/>
      <c r="ED1117" s="3"/>
      <c r="EE1117" s="3"/>
      <c r="EF1117" s="3"/>
      <c r="EG1117" s="3"/>
      <c r="EH1117" s="3"/>
      <c r="EI1117" s="3"/>
      <c r="EJ1117" s="3"/>
      <c r="EK1117" s="3"/>
      <c r="EL1117" s="3"/>
      <c r="EM1117" s="3"/>
      <c r="EN1117" s="3"/>
      <c r="EO1117" s="3"/>
      <c r="EP1117" s="3"/>
      <c r="EQ1117" s="3"/>
      <c r="ER1117" s="3"/>
      <c r="ES1117" s="3"/>
      <c r="ET1117" s="3"/>
      <c r="EU1117" s="3"/>
      <c r="EV1117" s="3"/>
      <c r="EW1117" s="3"/>
      <c r="EX1117" s="3"/>
      <c r="EY1117" s="3"/>
      <c r="EZ1117" s="3"/>
      <c r="FA1117" s="3"/>
      <c r="FB1117" s="3"/>
      <c r="FC1117" s="3"/>
      <c r="FD1117" s="3"/>
      <c r="FE1117" s="3"/>
      <c r="FF1117" s="3"/>
      <c r="FG1117" s="3"/>
      <c r="FH1117" s="3"/>
      <c r="FI1117" s="3"/>
      <c r="FJ1117" s="3"/>
      <c r="FK1117" s="3"/>
      <c r="FL1117" s="3"/>
      <c r="FM1117" s="3"/>
      <c r="FN1117" s="3"/>
      <c r="FO1117" s="3"/>
      <c r="FP1117" s="3"/>
      <c r="FQ1117" s="3"/>
      <c r="FR1117" s="3"/>
      <c r="FS1117" s="3"/>
      <c r="FT1117" s="3"/>
      <c r="FU1117" s="3"/>
      <c r="FV1117" s="3"/>
      <c r="FW1117" s="3"/>
      <c r="FX1117" s="3"/>
    </row>
    <row r="1118" spans="1:180" x14ac:dyDescent="0.25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/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  <c r="EC1118" s="3"/>
      <c r="ED1118" s="3"/>
      <c r="EE1118" s="3"/>
      <c r="EF1118" s="3"/>
      <c r="EG1118" s="3"/>
      <c r="EH1118" s="3"/>
      <c r="EI1118" s="3"/>
      <c r="EJ1118" s="3"/>
      <c r="EK1118" s="3"/>
      <c r="EL1118" s="3"/>
      <c r="EM1118" s="3"/>
      <c r="EN1118" s="3"/>
      <c r="EO1118" s="3"/>
      <c r="EP1118" s="3"/>
      <c r="EQ1118" s="3"/>
      <c r="ER1118" s="3"/>
      <c r="ES1118" s="3"/>
      <c r="ET1118" s="3"/>
      <c r="EU1118" s="3"/>
      <c r="EV1118" s="3"/>
      <c r="EW1118" s="3"/>
      <c r="EX1118" s="3"/>
      <c r="EY1118" s="3"/>
      <c r="EZ1118" s="3"/>
      <c r="FA1118" s="3"/>
      <c r="FB1118" s="3"/>
      <c r="FC1118" s="3"/>
      <c r="FD1118" s="3"/>
      <c r="FE1118" s="3"/>
      <c r="FF1118" s="3"/>
      <c r="FG1118" s="3"/>
      <c r="FH1118" s="3"/>
      <c r="FI1118" s="3"/>
      <c r="FJ1118" s="3"/>
      <c r="FK1118" s="3"/>
      <c r="FL1118" s="3"/>
      <c r="FM1118" s="3"/>
      <c r="FN1118" s="3"/>
      <c r="FO1118" s="3"/>
      <c r="FP1118" s="3"/>
      <c r="FQ1118" s="3"/>
      <c r="FR1118" s="3"/>
      <c r="FS1118" s="3"/>
      <c r="FT1118" s="3"/>
      <c r="FU1118" s="3"/>
      <c r="FV1118" s="3"/>
      <c r="FW1118" s="3"/>
      <c r="FX1118" s="3"/>
    </row>
    <row r="1119" spans="1:180" x14ac:dyDescent="0.25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  <c r="EC1119" s="3"/>
      <c r="ED1119" s="3"/>
      <c r="EE1119" s="3"/>
      <c r="EF1119" s="3"/>
      <c r="EG1119" s="3"/>
      <c r="EH1119" s="3"/>
      <c r="EI1119" s="3"/>
      <c r="EJ1119" s="3"/>
      <c r="EK1119" s="3"/>
      <c r="EL1119" s="3"/>
      <c r="EM1119" s="3"/>
      <c r="EN1119" s="3"/>
      <c r="EO1119" s="3"/>
      <c r="EP1119" s="3"/>
      <c r="EQ1119" s="3"/>
      <c r="ER1119" s="3"/>
      <c r="ES1119" s="3"/>
      <c r="ET1119" s="3"/>
      <c r="EU1119" s="3"/>
      <c r="EV1119" s="3"/>
      <c r="EW1119" s="3"/>
      <c r="EX1119" s="3"/>
      <c r="EY1119" s="3"/>
      <c r="EZ1119" s="3"/>
      <c r="FA1119" s="3"/>
      <c r="FB1119" s="3"/>
      <c r="FC1119" s="3"/>
      <c r="FD1119" s="3"/>
      <c r="FE1119" s="3"/>
      <c r="FF1119" s="3"/>
      <c r="FG1119" s="3"/>
      <c r="FH1119" s="3"/>
      <c r="FI1119" s="3"/>
      <c r="FJ1119" s="3"/>
      <c r="FK1119" s="3"/>
      <c r="FL1119" s="3"/>
      <c r="FM1119" s="3"/>
      <c r="FN1119" s="3"/>
      <c r="FO1119" s="3"/>
      <c r="FP1119" s="3"/>
      <c r="FQ1119" s="3"/>
      <c r="FR1119" s="3"/>
      <c r="FS1119" s="3"/>
      <c r="FT1119" s="3"/>
      <c r="FU1119" s="3"/>
      <c r="FV1119" s="3"/>
      <c r="FW1119" s="3"/>
      <c r="FX1119" s="3"/>
    </row>
    <row r="1120" spans="1:180" x14ac:dyDescent="0.25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  <c r="EC1120" s="3"/>
      <c r="ED1120" s="3"/>
      <c r="EE1120" s="3"/>
      <c r="EF1120" s="3"/>
      <c r="EG1120" s="3"/>
      <c r="EH1120" s="3"/>
      <c r="EI1120" s="3"/>
      <c r="EJ1120" s="3"/>
      <c r="EK1120" s="3"/>
      <c r="EL1120" s="3"/>
      <c r="EM1120" s="3"/>
      <c r="EN1120" s="3"/>
      <c r="EO1120" s="3"/>
      <c r="EP1120" s="3"/>
      <c r="EQ1120" s="3"/>
      <c r="ER1120" s="3"/>
      <c r="ES1120" s="3"/>
      <c r="ET1120" s="3"/>
      <c r="EU1120" s="3"/>
      <c r="EV1120" s="3"/>
      <c r="EW1120" s="3"/>
      <c r="EX1120" s="3"/>
      <c r="EY1120" s="3"/>
      <c r="EZ1120" s="3"/>
      <c r="FA1120" s="3"/>
      <c r="FB1120" s="3"/>
      <c r="FC1120" s="3"/>
      <c r="FD1120" s="3"/>
      <c r="FE1120" s="3"/>
      <c r="FF1120" s="3"/>
      <c r="FG1120" s="3"/>
      <c r="FH1120" s="3"/>
      <c r="FI1120" s="3"/>
      <c r="FJ1120" s="3"/>
      <c r="FK1120" s="3"/>
      <c r="FL1120" s="3"/>
      <c r="FM1120" s="3"/>
      <c r="FN1120" s="3"/>
      <c r="FO1120" s="3"/>
      <c r="FP1120" s="3"/>
      <c r="FQ1120" s="3"/>
      <c r="FR1120" s="3"/>
      <c r="FS1120" s="3"/>
      <c r="FT1120" s="3"/>
      <c r="FU1120" s="3"/>
      <c r="FV1120" s="3"/>
      <c r="FW1120" s="3"/>
      <c r="FX1120" s="3"/>
    </row>
    <row r="1121" spans="1:180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3"/>
      <c r="EF1121" s="3"/>
      <c r="EG1121" s="3"/>
      <c r="EH1121" s="3"/>
      <c r="EI1121" s="3"/>
      <c r="EJ1121" s="3"/>
      <c r="EK1121" s="3"/>
      <c r="EL1121" s="3"/>
      <c r="EM1121" s="3"/>
      <c r="EN1121" s="3"/>
      <c r="EO1121" s="3"/>
      <c r="EP1121" s="3"/>
      <c r="EQ1121" s="3"/>
      <c r="ER1121" s="3"/>
      <c r="ES1121" s="3"/>
      <c r="ET1121" s="3"/>
      <c r="EU1121" s="3"/>
      <c r="EV1121" s="3"/>
      <c r="EW1121" s="3"/>
      <c r="EX1121" s="3"/>
      <c r="EY1121" s="3"/>
      <c r="EZ1121" s="3"/>
      <c r="FA1121" s="3"/>
      <c r="FB1121" s="3"/>
      <c r="FC1121" s="3"/>
      <c r="FD1121" s="3"/>
      <c r="FE1121" s="3"/>
      <c r="FF1121" s="3"/>
      <c r="FG1121" s="3"/>
      <c r="FH1121" s="3"/>
      <c r="FI1121" s="3"/>
      <c r="FJ1121" s="3"/>
      <c r="FK1121" s="3"/>
      <c r="FL1121" s="3"/>
      <c r="FM1121" s="3"/>
      <c r="FN1121" s="3"/>
      <c r="FO1121" s="3"/>
      <c r="FP1121" s="3"/>
      <c r="FQ1121" s="3"/>
      <c r="FR1121" s="3"/>
      <c r="FS1121" s="3"/>
      <c r="FT1121" s="3"/>
      <c r="FU1121" s="3"/>
      <c r="FV1121" s="3"/>
      <c r="FW1121" s="3"/>
      <c r="FX1121" s="3"/>
    </row>
    <row r="1122" spans="1:180" x14ac:dyDescent="0.25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  <c r="EC1122" s="3"/>
      <c r="ED1122" s="3"/>
      <c r="EE1122" s="3"/>
      <c r="EF1122" s="3"/>
      <c r="EG1122" s="3"/>
      <c r="EH1122" s="3"/>
      <c r="EI1122" s="3"/>
      <c r="EJ1122" s="3"/>
      <c r="EK1122" s="3"/>
      <c r="EL1122" s="3"/>
      <c r="EM1122" s="3"/>
      <c r="EN1122" s="3"/>
      <c r="EO1122" s="3"/>
      <c r="EP1122" s="3"/>
      <c r="EQ1122" s="3"/>
      <c r="ER1122" s="3"/>
      <c r="ES1122" s="3"/>
      <c r="ET1122" s="3"/>
      <c r="EU1122" s="3"/>
      <c r="EV1122" s="3"/>
      <c r="EW1122" s="3"/>
      <c r="EX1122" s="3"/>
      <c r="EY1122" s="3"/>
      <c r="EZ1122" s="3"/>
      <c r="FA1122" s="3"/>
      <c r="FB1122" s="3"/>
      <c r="FC1122" s="3"/>
      <c r="FD1122" s="3"/>
      <c r="FE1122" s="3"/>
      <c r="FF1122" s="3"/>
      <c r="FG1122" s="3"/>
      <c r="FH1122" s="3"/>
      <c r="FI1122" s="3"/>
      <c r="FJ1122" s="3"/>
      <c r="FK1122" s="3"/>
      <c r="FL1122" s="3"/>
      <c r="FM1122" s="3"/>
      <c r="FN1122" s="3"/>
      <c r="FO1122" s="3"/>
      <c r="FP1122" s="3"/>
      <c r="FQ1122" s="3"/>
      <c r="FR1122" s="3"/>
      <c r="FS1122" s="3"/>
      <c r="FT1122" s="3"/>
      <c r="FU1122" s="3"/>
      <c r="FV1122" s="3"/>
      <c r="FW1122" s="3"/>
      <c r="FX1122" s="3"/>
    </row>
    <row r="1123" spans="1:180" x14ac:dyDescent="0.25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  <c r="EC1123" s="3"/>
      <c r="ED1123" s="3"/>
      <c r="EE1123" s="3"/>
      <c r="EF1123" s="3"/>
      <c r="EG1123" s="3"/>
      <c r="EH1123" s="3"/>
      <c r="EI1123" s="3"/>
      <c r="EJ1123" s="3"/>
      <c r="EK1123" s="3"/>
      <c r="EL1123" s="3"/>
      <c r="EM1123" s="3"/>
      <c r="EN1123" s="3"/>
      <c r="EO1123" s="3"/>
      <c r="EP1123" s="3"/>
      <c r="EQ1123" s="3"/>
      <c r="ER1123" s="3"/>
      <c r="ES1123" s="3"/>
      <c r="ET1123" s="3"/>
      <c r="EU1123" s="3"/>
      <c r="EV1123" s="3"/>
      <c r="EW1123" s="3"/>
      <c r="EX1123" s="3"/>
      <c r="EY1123" s="3"/>
      <c r="EZ1123" s="3"/>
      <c r="FA1123" s="3"/>
      <c r="FB1123" s="3"/>
      <c r="FC1123" s="3"/>
      <c r="FD1123" s="3"/>
      <c r="FE1123" s="3"/>
      <c r="FF1123" s="3"/>
      <c r="FG1123" s="3"/>
      <c r="FH1123" s="3"/>
      <c r="FI1123" s="3"/>
      <c r="FJ1123" s="3"/>
      <c r="FK1123" s="3"/>
      <c r="FL1123" s="3"/>
      <c r="FM1123" s="3"/>
      <c r="FN1123" s="3"/>
      <c r="FO1123" s="3"/>
      <c r="FP1123" s="3"/>
      <c r="FQ1123" s="3"/>
      <c r="FR1123" s="3"/>
      <c r="FS1123" s="3"/>
      <c r="FT1123" s="3"/>
      <c r="FU1123" s="3"/>
      <c r="FV1123" s="3"/>
      <c r="FW1123" s="3"/>
      <c r="FX1123" s="3"/>
    </row>
    <row r="1124" spans="1:180" x14ac:dyDescent="0.25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  <c r="EC1124" s="3"/>
      <c r="ED1124" s="3"/>
      <c r="EE1124" s="3"/>
      <c r="EF1124" s="3"/>
      <c r="EG1124" s="3"/>
      <c r="EH1124" s="3"/>
      <c r="EI1124" s="3"/>
      <c r="EJ1124" s="3"/>
      <c r="EK1124" s="3"/>
      <c r="EL1124" s="3"/>
      <c r="EM1124" s="3"/>
      <c r="EN1124" s="3"/>
      <c r="EO1124" s="3"/>
      <c r="EP1124" s="3"/>
      <c r="EQ1124" s="3"/>
      <c r="ER1124" s="3"/>
      <c r="ES1124" s="3"/>
      <c r="ET1124" s="3"/>
      <c r="EU1124" s="3"/>
      <c r="EV1124" s="3"/>
      <c r="EW1124" s="3"/>
      <c r="EX1124" s="3"/>
      <c r="EY1124" s="3"/>
      <c r="EZ1124" s="3"/>
      <c r="FA1124" s="3"/>
      <c r="FB1124" s="3"/>
      <c r="FC1124" s="3"/>
      <c r="FD1124" s="3"/>
      <c r="FE1124" s="3"/>
      <c r="FF1124" s="3"/>
      <c r="FG1124" s="3"/>
      <c r="FH1124" s="3"/>
      <c r="FI1124" s="3"/>
      <c r="FJ1124" s="3"/>
      <c r="FK1124" s="3"/>
      <c r="FL1124" s="3"/>
      <c r="FM1124" s="3"/>
      <c r="FN1124" s="3"/>
      <c r="FO1124" s="3"/>
      <c r="FP1124" s="3"/>
      <c r="FQ1124" s="3"/>
      <c r="FR1124" s="3"/>
      <c r="FS1124" s="3"/>
      <c r="FT1124" s="3"/>
      <c r="FU1124" s="3"/>
      <c r="FV1124" s="3"/>
      <c r="FW1124" s="3"/>
      <c r="FX1124" s="3"/>
    </row>
    <row r="1125" spans="1:180" x14ac:dyDescent="0.25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  <c r="EC1125" s="3"/>
      <c r="ED1125" s="3"/>
      <c r="EE1125" s="3"/>
      <c r="EF1125" s="3"/>
      <c r="EG1125" s="3"/>
      <c r="EH1125" s="3"/>
      <c r="EI1125" s="3"/>
      <c r="EJ1125" s="3"/>
      <c r="EK1125" s="3"/>
      <c r="EL1125" s="3"/>
      <c r="EM1125" s="3"/>
      <c r="EN1125" s="3"/>
      <c r="EO1125" s="3"/>
      <c r="EP1125" s="3"/>
      <c r="EQ1125" s="3"/>
      <c r="ER1125" s="3"/>
      <c r="ES1125" s="3"/>
      <c r="ET1125" s="3"/>
      <c r="EU1125" s="3"/>
      <c r="EV1125" s="3"/>
      <c r="EW1125" s="3"/>
      <c r="EX1125" s="3"/>
      <c r="EY1125" s="3"/>
      <c r="EZ1125" s="3"/>
      <c r="FA1125" s="3"/>
      <c r="FB1125" s="3"/>
      <c r="FC1125" s="3"/>
      <c r="FD1125" s="3"/>
      <c r="FE1125" s="3"/>
      <c r="FF1125" s="3"/>
      <c r="FG1125" s="3"/>
      <c r="FH1125" s="3"/>
      <c r="FI1125" s="3"/>
      <c r="FJ1125" s="3"/>
      <c r="FK1125" s="3"/>
      <c r="FL1125" s="3"/>
      <c r="FM1125" s="3"/>
      <c r="FN1125" s="3"/>
      <c r="FO1125" s="3"/>
      <c r="FP1125" s="3"/>
      <c r="FQ1125" s="3"/>
      <c r="FR1125" s="3"/>
      <c r="FS1125" s="3"/>
      <c r="FT1125" s="3"/>
      <c r="FU1125" s="3"/>
      <c r="FV1125" s="3"/>
      <c r="FW1125" s="3"/>
      <c r="FX1125" s="3"/>
    </row>
    <row r="1126" spans="1:180" x14ac:dyDescent="0.25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  <c r="EC1126" s="3"/>
      <c r="ED1126" s="3"/>
      <c r="EE1126" s="3"/>
      <c r="EF1126" s="3"/>
      <c r="EG1126" s="3"/>
      <c r="EH1126" s="3"/>
      <c r="EI1126" s="3"/>
      <c r="EJ1126" s="3"/>
      <c r="EK1126" s="3"/>
      <c r="EL1126" s="3"/>
      <c r="EM1126" s="3"/>
      <c r="EN1126" s="3"/>
      <c r="EO1126" s="3"/>
      <c r="EP1126" s="3"/>
      <c r="EQ1126" s="3"/>
      <c r="ER1126" s="3"/>
      <c r="ES1126" s="3"/>
      <c r="ET1126" s="3"/>
      <c r="EU1126" s="3"/>
      <c r="EV1126" s="3"/>
      <c r="EW1126" s="3"/>
      <c r="EX1126" s="3"/>
      <c r="EY1126" s="3"/>
      <c r="EZ1126" s="3"/>
      <c r="FA1126" s="3"/>
      <c r="FB1126" s="3"/>
      <c r="FC1126" s="3"/>
      <c r="FD1126" s="3"/>
      <c r="FE1126" s="3"/>
      <c r="FF1126" s="3"/>
      <c r="FG1126" s="3"/>
      <c r="FH1126" s="3"/>
      <c r="FI1126" s="3"/>
      <c r="FJ1126" s="3"/>
      <c r="FK1126" s="3"/>
      <c r="FL1126" s="3"/>
      <c r="FM1126" s="3"/>
      <c r="FN1126" s="3"/>
      <c r="FO1126" s="3"/>
      <c r="FP1126" s="3"/>
      <c r="FQ1126" s="3"/>
      <c r="FR1126" s="3"/>
      <c r="FS1126" s="3"/>
      <c r="FT1126" s="3"/>
      <c r="FU1126" s="3"/>
      <c r="FV1126" s="3"/>
      <c r="FW1126" s="3"/>
      <c r="FX1126" s="3"/>
    </row>
    <row r="1127" spans="1:180" x14ac:dyDescent="0.25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  <c r="EC1127" s="3"/>
      <c r="ED1127" s="3"/>
      <c r="EE1127" s="3"/>
      <c r="EF1127" s="3"/>
      <c r="EG1127" s="3"/>
      <c r="EH1127" s="3"/>
      <c r="EI1127" s="3"/>
      <c r="EJ1127" s="3"/>
      <c r="EK1127" s="3"/>
      <c r="EL1127" s="3"/>
      <c r="EM1127" s="3"/>
      <c r="EN1127" s="3"/>
      <c r="EO1127" s="3"/>
      <c r="EP1127" s="3"/>
      <c r="EQ1127" s="3"/>
      <c r="ER1127" s="3"/>
      <c r="ES1127" s="3"/>
      <c r="ET1127" s="3"/>
      <c r="EU1127" s="3"/>
      <c r="EV1127" s="3"/>
      <c r="EW1127" s="3"/>
      <c r="EX1127" s="3"/>
      <c r="EY1127" s="3"/>
      <c r="EZ1127" s="3"/>
      <c r="FA1127" s="3"/>
      <c r="FB1127" s="3"/>
      <c r="FC1127" s="3"/>
      <c r="FD1127" s="3"/>
      <c r="FE1127" s="3"/>
      <c r="FF1127" s="3"/>
      <c r="FG1127" s="3"/>
      <c r="FH1127" s="3"/>
      <c r="FI1127" s="3"/>
      <c r="FJ1127" s="3"/>
      <c r="FK1127" s="3"/>
      <c r="FL1127" s="3"/>
      <c r="FM1127" s="3"/>
      <c r="FN1127" s="3"/>
      <c r="FO1127" s="3"/>
      <c r="FP1127" s="3"/>
      <c r="FQ1127" s="3"/>
      <c r="FR1127" s="3"/>
      <c r="FS1127" s="3"/>
      <c r="FT1127" s="3"/>
      <c r="FU1127" s="3"/>
      <c r="FV1127" s="3"/>
      <c r="FW1127" s="3"/>
      <c r="FX1127" s="3"/>
    </row>
    <row r="1128" spans="1:180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  <c r="EC1128" s="3"/>
      <c r="ED1128" s="3"/>
      <c r="EE1128" s="3"/>
      <c r="EF1128" s="3"/>
      <c r="EG1128" s="3"/>
      <c r="EH1128" s="3"/>
      <c r="EI1128" s="3"/>
      <c r="EJ1128" s="3"/>
      <c r="EK1128" s="3"/>
      <c r="EL1128" s="3"/>
      <c r="EM1128" s="3"/>
      <c r="EN1128" s="3"/>
      <c r="EO1128" s="3"/>
      <c r="EP1128" s="3"/>
      <c r="EQ1128" s="3"/>
      <c r="ER1128" s="3"/>
      <c r="ES1128" s="3"/>
      <c r="ET1128" s="3"/>
      <c r="EU1128" s="3"/>
      <c r="EV1128" s="3"/>
      <c r="EW1128" s="3"/>
      <c r="EX1128" s="3"/>
      <c r="EY1128" s="3"/>
      <c r="EZ1128" s="3"/>
      <c r="FA1128" s="3"/>
      <c r="FB1128" s="3"/>
      <c r="FC1128" s="3"/>
      <c r="FD1128" s="3"/>
      <c r="FE1128" s="3"/>
      <c r="FF1128" s="3"/>
      <c r="FG1128" s="3"/>
      <c r="FH1128" s="3"/>
      <c r="FI1128" s="3"/>
      <c r="FJ1128" s="3"/>
      <c r="FK1128" s="3"/>
      <c r="FL1128" s="3"/>
      <c r="FM1128" s="3"/>
      <c r="FN1128" s="3"/>
      <c r="FO1128" s="3"/>
      <c r="FP1128" s="3"/>
      <c r="FQ1128" s="3"/>
      <c r="FR1128" s="3"/>
      <c r="FS1128" s="3"/>
      <c r="FT1128" s="3"/>
      <c r="FU1128" s="3"/>
      <c r="FV1128" s="3"/>
      <c r="FW1128" s="3"/>
      <c r="FX1128" s="3"/>
    </row>
    <row r="1129" spans="1:180" x14ac:dyDescent="0.25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  <c r="EC1129" s="3"/>
      <c r="ED1129" s="3"/>
      <c r="EE1129" s="3"/>
      <c r="EF1129" s="3"/>
      <c r="EG1129" s="3"/>
      <c r="EH1129" s="3"/>
      <c r="EI1129" s="3"/>
      <c r="EJ1129" s="3"/>
      <c r="EK1129" s="3"/>
      <c r="EL1129" s="3"/>
      <c r="EM1129" s="3"/>
      <c r="EN1129" s="3"/>
      <c r="EO1129" s="3"/>
      <c r="EP1129" s="3"/>
      <c r="EQ1129" s="3"/>
      <c r="ER1129" s="3"/>
      <c r="ES1129" s="3"/>
      <c r="ET1129" s="3"/>
      <c r="EU1129" s="3"/>
      <c r="EV1129" s="3"/>
      <c r="EW1129" s="3"/>
      <c r="EX1129" s="3"/>
      <c r="EY1129" s="3"/>
      <c r="EZ1129" s="3"/>
      <c r="FA1129" s="3"/>
      <c r="FB1129" s="3"/>
      <c r="FC1129" s="3"/>
      <c r="FD1129" s="3"/>
      <c r="FE1129" s="3"/>
      <c r="FF1129" s="3"/>
      <c r="FG1129" s="3"/>
      <c r="FH1129" s="3"/>
      <c r="FI1129" s="3"/>
      <c r="FJ1129" s="3"/>
      <c r="FK1129" s="3"/>
      <c r="FL1129" s="3"/>
      <c r="FM1129" s="3"/>
      <c r="FN1129" s="3"/>
      <c r="FO1129" s="3"/>
      <c r="FP1129" s="3"/>
      <c r="FQ1129" s="3"/>
      <c r="FR1129" s="3"/>
      <c r="FS1129" s="3"/>
      <c r="FT1129" s="3"/>
      <c r="FU1129" s="3"/>
      <c r="FV1129" s="3"/>
      <c r="FW1129" s="3"/>
      <c r="FX1129" s="3"/>
    </row>
    <row r="1130" spans="1:180" x14ac:dyDescent="0.25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  <c r="EC1130" s="3"/>
      <c r="ED1130" s="3"/>
      <c r="EE1130" s="3"/>
      <c r="EF1130" s="3"/>
      <c r="EG1130" s="3"/>
      <c r="EH1130" s="3"/>
      <c r="EI1130" s="3"/>
      <c r="EJ1130" s="3"/>
      <c r="EK1130" s="3"/>
      <c r="EL1130" s="3"/>
      <c r="EM1130" s="3"/>
      <c r="EN1130" s="3"/>
      <c r="EO1130" s="3"/>
      <c r="EP1130" s="3"/>
      <c r="EQ1130" s="3"/>
      <c r="ER1130" s="3"/>
      <c r="ES1130" s="3"/>
      <c r="ET1130" s="3"/>
      <c r="EU1130" s="3"/>
      <c r="EV1130" s="3"/>
      <c r="EW1130" s="3"/>
      <c r="EX1130" s="3"/>
      <c r="EY1130" s="3"/>
      <c r="EZ1130" s="3"/>
      <c r="FA1130" s="3"/>
      <c r="FB1130" s="3"/>
      <c r="FC1130" s="3"/>
      <c r="FD1130" s="3"/>
      <c r="FE1130" s="3"/>
      <c r="FF1130" s="3"/>
      <c r="FG1130" s="3"/>
      <c r="FH1130" s="3"/>
      <c r="FI1130" s="3"/>
      <c r="FJ1130" s="3"/>
      <c r="FK1130" s="3"/>
      <c r="FL1130" s="3"/>
      <c r="FM1130" s="3"/>
      <c r="FN1130" s="3"/>
      <c r="FO1130" s="3"/>
      <c r="FP1130" s="3"/>
      <c r="FQ1130" s="3"/>
      <c r="FR1130" s="3"/>
      <c r="FS1130" s="3"/>
      <c r="FT1130" s="3"/>
      <c r="FU1130" s="3"/>
      <c r="FV1130" s="3"/>
      <c r="FW1130" s="3"/>
      <c r="FX1130" s="3"/>
    </row>
    <row r="1131" spans="1:180" x14ac:dyDescent="0.25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  <c r="EC1131" s="3"/>
      <c r="ED1131" s="3"/>
      <c r="EE1131" s="3"/>
      <c r="EF1131" s="3"/>
      <c r="EG1131" s="3"/>
      <c r="EH1131" s="3"/>
      <c r="EI1131" s="3"/>
      <c r="EJ1131" s="3"/>
      <c r="EK1131" s="3"/>
      <c r="EL1131" s="3"/>
      <c r="EM1131" s="3"/>
      <c r="EN1131" s="3"/>
      <c r="EO1131" s="3"/>
      <c r="EP1131" s="3"/>
      <c r="EQ1131" s="3"/>
      <c r="ER1131" s="3"/>
      <c r="ES1131" s="3"/>
      <c r="ET1131" s="3"/>
      <c r="EU1131" s="3"/>
      <c r="EV1131" s="3"/>
      <c r="EW1131" s="3"/>
      <c r="EX1131" s="3"/>
      <c r="EY1131" s="3"/>
      <c r="EZ1131" s="3"/>
      <c r="FA1131" s="3"/>
      <c r="FB1131" s="3"/>
      <c r="FC1131" s="3"/>
      <c r="FD1131" s="3"/>
      <c r="FE1131" s="3"/>
      <c r="FF1131" s="3"/>
      <c r="FG1131" s="3"/>
      <c r="FH1131" s="3"/>
      <c r="FI1131" s="3"/>
      <c r="FJ1131" s="3"/>
      <c r="FK1131" s="3"/>
      <c r="FL1131" s="3"/>
      <c r="FM1131" s="3"/>
      <c r="FN1131" s="3"/>
      <c r="FO1131" s="3"/>
      <c r="FP1131" s="3"/>
      <c r="FQ1131" s="3"/>
      <c r="FR1131" s="3"/>
      <c r="FS1131" s="3"/>
      <c r="FT1131" s="3"/>
      <c r="FU1131" s="3"/>
      <c r="FV1131" s="3"/>
      <c r="FW1131" s="3"/>
      <c r="FX1131" s="3"/>
    </row>
    <row r="1132" spans="1:180" x14ac:dyDescent="0.25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  <c r="EC1132" s="3"/>
      <c r="ED1132" s="3"/>
      <c r="EE1132" s="3"/>
      <c r="EF1132" s="3"/>
      <c r="EG1132" s="3"/>
      <c r="EH1132" s="3"/>
      <c r="EI1132" s="3"/>
      <c r="EJ1132" s="3"/>
      <c r="EK1132" s="3"/>
      <c r="EL1132" s="3"/>
      <c r="EM1132" s="3"/>
      <c r="EN1132" s="3"/>
      <c r="EO1132" s="3"/>
      <c r="EP1132" s="3"/>
      <c r="EQ1132" s="3"/>
      <c r="ER1132" s="3"/>
      <c r="ES1132" s="3"/>
      <c r="ET1132" s="3"/>
      <c r="EU1132" s="3"/>
      <c r="EV1132" s="3"/>
      <c r="EW1132" s="3"/>
      <c r="EX1132" s="3"/>
      <c r="EY1132" s="3"/>
      <c r="EZ1132" s="3"/>
      <c r="FA1132" s="3"/>
      <c r="FB1132" s="3"/>
      <c r="FC1132" s="3"/>
      <c r="FD1132" s="3"/>
      <c r="FE1132" s="3"/>
      <c r="FF1132" s="3"/>
      <c r="FG1132" s="3"/>
      <c r="FH1132" s="3"/>
      <c r="FI1132" s="3"/>
      <c r="FJ1132" s="3"/>
      <c r="FK1132" s="3"/>
      <c r="FL1132" s="3"/>
      <c r="FM1132" s="3"/>
      <c r="FN1132" s="3"/>
      <c r="FO1132" s="3"/>
      <c r="FP1132" s="3"/>
      <c r="FQ1132" s="3"/>
      <c r="FR1132" s="3"/>
      <c r="FS1132" s="3"/>
      <c r="FT1132" s="3"/>
      <c r="FU1132" s="3"/>
      <c r="FV1132" s="3"/>
      <c r="FW1132" s="3"/>
      <c r="FX1132" s="3"/>
    </row>
    <row r="1133" spans="1:180" x14ac:dyDescent="0.25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  <c r="EC1133" s="3"/>
      <c r="ED1133" s="3"/>
      <c r="EE1133" s="3"/>
      <c r="EF1133" s="3"/>
      <c r="EG1133" s="3"/>
      <c r="EH1133" s="3"/>
      <c r="EI1133" s="3"/>
      <c r="EJ1133" s="3"/>
      <c r="EK1133" s="3"/>
      <c r="EL1133" s="3"/>
      <c r="EM1133" s="3"/>
      <c r="EN1133" s="3"/>
      <c r="EO1133" s="3"/>
      <c r="EP1133" s="3"/>
      <c r="EQ1133" s="3"/>
      <c r="ER1133" s="3"/>
      <c r="ES1133" s="3"/>
      <c r="ET1133" s="3"/>
      <c r="EU1133" s="3"/>
      <c r="EV1133" s="3"/>
      <c r="EW1133" s="3"/>
      <c r="EX1133" s="3"/>
      <c r="EY1133" s="3"/>
      <c r="EZ1133" s="3"/>
      <c r="FA1133" s="3"/>
      <c r="FB1133" s="3"/>
      <c r="FC1133" s="3"/>
      <c r="FD1133" s="3"/>
      <c r="FE1133" s="3"/>
      <c r="FF1133" s="3"/>
      <c r="FG1133" s="3"/>
      <c r="FH1133" s="3"/>
      <c r="FI1133" s="3"/>
      <c r="FJ1133" s="3"/>
      <c r="FK1133" s="3"/>
      <c r="FL1133" s="3"/>
      <c r="FM1133" s="3"/>
      <c r="FN1133" s="3"/>
      <c r="FO1133" s="3"/>
      <c r="FP1133" s="3"/>
      <c r="FQ1133" s="3"/>
      <c r="FR1133" s="3"/>
      <c r="FS1133" s="3"/>
      <c r="FT1133" s="3"/>
      <c r="FU1133" s="3"/>
      <c r="FV1133" s="3"/>
      <c r="FW1133" s="3"/>
      <c r="FX1133" s="3"/>
    </row>
    <row r="1134" spans="1:180" x14ac:dyDescent="0.25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  <c r="EC1134" s="3"/>
      <c r="ED1134" s="3"/>
      <c r="EE1134" s="3"/>
      <c r="EF1134" s="3"/>
      <c r="EG1134" s="3"/>
      <c r="EH1134" s="3"/>
      <c r="EI1134" s="3"/>
      <c r="EJ1134" s="3"/>
      <c r="EK1134" s="3"/>
      <c r="EL1134" s="3"/>
      <c r="EM1134" s="3"/>
      <c r="EN1134" s="3"/>
      <c r="EO1134" s="3"/>
      <c r="EP1134" s="3"/>
      <c r="EQ1134" s="3"/>
      <c r="ER1134" s="3"/>
      <c r="ES1134" s="3"/>
      <c r="ET1134" s="3"/>
      <c r="EU1134" s="3"/>
      <c r="EV1134" s="3"/>
      <c r="EW1134" s="3"/>
      <c r="EX1134" s="3"/>
      <c r="EY1134" s="3"/>
      <c r="EZ1134" s="3"/>
      <c r="FA1134" s="3"/>
      <c r="FB1134" s="3"/>
      <c r="FC1134" s="3"/>
      <c r="FD1134" s="3"/>
      <c r="FE1134" s="3"/>
      <c r="FF1134" s="3"/>
      <c r="FG1134" s="3"/>
      <c r="FH1134" s="3"/>
      <c r="FI1134" s="3"/>
      <c r="FJ1134" s="3"/>
      <c r="FK1134" s="3"/>
      <c r="FL1134" s="3"/>
      <c r="FM1134" s="3"/>
      <c r="FN1134" s="3"/>
      <c r="FO1134" s="3"/>
      <c r="FP1134" s="3"/>
      <c r="FQ1134" s="3"/>
      <c r="FR1134" s="3"/>
      <c r="FS1134" s="3"/>
      <c r="FT1134" s="3"/>
      <c r="FU1134" s="3"/>
      <c r="FV1134" s="3"/>
      <c r="FW1134" s="3"/>
      <c r="FX1134" s="3"/>
    </row>
    <row r="1135" spans="1:180" x14ac:dyDescent="0.25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  <c r="EC1135" s="3"/>
      <c r="ED1135" s="3"/>
      <c r="EE1135" s="3"/>
      <c r="EF1135" s="3"/>
      <c r="EG1135" s="3"/>
      <c r="EH1135" s="3"/>
      <c r="EI1135" s="3"/>
      <c r="EJ1135" s="3"/>
      <c r="EK1135" s="3"/>
      <c r="EL1135" s="3"/>
      <c r="EM1135" s="3"/>
      <c r="EN1135" s="3"/>
      <c r="EO1135" s="3"/>
      <c r="EP1135" s="3"/>
      <c r="EQ1135" s="3"/>
      <c r="ER1135" s="3"/>
      <c r="ES1135" s="3"/>
      <c r="ET1135" s="3"/>
      <c r="EU1135" s="3"/>
      <c r="EV1135" s="3"/>
      <c r="EW1135" s="3"/>
      <c r="EX1135" s="3"/>
      <c r="EY1135" s="3"/>
      <c r="EZ1135" s="3"/>
      <c r="FA1135" s="3"/>
      <c r="FB1135" s="3"/>
      <c r="FC1135" s="3"/>
      <c r="FD1135" s="3"/>
      <c r="FE1135" s="3"/>
      <c r="FF1135" s="3"/>
      <c r="FG1135" s="3"/>
      <c r="FH1135" s="3"/>
      <c r="FI1135" s="3"/>
      <c r="FJ1135" s="3"/>
      <c r="FK1135" s="3"/>
      <c r="FL1135" s="3"/>
      <c r="FM1135" s="3"/>
      <c r="FN1135" s="3"/>
      <c r="FO1135" s="3"/>
      <c r="FP1135" s="3"/>
      <c r="FQ1135" s="3"/>
      <c r="FR1135" s="3"/>
      <c r="FS1135" s="3"/>
      <c r="FT1135" s="3"/>
      <c r="FU1135" s="3"/>
      <c r="FV1135" s="3"/>
      <c r="FW1135" s="3"/>
      <c r="FX1135" s="3"/>
    </row>
    <row r="1136" spans="1:180" x14ac:dyDescent="0.25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  <c r="EC1136" s="3"/>
      <c r="ED1136" s="3"/>
      <c r="EE1136" s="3"/>
      <c r="EF1136" s="3"/>
      <c r="EG1136" s="3"/>
      <c r="EH1136" s="3"/>
      <c r="EI1136" s="3"/>
      <c r="EJ1136" s="3"/>
      <c r="EK1136" s="3"/>
      <c r="EL1136" s="3"/>
      <c r="EM1136" s="3"/>
      <c r="EN1136" s="3"/>
      <c r="EO1136" s="3"/>
      <c r="EP1136" s="3"/>
      <c r="EQ1136" s="3"/>
      <c r="ER1136" s="3"/>
      <c r="ES1136" s="3"/>
      <c r="ET1136" s="3"/>
      <c r="EU1136" s="3"/>
      <c r="EV1136" s="3"/>
      <c r="EW1136" s="3"/>
      <c r="EX1136" s="3"/>
      <c r="EY1136" s="3"/>
      <c r="EZ1136" s="3"/>
      <c r="FA1136" s="3"/>
      <c r="FB1136" s="3"/>
      <c r="FC1136" s="3"/>
      <c r="FD1136" s="3"/>
      <c r="FE1136" s="3"/>
      <c r="FF1136" s="3"/>
      <c r="FG1136" s="3"/>
      <c r="FH1136" s="3"/>
      <c r="FI1136" s="3"/>
      <c r="FJ1136" s="3"/>
      <c r="FK1136" s="3"/>
      <c r="FL1136" s="3"/>
      <c r="FM1136" s="3"/>
      <c r="FN1136" s="3"/>
      <c r="FO1136" s="3"/>
      <c r="FP1136" s="3"/>
      <c r="FQ1136" s="3"/>
      <c r="FR1136" s="3"/>
      <c r="FS1136" s="3"/>
      <c r="FT1136" s="3"/>
      <c r="FU1136" s="3"/>
      <c r="FV1136" s="3"/>
      <c r="FW1136" s="3"/>
      <c r="FX1136" s="3"/>
    </row>
    <row r="1137" spans="1:180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/>
      <c r="CG1137" s="3"/>
      <c r="CH1137" s="3"/>
      <c r="CI1137" s="3"/>
      <c r="CJ1137" s="3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  <c r="EC1137" s="3"/>
      <c r="ED1137" s="3"/>
      <c r="EE1137" s="3"/>
      <c r="EF1137" s="3"/>
      <c r="EG1137" s="3"/>
      <c r="EH1137" s="3"/>
      <c r="EI1137" s="3"/>
      <c r="EJ1137" s="3"/>
      <c r="EK1137" s="3"/>
      <c r="EL1137" s="3"/>
      <c r="EM1137" s="3"/>
      <c r="EN1137" s="3"/>
      <c r="EO1137" s="3"/>
      <c r="EP1137" s="3"/>
      <c r="EQ1137" s="3"/>
      <c r="ER1137" s="3"/>
      <c r="ES1137" s="3"/>
      <c r="ET1137" s="3"/>
      <c r="EU1137" s="3"/>
      <c r="EV1137" s="3"/>
      <c r="EW1137" s="3"/>
      <c r="EX1137" s="3"/>
      <c r="EY1137" s="3"/>
      <c r="EZ1137" s="3"/>
      <c r="FA1137" s="3"/>
      <c r="FB1137" s="3"/>
      <c r="FC1137" s="3"/>
      <c r="FD1137" s="3"/>
      <c r="FE1137" s="3"/>
      <c r="FF1137" s="3"/>
      <c r="FG1137" s="3"/>
      <c r="FH1137" s="3"/>
      <c r="FI1137" s="3"/>
      <c r="FJ1137" s="3"/>
      <c r="FK1137" s="3"/>
      <c r="FL1137" s="3"/>
      <c r="FM1137" s="3"/>
      <c r="FN1137" s="3"/>
      <c r="FO1137" s="3"/>
      <c r="FP1137" s="3"/>
      <c r="FQ1137" s="3"/>
      <c r="FR1137" s="3"/>
      <c r="FS1137" s="3"/>
      <c r="FT1137" s="3"/>
      <c r="FU1137" s="3"/>
      <c r="FV1137" s="3"/>
      <c r="FW1137" s="3"/>
      <c r="FX1137" s="3"/>
    </row>
    <row r="1138" spans="1:180" x14ac:dyDescent="0.25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  <c r="EC1138" s="3"/>
      <c r="ED1138" s="3"/>
      <c r="EE1138" s="3"/>
      <c r="EF1138" s="3"/>
      <c r="EG1138" s="3"/>
      <c r="EH1138" s="3"/>
      <c r="EI1138" s="3"/>
      <c r="EJ1138" s="3"/>
      <c r="EK1138" s="3"/>
      <c r="EL1138" s="3"/>
      <c r="EM1138" s="3"/>
      <c r="EN1138" s="3"/>
      <c r="EO1138" s="3"/>
      <c r="EP1138" s="3"/>
      <c r="EQ1138" s="3"/>
      <c r="ER1138" s="3"/>
      <c r="ES1138" s="3"/>
      <c r="ET1138" s="3"/>
      <c r="EU1138" s="3"/>
      <c r="EV1138" s="3"/>
      <c r="EW1138" s="3"/>
      <c r="EX1138" s="3"/>
      <c r="EY1138" s="3"/>
      <c r="EZ1138" s="3"/>
      <c r="FA1138" s="3"/>
      <c r="FB1138" s="3"/>
      <c r="FC1138" s="3"/>
      <c r="FD1138" s="3"/>
      <c r="FE1138" s="3"/>
      <c r="FF1138" s="3"/>
      <c r="FG1138" s="3"/>
      <c r="FH1138" s="3"/>
      <c r="FI1138" s="3"/>
      <c r="FJ1138" s="3"/>
      <c r="FK1138" s="3"/>
      <c r="FL1138" s="3"/>
      <c r="FM1138" s="3"/>
      <c r="FN1138" s="3"/>
      <c r="FO1138" s="3"/>
      <c r="FP1138" s="3"/>
      <c r="FQ1138" s="3"/>
      <c r="FR1138" s="3"/>
      <c r="FS1138" s="3"/>
      <c r="FT1138" s="3"/>
      <c r="FU1138" s="3"/>
      <c r="FV1138" s="3"/>
      <c r="FW1138" s="3"/>
      <c r="FX1138" s="3"/>
    </row>
    <row r="1139" spans="1:180" x14ac:dyDescent="0.25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  <c r="EC1139" s="3"/>
      <c r="ED1139" s="3"/>
      <c r="EE1139" s="3"/>
      <c r="EF1139" s="3"/>
      <c r="EG1139" s="3"/>
      <c r="EH1139" s="3"/>
      <c r="EI1139" s="3"/>
      <c r="EJ1139" s="3"/>
      <c r="EK1139" s="3"/>
      <c r="EL1139" s="3"/>
      <c r="EM1139" s="3"/>
      <c r="EN1139" s="3"/>
      <c r="EO1139" s="3"/>
      <c r="EP1139" s="3"/>
      <c r="EQ1139" s="3"/>
      <c r="ER1139" s="3"/>
      <c r="ES1139" s="3"/>
      <c r="ET1139" s="3"/>
      <c r="EU1139" s="3"/>
      <c r="EV1139" s="3"/>
      <c r="EW1139" s="3"/>
      <c r="EX1139" s="3"/>
      <c r="EY1139" s="3"/>
      <c r="EZ1139" s="3"/>
      <c r="FA1139" s="3"/>
      <c r="FB1139" s="3"/>
      <c r="FC1139" s="3"/>
      <c r="FD1139" s="3"/>
      <c r="FE1139" s="3"/>
      <c r="FF1139" s="3"/>
      <c r="FG1139" s="3"/>
      <c r="FH1139" s="3"/>
      <c r="FI1139" s="3"/>
      <c r="FJ1139" s="3"/>
      <c r="FK1139" s="3"/>
      <c r="FL1139" s="3"/>
      <c r="FM1139" s="3"/>
      <c r="FN1139" s="3"/>
      <c r="FO1139" s="3"/>
      <c r="FP1139" s="3"/>
      <c r="FQ1139" s="3"/>
      <c r="FR1139" s="3"/>
      <c r="FS1139" s="3"/>
      <c r="FT1139" s="3"/>
      <c r="FU1139" s="3"/>
      <c r="FV1139" s="3"/>
      <c r="FW1139" s="3"/>
      <c r="FX1139" s="3"/>
    </row>
    <row r="1140" spans="1:180" x14ac:dyDescent="0.25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/>
      <c r="DR1140" s="3"/>
      <c r="DS1140" s="3"/>
      <c r="DT1140" s="3"/>
      <c r="DU1140" s="3"/>
      <c r="DV1140" s="3"/>
      <c r="DW1140" s="3"/>
      <c r="DX1140" s="3"/>
      <c r="DY1140" s="3"/>
      <c r="DZ1140" s="3"/>
      <c r="EA1140" s="3"/>
      <c r="EB1140" s="3"/>
      <c r="EC1140" s="3"/>
      <c r="ED1140" s="3"/>
      <c r="EE1140" s="3"/>
      <c r="EF1140" s="3"/>
      <c r="EG1140" s="3"/>
      <c r="EH1140" s="3"/>
      <c r="EI1140" s="3"/>
      <c r="EJ1140" s="3"/>
      <c r="EK1140" s="3"/>
      <c r="EL1140" s="3"/>
      <c r="EM1140" s="3"/>
      <c r="EN1140" s="3"/>
      <c r="EO1140" s="3"/>
      <c r="EP1140" s="3"/>
      <c r="EQ1140" s="3"/>
      <c r="ER1140" s="3"/>
      <c r="ES1140" s="3"/>
      <c r="ET1140" s="3"/>
      <c r="EU1140" s="3"/>
      <c r="EV1140" s="3"/>
      <c r="EW1140" s="3"/>
      <c r="EX1140" s="3"/>
      <c r="EY1140" s="3"/>
      <c r="EZ1140" s="3"/>
      <c r="FA1140" s="3"/>
      <c r="FB1140" s="3"/>
      <c r="FC1140" s="3"/>
      <c r="FD1140" s="3"/>
      <c r="FE1140" s="3"/>
      <c r="FF1140" s="3"/>
      <c r="FG1140" s="3"/>
      <c r="FH1140" s="3"/>
      <c r="FI1140" s="3"/>
      <c r="FJ1140" s="3"/>
      <c r="FK1140" s="3"/>
      <c r="FL1140" s="3"/>
      <c r="FM1140" s="3"/>
      <c r="FN1140" s="3"/>
      <c r="FO1140" s="3"/>
      <c r="FP1140" s="3"/>
      <c r="FQ1140" s="3"/>
      <c r="FR1140" s="3"/>
      <c r="FS1140" s="3"/>
      <c r="FT1140" s="3"/>
      <c r="FU1140" s="3"/>
      <c r="FV1140" s="3"/>
      <c r="FW1140" s="3"/>
      <c r="FX1140" s="3"/>
    </row>
    <row r="1141" spans="1:180" x14ac:dyDescent="0.25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  <c r="EC1141" s="3"/>
      <c r="ED1141" s="3"/>
      <c r="EE1141" s="3"/>
      <c r="EF1141" s="3"/>
      <c r="EG1141" s="3"/>
      <c r="EH1141" s="3"/>
      <c r="EI1141" s="3"/>
      <c r="EJ1141" s="3"/>
      <c r="EK1141" s="3"/>
      <c r="EL1141" s="3"/>
      <c r="EM1141" s="3"/>
      <c r="EN1141" s="3"/>
      <c r="EO1141" s="3"/>
      <c r="EP1141" s="3"/>
      <c r="EQ1141" s="3"/>
      <c r="ER1141" s="3"/>
      <c r="ES1141" s="3"/>
      <c r="ET1141" s="3"/>
      <c r="EU1141" s="3"/>
      <c r="EV1141" s="3"/>
      <c r="EW1141" s="3"/>
      <c r="EX1141" s="3"/>
      <c r="EY1141" s="3"/>
      <c r="EZ1141" s="3"/>
      <c r="FA1141" s="3"/>
      <c r="FB1141" s="3"/>
      <c r="FC1141" s="3"/>
      <c r="FD1141" s="3"/>
      <c r="FE1141" s="3"/>
      <c r="FF1141" s="3"/>
      <c r="FG1141" s="3"/>
      <c r="FH1141" s="3"/>
      <c r="FI1141" s="3"/>
      <c r="FJ1141" s="3"/>
      <c r="FK1141" s="3"/>
      <c r="FL1141" s="3"/>
      <c r="FM1141" s="3"/>
      <c r="FN1141" s="3"/>
      <c r="FO1141" s="3"/>
      <c r="FP1141" s="3"/>
      <c r="FQ1141" s="3"/>
      <c r="FR1141" s="3"/>
      <c r="FS1141" s="3"/>
      <c r="FT1141" s="3"/>
      <c r="FU1141" s="3"/>
      <c r="FV1141" s="3"/>
      <c r="FW1141" s="3"/>
      <c r="FX1141" s="3"/>
    </row>
    <row r="1142" spans="1:180" x14ac:dyDescent="0.25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  <c r="EC1142" s="3"/>
      <c r="ED1142" s="3"/>
      <c r="EE1142" s="3"/>
      <c r="EF1142" s="3"/>
      <c r="EG1142" s="3"/>
      <c r="EH1142" s="3"/>
      <c r="EI1142" s="3"/>
      <c r="EJ1142" s="3"/>
      <c r="EK1142" s="3"/>
      <c r="EL1142" s="3"/>
      <c r="EM1142" s="3"/>
      <c r="EN1142" s="3"/>
      <c r="EO1142" s="3"/>
      <c r="EP1142" s="3"/>
      <c r="EQ1142" s="3"/>
      <c r="ER1142" s="3"/>
      <c r="ES1142" s="3"/>
      <c r="ET1142" s="3"/>
      <c r="EU1142" s="3"/>
      <c r="EV1142" s="3"/>
      <c r="EW1142" s="3"/>
      <c r="EX1142" s="3"/>
      <c r="EY1142" s="3"/>
      <c r="EZ1142" s="3"/>
      <c r="FA1142" s="3"/>
      <c r="FB1142" s="3"/>
      <c r="FC1142" s="3"/>
      <c r="FD1142" s="3"/>
      <c r="FE1142" s="3"/>
      <c r="FF1142" s="3"/>
      <c r="FG1142" s="3"/>
      <c r="FH1142" s="3"/>
      <c r="FI1142" s="3"/>
      <c r="FJ1142" s="3"/>
      <c r="FK1142" s="3"/>
      <c r="FL1142" s="3"/>
      <c r="FM1142" s="3"/>
      <c r="FN1142" s="3"/>
      <c r="FO1142" s="3"/>
      <c r="FP1142" s="3"/>
      <c r="FQ1142" s="3"/>
      <c r="FR1142" s="3"/>
      <c r="FS1142" s="3"/>
      <c r="FT1142" s="3"/>
      <c r="FU1142" s="3"/>
      <c r="FV1142" s="3"/>
      <c r="FW1142" s="3"/>
      <c r="FX1142" s="3"/>
    </row>
    <row r="1143" spans="1:180" x14ac:dyDescent="0.25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  <c r="EC1143" s="3"/>
      <c r="ED1143" s="3"/>
      <c r="EE1143" s="3"/>
      <c r="EF1143" s="3"/>
      <c r="EG1143" s="3"/>
      <c r="EH1143" s="3"/>
      <c r="EI1143" s="3"/>
      <c r="EJ1143" s="3"/>
      <c r="EK1143" s="3"/>
      <c r="EL1143" s="3"/>
      <c r="EM1143" s="3"/>
      <c r="EN1143" s="3"/>
      <c r="EO1143" s="3"/>
      <c r="EP1143" s="3"/>
      <c r="EQ1143" s="3"/>
      <c r="ER1143" s="3"/>
      <c r="ES1143" s="3"/>
      <c r="ET1143" s="3"/>
      <c r="EU1143" s="3"/>
      <c r="EV1143" s="3"/>
      <c r="EW1143" s="3"/>
      <c r="EX1143" s="3"/>
      <c r="EY1143" s="3"/>
      <c r="EZ1143" s="3"/>
      <c r="FA1143" s="3"/>
      <c r="FB1143" s="3"/>
      <c r="FC1143" s="3"/>
      <c r="FD1143" s="3"/>
      <c r="FE1143" s="3"/>
      <c r="FF1143" s="3"/>
      <c r="FG1143" s="3"/>
      <c r="FH1143" s="3"/>
      <c r="FI1143" s="3"/>
      <c r="FJ1143" s="3"/>
      <c r="FK1143" s="3"/>
      <c r="FL1143" s="3"/>
      <c r="FM1143" s="3"/>
      <c r="FN1143" s="3"/>
      <c r="FO1143" s="3"/>
      <c r="FP1143" s="3"/>
      <c r="FQ1143" s="3"/>
      <c r="FR1143" s="3"/>
      <c r="FS1143" s="3"/>
      <c r="FT1143" s="3"/>
      <c r="FU1143" s="3"/>
      <c r="FV1143" s="3"/>
      <c r="FW1143" s="3"/>
      <c r="FX1143" s="3"/>
    </row>
    <row r="1144" spans="1:180" x14ac:dyDescent="0.25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  <c r="EC1144" s="3"/>
      <c r="ED1144" s="3"/>
      <c r="EE1144" s="3"/>
      <c r="EF1144" s="3"/>
      <c r="EG1144" s="3"/>
      <c r="EH1144" s="3"/>
      <c r="EI1144" s="3"/>
      <c r="EJ1144" s="3"/>
      <c r="EK1144" s="3"/>
      <c r="EL1144" s="3"/>
      <c r="EM1144" s="3"/>
      <c r="EN1144" s="3"/>
      <c r="EO1144" s="3"/>
      <c r="EP1144" s="3"/>
      <c r="EQ1144" s="3"/>
      <c r="ER1144" s="3"/>
      <c r="ES1144" s="3"/>
      <c r="ET1144" s="3"/>
      <c r="EU1144" s="3"/>
      <c r="EV1144" s="3"/>
      <c r="EW1144" s="3"/>
      <c r="EX1144" s="3"/>
      <c r="EY1144" s="3"/>
      <c r="EZ1144" s="3"/>
      <c r="FA1144" s="3"/>
      <c r="FB1144" s="3"/>
      <c r="FC1144" s="3"/>
      <c r="FD1144" s="3"/>
      <c r="FE1144" s="3"/>
      <c r="FF1144" s="3"/>
      <c r="FG1144" s="3"/>
      <c r="FH1144" s="3"/>
      <c r="FI1144" s="3"/>
      <c r="FJ1144" s="3"/>
      <c r="FK1144" s="3"/>
      <c r="FL1144" s="3"/>
      <c r="FM1144" s="3"/>
      <c r="FN1144" s="3"/>
      <c r="FO1144" s="3"/>
      <c r="FP1144" s="3"/>
      <c r="FQ1144" s="3"/>
      <c r="FR1144" s="3"/>
      <c r="FS1144" s="3"/>
      <c r="FT1144" s="3"/>
      <c r="FU1144" s="3"/>
      <c r="FV1144" s="3"/>
      <c r="FW1144" s="3"/>
      <c r="FX1144" s="3"/>
    </row>
    <row r="1145" spans="1:180" x14ac:dyDescent="0.25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  <c r="EC1145" s="3"/>
      <c r="ED1145" s="3"/>
      <c r="EE1145" s="3"/>
      <c r="EF1145" s="3"/>
      <c r="EG1145" s="3"/>
      <c r="EH1145" s="3"/>
      <c r="EI1145" s="3"/>
      <c r="EJ1145" s="3"/>
      <c r="EK1145" s="3"/>
      <c r="EL1145" s="3"/>
      <c r="EM1145" s="3"/>
      <c r="EN1145" s="3"/>
      <c r="EO1145" s="3"/>
      <c r="EP1145" s="3"/>
      <c r="EQ1145" s="3"/>
      <c r="ER1145" s="3"/>
      <c r="ES1145" s="3"/>
      <c r="ET1145" s="3"/>
      <c r="EU1145" s="3"/>
      <c r="EV1145" s="3"/>
      <c r="EW1145" s="3"/>
      <c r="EX1145" s="3"/>
      <c r="EY1145" s="3"/>
      <c r="EZ1145" s="3"/>
      <c r="FA1145" s="3"/>
      <c r="FB1145" s="3"/>
      <c r="FC1145" s="3"/>
      <c r="FD1145" s="3"/>
      <c r="FE1145" s="3"/>
      <c r="FF1145" s="3"/>
      <c r="FG1145" s="3"/>
      <c r="FH1145" s="3"/>
      <c r="FI1145" s="3"/>
      <c r="FJ1145" s="3"/>
      <c r="FK1145" s="3"/>
      <c r="FL1145" s="3"/>
      <c r="FM1145" s="3"/>
      <c r="FN1145" s="3"/>
      <c r="FO1145" s="3"/>
      <c r="FP1145" s="3"/>
      <c r="FQ1145" s="3"/>
      <c r="FR1145" s="3"/>
      <c r="FS1145" s="3"/>
      <c r="FT1145" s="3"/>
      <c r="FU1145" s="3"/>
      <c r="FV1145" s="3"/>
      <c r="FW1145" s="3"/>
      <c r="FX1145" s="3"/>
    </row>
    <row r="1146" spans="1:180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  <c r="EC1146" s="3"/>
      <c r="ED1146" s="3"/>
      <c r="EE1146" s="3"/>
      <c r="EF1146" s="3"/>
      <c r="EG1146" s="3"/>
      <c r="EH1146" s="3"/>
      <c r="EI1146" s="3"/>
      <c r="EJ1146" s="3"/>
      <c r="EK1146" s="3"/>
      <c r="EL1146" s="3"/>
      <c r="EM1146" s="3"/>
      <c r="EN1146" s="3"/>
      <c r="EO1146" s="3"/>
      <c r="EP1146" s="3"/>
      <c r="EQ1146" s="3"/>
      <c r="ER1146" s="3"/>
      <c r="ES1146" s="3"/>
      <c r="ET1146" s="3"/>
      <c r="EU1146" s="3"/>
      <c r="EV1146" s="3"/>
      <c r="EW1146" s="3"/>
      <c r="EX1146" s="3"/>
      <c r="EY1146" s="3"/>
      <c r="EZ1146" s="3"/>
      <c r="FA1146" s="3"/>
      <c r="FB1146" s="3"/>
      <c r="FC1146" s="3"/>
      <c r="FD1146" s="3"/>
      <c r="FE1146" s="3"/>
      <c r="FF1146" s="3"/>
      <c r="FG1146" s="3"/>
      <c r="FH1146" s="3"/>
      <c r="FI1146" s="3"/>
      <c r="FJ1146" s="3"/>
      <c r="FK1146" s="3"/>
      <c r="FL1146" s="3"/>
      <c r="FM1146" s="3"/>
      <c r="FN1146" s="3"/>
      <c r="FO1146" s="3"/>
      <c r="FP1146" s="3"/>
      <c r="FQ1146" s="3"/>
      <c r="FR1146" s="3"/>
      <c r="FS1146" s="3"/>
      <c r="FT1146" s="3"/>
      <c r="FU1146" s="3"/>
      <c r="FV1146" s="3"/>
      <c r="FW1146" s="3"/>
      <c r="FX1146" s="3"/>
    </row>
    <row r="1147" spans="1:180" x14ac:dyDescent="0.25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  <c r="EC1147" s="3"/>
      <c r="ED1147" s="3"/>
      <c r="EE1147" s="3"/>
      <c r="EF1147" s="3"/>
      <c r="EG1147" s="3"/>
      <c r="EH1147" s="3"/>
      <c r="EI1147" s="3"/>
      <c r="EJ1147" s="3"/>
      <c r="EK1147" s="3"/>
      <c r="EL1147" s="3"/>
      <c r="EM1147" s="3"/>
      <c r="EN1147" s="3"/>
      <c r="EO1147" s="3"/>
      <c r="EP1147" s="3"/>
      <c r="EQ1147" s="3"/>
      <c r="ER1147" s="3"/>
      <c r="ES1147" s="3"/>
      <c r="ET1147" s="3"/>
      <c r="EU1147" s="3"/>
      <c r="EV1147" s="3"/>
      <c r="EW1147" s="3"/>
      <c r="EX1147" s="3"/>
      <c r="EY1147" s="3"/>
      <c r="EZ1147" s="3"/>
      <c r="FA1147" s="3"/>
      <c r="FB1147" s="3"/>
      <c r="FC1147" s="3"/>
      <c r="FD1147" s="3"/>
      <c r="FE1147" s="3"/>
      <c r="FF1147" s="3"/>
      <c r="FG1147" s="3"/>
      <c r="FH1147" s="3"/>
      <c r="FI1147" s="3"/>
      <c r="FJ1147" s="3"/>
      <c r="FK1147" s="3"/>
      <c r="FL1147" s="3"/>
      <c r="FM1147" s="3"/>
      <c r="FN1147" s="3"/>
      <c r="FO1147" s="3"/>
      <c r="FP1147" s="3"/>
      <c r="FQ1147" s="3"/>
      <c r="FR1147" s="3"/>
      <c r="FS1147" s="3"/>
      <c r="FT1147" s="3"/>
      <c r="FU1147" s="3"/>
      <c r="FV1147" s="3"/>
      <c r="FW1147" s="3"/>
      <c r="FX1147" s="3"/>
    </row>
    <row r="1148" spans="1:180" x14ac:dyDescent="0.25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  <c r="EC1148" s="3"/>
      <c r="ED1148" s="3"/>
      <c r="EE1148" s="3"/>
      <c r="EF1148" s="3"/>
      <c r="EG1148" s="3"/>
      <c r="EH1148" s="3"/>
      <c r="EI1148" s="3"/>
      <c r="EJ1148" s="3"/>
      <c r="EK1148" s="3"/>
      <c r="EL1148" s="3"/>
      <c r="EM1148" s="3"/>
      <c r="EN1148" s="3"/>
      <c r="EO1148" s="3"/>
      <c r="EP1148" s="3"/>
      <c r="EQ1148" s="3"/>
      <c r="ER1148" s="3"/>
      <c r="ES1148" s="3"/>
      <c r="ET1148" s="3"/>
      <c r="EU1148" s="3"/>
      <c r="EV1148" s="3"/>
      <c r="EW1148" s="3"/>
      <c r="EX1148" s="3"/>
      <c r="EY1148" s="3"/>
      <c r="EZ1148" s="3"/>
      <c r="FA1148" s="3"/>
      <c r="FB1148" s="3"/>
      <c r="FC1148" s="3"/>
      <c r="FD1148" s="3"/>
      <c r="FE1148" s="3"/>
      <c r="FF1148" s="3"/>
      <c r="FG1148" s="3"/>
      <c r="FH1148" s="3"/>
      <c r="FI1148" s="3"/>
      <c r="FJ1148" s="3"/>
      <c r="FK1148" s="3"/>
      <c r="FL1148" s="3"/>
      <c r="FM1148" s="3"/>
      <c r="FN1148" s="3"/>
      <c r="FO1148" s="3"/>
      <c r="FP1148" s="3"/>
      <c r="FQ1148" s="3"/>
      <c r="FR1148" s="3"/>
      <c r="FS1148" s="3"/>
      <c r="FT1148" s="3"/>
      <c r="FU1148" s="3"/>
      <c r="FV1148" s="3"/>
      <c r="FW1148" s="3"/>
      <c r="FX1148" s="3"/>
    </row>
    <row r="1149" spans="1:180" x14ac:dyDescent="0.25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  <c r="EC1149" s="3"/>
      <c r="ED1149" s="3"/>
      <c r="EE1149" s="3"/>
      <c r="EF1149" s="3"/>
      <c r="EG1149" s="3"/>
      <c r="EH1149" s="3"/>
      <c r="EI1149" s="3"/>
      <c r="EJ1149" s="3"/>
      <c r="EK1149" s="3"/>
      <c r="EL1149" s="3"/>
      <c r="EM1149" s="3"/>
      <c r="EN1149" s="3"/>
      <c r="EO1149" s="3"/>
      <c r="EP1149" s="3"/>
      <c r="EQ1149" s="3"/>
      <c r="ER1149" s="3"/>
      <c r="ES1149" s="3"/>
      <c r="ET1149" s="3"/>
      <c r="EU1149" s="3"/>
      <c r="EV1149" s="3"/>
      <c r="EW1149" s="3"/>
      <c r="EX1149" s="3"/>
      <c r="EY1149" s="3"/>
      <c r="EZ1149" s="3"/>
      <c r="FA1149" s="3"/>
      <c r="FB1149" s="3"/>
      <c r="FC1149" s="3"/>
      <c r="FD1149" s="3"/>
      <c r="FE1149" s="3"/>
      <c r="FF1149" s="3"/>
      <c r="FG1149" s="3"/>
      <c r="FH1149" s="3"/>
      <c r="FI1149" s="3"/>
      <c r="FJ1149" s="3"/>
      <c r="FK1149" s="3"/>
      <c r="FL1149" s="3"/>
      <c r="FM1149" s="3"/>
      <c r="FN1149" s="3"/>
      <c r="FO1149" s="3"/>
      <c r="FP1149" s="3"/>
      <c r="FQ1149" s="3"/>
      <c r="FR1149" s="3"/>
      <c r="FS1149" s="3"/>
      <c r="FT1149" s="3"/>
      <c r="FU1149" s="3"/>
      <c r="FV1149" s="3"/>
      <c r="FW1149" s="3"/>
      <c r="FX1149" s="3"/>
    </row>
    <row r="1150" spans="1:180" x14ac:dyDescent="0.25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  <c r="EC1150" s="3"/>
      <c r="ED1150" s="3"/>
      <c r="EE1150" s="3"/>
      <c r="EF1150" s="3"/>
      <c r="EG1150" s="3"/>
      <c r="EH1150" s="3"/>
      <c r="EI1150" s="3"/>
      <c r="EJ1150" s="3"/>
      <c r="EK1150" s="3"/>
      <c r="EL1150" s="3"/>
      <c r="EM1150" s="3"/>
      <c r="EN1150" s="3"/>
      <c r="EO1150" s="3"/>
      <c r="EP1150" s="3"/>
      <c r="EQ1150" s="3"/>
      <c r="ER1150" s="3"/>
      <c r="ES1150" s="3"/>
      <c r="ET1150" s="3"/>
      <c r="EU1150" s="3"/>
      <c r="EV1150" s="3"/>
      <c r="EW1150" s="3"/>
      <c r="EX1150" s="3"/>
      <c r="EY1150" s="3"/>
      <c r="EZ1150" s="3"/>
      <c r="FA1150" s="3"/>
      <c r="FB1150" s="3"/>
      <c r="FC1150" s="3"/>
      <c r="FD1150" s="3"/>
      <c r="FE1150" s="3"/>
      <c r="FF1150" s="3"/>
      <c r="FG1150" s="3"/>
      <c r="FH1150" s="3"/>
      <c r="FI1150" s="3"/>
      <c r="FJ1150" s="3"/>
      <c r="FK1150" s="3"/>
      <c r="FL1150" s="3"/>
      <c r="FM1150" s="3"/>
      <c r="FN1150" s="3"/>
      <c r="FO1150" s="3"/>
      <c r="FP1150" s="3"/>
      <c r="FQ1150" s="3"/>
      <c r="FR1150" s="3"/>
      <c r="FS1150" s="3"/>
      <c r="FT1150" s="3"/>
      <c r="FU1150" s="3"/>
      <c r="FV1150" s="3"/>
      <c r="FW1150" s="3"/>
      <c r="FX1150" s="3"/>
    </row>
    <row r="1151" spans="1:180" x14ac:dyDescent="0.25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/>
      <c r="DN1151" s="3"/>
      <c r="DO1151" s="3"/>
      <c r="DP1151" s="3"/>
      <c r="DQ1151" s="3"/>
      <c r="DR1151" s="3"/>
      <c r="DS1151" s="3"/>
      <c r="DT1151" s="3"/>
      <c r="DU1151" s="3"/>
      <c r="DV1151" s="3"/>
      <c r="DW1151" s="3"/>
      <c r="DX1151" s="3"/>
      <c r="DY1151" s="3"/>
      <c r="DZ1151" s="3"/>
      <c r="EA1151" s="3"/>
      <c r="EB1151" s="3"/>
      <c r="EC1151" s="3"/>
      <c r="ED1151" s="3"/>
      <c r="EE1151" s="3"/>
      <c r="EF1151" s="3"/>
      <c r="EG1151" s="3"/>
      <c r="EH1151" s="3"/>
      <c r="EI1151" s="3"/>
      <c r="EJ1151" s="3"/>
      <c r="EK1151" s="3"/>
      <c r="EL1151" s="3"/>
      <c r="EM1151" s="3"/>
      <c r="EN1151" s="3"/>
      <c r="EO1151" s="3"/>
      <c r="EP1151" s="3"/>
      <c r="EQ1151" s="3"/>
      <c r="ER1151" s="3"/>
      <c r="ES1151" s="3"/>
      <c r="ET1151" s="3"/>
      <c r="EU1151" s="3"/>
      <c r="EV1151" s="3"/>
      <c r="EW1151" s="3"/>
      <c r="EX1151" s="3"/>
      <c r="EY1151" s="3"/>
      <c r="EZ1151" s="3"/>
      <c r="FA1151" s="3"/>
      <c r="FB1151" s="3"/>
      <c r="FC1151" s="3"/>
      <c r="FD1151" s="3"/>
      <c r="FE1151" s="3"/>
      <c r="FF1151" s="3"/>
      <c r="FG1151" s="3"/>
      <c r="FH1151" s="3"/>
      <c r="FI1151" s="3"/>
      <c r="FJ1151" s="3"/>
      <c r="FK1151" s="3"/>
      <c r="FL1151" s="3"/>
      <c r="FM1151" s="3"/>
      <c r="FN1151" s="3"/>
      <c r="FO1151" s="3"/>
      <c r="FP1151" s="3"/>
      <c r="FQ1151" s="3"/>
      <c r="FR1151" s="3"/>
      <c r="FS1151" s="3"/>
      <c r="FT1151" s="3"/>
      <c r="FU1151" s="3"/>
      <c r="FV1151" s="3"/>
      <c r="FW1151" s="3"/>
      <c r="FX1151" s="3"/>
    </row>
    <row r="1152" spans="1:180" x14ac:dyDescent="0.25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  <c r="EC1152" s="3"/>
      <c r="ED1152" s="3"/>
      <c r="EE1152" s="3"/>
      <c r="EF1152" s="3"/>
      <c r="EG1152" s="3"/>
      <c r="EH1152" s="3"/>
      <c r="EI1152" s="3"/>
      <c r="EJ1152" s="3"/>
      <c r="EK1152" s="3"/>
      <c r="EL1152" s="3"/>
      <c r="EM1152" s="3"/>
      <c r="EN1152" s="3"/>
      <c r="EO1152" s="3"/>
      <c r="EP1152" s="3"/>
      <c r="EQ1152" s="3"/>
      <c r="ER1152" s="3"/>
      <c r="ES1152" s="3"/>
      <c r="ET1152" s="3"/>
      <c r="EU1152" s="3"/>
      <c r="EV1152" s="3"/>
      <c r="EW1152" s="3"/>
      <c r="EX1152" s="3"/>
      <c r="EY1152" s="3"/>
      <c r="EZ1152" s="3"/>
      <c r="FA1152" s="3"/>
      <c r="FB1152" s="3"/>
      <c r="FC1152" s="3"/>
      <c r="FD1152" s="3"/>
      <c r="FE1152" s="3"/>
      <c r="FF1152" s="3"/>
      <c r="FG1152" s="3"/>
      <c r="FH1152" s="3"/>
      <c r="FI1152" s="3"/>
      <c r="FJ1152" s="3"/>
      <c r="FK1152" s="3"/>
      <c r="FL1152" s="3"/>
      <c r="FM1152" s="3"/>
      <c r="FN1152" s="3"/>
      <c r="FO1152" s="3"/>
      <c r="FP1152" s="3"/>
      <c r="FQ1152" s="3"/>
      <c r="FR1152" s="3"/>
      <c r="FS1152" s="3"/>
      <c r="FT1152" s="3"/>
      <c r="FU1152" s="3"/>
      <c r="FV1152" s="3"/>
      <c r="FW1152" s="3"/>
      <c r="FX1152" s="3"/>
    </row>
    <row r="1153" spans="1:180" x14ac:dyDescent="0.25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  <c r="EC1153" s="3"/>
      <c r="ED1153" s="3"/>
      <c r="EE1153" s="3"/>
      <c r="EF1153" s="3"/>
      <c r="EG1153" s="3"/>
      <c r="EH1153" s="3"/>
      <c r="EI1153" s="3"/>
      <c r="EJ1153" s="3"/>
      <c r="EK1153" s="3"/>
      <c r="EL1153" s="3"/>
      <c r="EM1153" s="3"/>
      <c r="EN1153" s="3"/>
      <c r="EO1153" s="3"/>
      <c r="EP1153" s="3"/>
      <c r="EQ1153" s="3"/>
      <c r="ER1153" s="3"/>
      <c r="ES1153" s="3"/>
      <c r="ET1153" s="3"/>
      <c r="EU1153" s="3"/>
      <c r="EV1153" s="3"/>
      <c r="EW1153" s="3"/>
      <c r="EX1153" s="3"/>
      <c r="EY1153" s="3"/>
      <c r="EZ1153" s="3"/>
      <c r="FA1153" s="3"/>
      <c r="FB1153" s="3"/>
      <c r="FC1153" s="3"/>
      <c r="FD1153" s="3"/>
      <c r="FE1153" s="3"/>
      <c r="FF1153" s="3"/>
      <c r="FG1153" s="3"/>
      <c r="FH1153" s="3"/>
      <c r="FI1153" s="3"/>
      <c r="FJ1153" s="3"/>
      <c r="FK1153" s="3"/>
      <c r="FL1153" s="3"/>
      <c r="FM1153" s="3"/>
      <c r="FN1153" s="3"/>
      <c r="FO1153" s="3"/>
      <c r="FP1153" s="3"/>
      <c r="FQ1153" s="3"/>
      <c r="FR1153" s="3"/>
      <c r="FS1153" s="3"/>
      <c r="FT1153" s="3"/>
      <c r="FU1153" s="3"/>
      <c r="FV1153" s="3"/>
      <c r="FW1153" s="3"/>
      <c r="FX1153" s="3"/>
    </row>
    <row r="1154" spans="1:180" x14ac:dyDescent="0.25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  <c r="EC1154" s="3"/>
      <c r="ED1154" s="3"/>
      <c r="EE1154" s="3"/>
      <c r="EF1154" s="3"/>
      <c r="EG1154" s="3"/>
      <c r="EH1154" s="3"/>
      <c r="EI1154" s="3"/>
      <c r="EJ1154" s="3"/>
      <c r="EK1154" s="3"/>
      <c r="EL1154" s="3"/>
      <c r="EM1154" s="3"/>
      <c r="EN1154" s="3"/>
      <c r="EO1154" s="3"/>
      <c r="EP1154" s="3"/>
      <c r="EQ1154" s="3"/>
      <c r="ER1154" s="3"/>
      <c r="ES1154" s="3"/>
      <c r="ET1154" s="3"/>
      <c r="EU1154" s="3"/>
      <c r="EV1154" s="3"/>
      <c r="EW1154" s="3"/>
      <c r="EX1154" s="3"/>
      <c r="EY1154" s="3"/>
      <c r="EZ1154" s="3"/>
      <c r="FA1154" s="3"/>
      <c r="FB1154" s="3"/>
      <c r="FC1154" s="3"/>
      <c r="FD1154" s="3"/>
      <c r="FE1154" s="3"/>
      <c r="FF1154" s="3"/>
      <c r="FG1154" s="3"/>
      <c r="FH1154" s="3"/>
      <c r="FI1154" s="3"/>
      <c r="FJ1154" s="3"/>
      <c r="FK1154" s="3"/>
      <c r="FL1154" s="3"/>
      <c r="FM1154" s="3"/>
      <c r="FN1154" s="3"/>
      <c r="FO1154" s="3"/>
      <c r="FP1154" s="3"/>
      <c r="FQ1154" s="3"/>
      <c r="FR1154" s="3"/>
      <c r="FS1154" s="3"/>
      <c r="FT1154" s="3"/>
      <c r="FU1154" s="3"/>
      <c r="FV1154" s="3"/>
      <c r="FW1154" s="3"/>
      <c r="FX1154" s="3"/>
    </row>
    <row r="1155" spans="1:180" x14ac:dyDescent="0.25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  <c r="EC1155" s="3"/>
      <c r="ED1155" s="3"/>
      <c r="EE1155" s="3"/>
      <c r="EF1155" s="3"/>
      <c r="EG1155" s="3"/>
      <c r="EH1155" s="3"/>
      <c r="EI1155" s="3"/>
      <c r="EJ1155" s="3"/>
      <c r="EK1155" s="3"/>
      <c r="EL1155" s="3"/>
      <c r="EM1155" s="3"/>
      <c r="EN1155" s="3"/>
      <c r="EO1155" s="3"/>
      <c r="EP1155" s="3"/>
      <c r="EQ1155" s="3"/>
      <c r="ER1155" s="3"/>
      <c r="ES1155" s="3"/>
      <c r="ET1155" s="3"/>
      <c r="EU1155" s="3"/>
      <c r="EV1155" s="3"/>
      <c r="EW1155" s="3"/>
      <c r="EX1155" s="3"/>
      <c r="EY1155" s="3"/>
      <c r="EZ1155" s="3"/>
      <c r="FA1155" s="3"/>
      <c r="FB1155" s="3"/>
      <c r="FC1155" s="3"/>
      <c r="FD1155" s="3"/>
      <c r="FE1155" s="3"/>
      <c r="FF1155" s="3"/>
      <c r="FG1155" s="3"/>
      <c r="FH1155" s="3"/>
      <c r="FI1155" s="3"/>
      <c r="FJ1155" s="3"/>
      <c r="FK1155" s="3"/>
      <c r="FL1155" s="3"/>
      <c r="FM1155" s="3"/>
      <c r="FN1155" s="3"/>
      <c r="FO1155" s="3"/>
      <c r="FP1155" s="3"/>
      <c r="FQ1155" s="3"/>
      <c r="FR1155" s="3"/>
      <c r="FS1155" s="3"/>
      <c r="FT1155" s="3"/>
      <c r="FU1155" s="3"/>
      <c r="FV1155" s="3"/>
      <c r="FW1155" s="3"/>
      <c r="FX1155" s="3"/>
    </row>
    <row r="1156" spans="1:180" x14ac:dyDescent="0.25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  <c r="EC1156" s="3"/>
      <c r="ED1156" s="3"/>
      <c r="EE1156" s="3"/>
      <c r="EF1156" s="3"/>
      <c r="EG1156" s="3"/>
      <c r="EH1156" s="3"/>
      <c r="EI1156" s="3"/>
      <c r="EJ1156" s="3"/>
      <c r="EK1156" s="3"/>
      <c r="EL1156" s="3"/>
      <c r="EM1156" s="3"/>
      <c r="EN1156" s="3"/>
      <c r="EO1156" s="3"/>
      <c r="EP1156" s="3"/>
      <c r="EQ1156" s="3"/>
      <c r="ER1156" s="3"/>
      <c r="ES1156" s="3"/>
      <c r="ET1156" s="3"/>
      <c r="EU1156" s="3"/>
      <c r="EV1156" s="3"/>
      <c r="EW1156" s="3"/>
      <c r="EX1156" s="3"/>
      <c r="EY1156" s="3"/>
      <c r="EZ1156" s="3"/>
      <c r="FA1156" s="3"/>
      <c r="FB1156" s="3"/>
      <c r="FC1156" s="3"/>
      <c r="FD1156" s="3"/>
      <c r="FE1156" s="3"/>
      <c r="FF1156" s="3"/>
      <c r="FG1156" s="3"/>
      <c r="FH1156" s="3"/>
      <c r="FI1156" s="3"/>
      <c r="FJ1156" s="3"/>
      <c r="FK1156" s="3"/>
      <c r="FL1156" s="3"/>
      <c r="FM1156" s="3"/>
      <c r="FN1156" s="3"/>
      <c r="FO1156" s="3"/>
      <c r="FP1156" s="3"/>
      <c r="FQ1156" s="3"/>
      <c r="FR1156" s="3"/>
      <c r="FS1156" s="3"/>
      <c r="FT1156" s="3"/>
      <c r="FU1156" s="3"/>
      <c r="FV1156" s="3"/>
      <c r="FW1156" s="3"/>
      <c r="FX1156" s="3"/>
    </row>
    <row r="1157" spans="1:180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  <c r="EC1157" s="3"/>
      <c r="ED1157" s="3"/>
      <c r="EE1157" s="3"/>
      <c r="EF1157" s="3"/>
      <c r="EG1157" s="3"/>
      <c r="EH1157" s="3"/>
      <c r="EI1157" s="3"/>
      <c r="EJ1157" s="3"/>
      <c r="EK1157" s="3"/>
      <c r="EL1157" s="3"/>
      <c r="EM1157" s="3"/>
      <c r="EN1157" s="3"/>
      <c r="EO1157" s="3"/>
      <c r="EP1157" s="3"/>
      <c r="EQ1157" s="3"/>
      <c r="ER1157" s="3"/>
      <c r="ES1157" s="3"/>
      <c r="ET1157" s="3"/>
      <c r="EU1157" s="3"/>
      <c r="EV1157" s="3"/>
      <c r="EW1157" s="3"/>
      <c r="EX1157" s="3"/>
      <c r="EY1157" s="3"/>
      <c r="EZ1157" s="3"/>
      <c r="FA1157" s="3"/>
      <c r="FB1157" s="3"/>
      <c r="FC1157" s="3"/>
      <c r="FD1157" s="3"/>
      <c r="FE1157" s="3"/>
      <c r="FF1157" s="3"/>
      <c r="FG1157" s="3"/>
      <c r="FH1157" s="3"/>
      <c r="FI1157" s="3"/>
      <c r="FJ1157" s="3"/>
      <c r="FK1157" s="3"/>
      <c r="FL1157" s="3"/>
      <c r="FM1157" s="3"/>
      <c r="FN1157" s="3"/>
      <c r="FO1157" s="3"/>
      <c r="FP1157" s="3"/>
      <c r="FQ1157" s="3"/>
      <c r="FR1157" s="3"/>
      <c r="FS1157" s="3"/>
      <c r="FT1157" s="3"/>
      <c r="FU1157" s="3"/>
      <c r="FV1157" s="3"/>
      <c r="FW1157" s="3"/>
      <c r="FX1157" s="3"/>
    </row>
    <row r="1158" spans="1:180" x14ac:dyDescent="0.25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  <c r="EC1158" s="3"/>
      <c r="ED1158" s="3"/>
      <c r="EE1158" s="3"/>
      <c r="EF1158" s="3"/>
      <c r="EG1158" s="3"/>
      <c r="EH1158" s="3"/>
      <c r="EI1158" s="3"/>
      <c r="EJ1158" s="3"/>
      <c r="EK1158" s="3"/>
      <c r="EL1158" s="3"/>
      <c r="EM1158" s="3"/>
      <c r="EN1158" s="3"/>
      <c r="EO1158" s="3"/>
      <c r="EP1158" s="3"/>
      <c r="EQ1158" s="3"/>
      <c r="ER1158" s="3"/>
      <c r="ES1158" s="3"/>
      <c r="ET1158" s="3"/>
      <c r="EU1158" s="3"/>
      <c r="EV1158" s="3"/>
      <c r="EW1158" s="3"/>
      <c r="EX1158" s="3"/>
      <c r="EY1158" s="3"/>
      <c r="EZ1158" s="3"/>
      <c r="FA1158" s="3"/>
      <c r="FB1158" s="3"/>
      <c r="FC1158" s="3"/>
      <c r="FD1158" s="3"/>
      <c r="FE1158" s="3"/>
      <c r="FF1158" s="3"/>
      <c r="FG1158" s="3"/>
      <c r="FH1158" s="3"/>
      <c r="FI1158" s="3"/>
      <c r="FJ1158" s="3"/>
      <c r="FK1158" s="3"/>
      <c r="FL1158" s="3"/>
      <c r="FM1158" s="3"/>
      <c r="FN1158" s="3"/>
      <c r="FO1158" s="3"/>
      <c r="FP1158" s="3"/>
      <c r="FQ1158" s="3"/>
      <c r="FR1158" s="3"/>
      <c r="FS1158" s="3"/>
      <c r="FT1158" s="3"/>
      <c r="FU1158" s="3"/>
      <c r="FV1158" s="3"/>
      <c r="FW1158" s="3"/>
      <c r="FX1158" s="3"/>
    </row>
    <row r="1159" spans="1:180" x14ac:dyDescent="0.25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3"/>
      <c r="EF1159" s="3"/>
      <c r="EG1159" s="3"/>
      <c r="EH1159" s="3"/>
      <c r="EI1159" s="3"/>
      <c r="EJ1159" s="3"/>
      <c r="EK1159" s="3"/>
      <c r="EL1159" s="3"/>
      <c r="EM1159" s="3"/>
      <c r="EN1159" s="3"/>
      <c r="EO1159" s="3"/>
      <c r="EP1159" s="3"/>
      <c r="EQ1159" s="3"/>
      <c r="ER1159" s="3"/>
      <c r="ES1159" s="3"/>
      <c r="ET1159" s="3"/>
      <c r="EU1159" s="3"/>
      <c r="EV1159" s="3"/>
      <c r="EW1159" s="3"/>
      <c r="EX1159" s="3"/>
      <c r="EY1159" s="3"/>
      <c r="EZ1159" s="3"/>
      <c r="FA1159" s="3"/>
      <c r="FB1159" s="3"/>
      <c r="FC1159" s="3"/>
      <c r="FD1159" s="3"/>
      <c r="FE1159" s="3"/>
      <c r="FF1159" s="3"/>
      <c r="FG1159" s="3"/>
      <c r="FH1159" s="3"/>
      <c r="FI1159" s="3"/>
      <c r="FJ1159" s="3"/>
      <c r="FK1159" s="3"/>
      <c r="FL1159" s="3"/>
      <c r="FM1159" s="3"/>
      <c r="FN1159" s="3"/>
      <c r="FO1159" s="3"/>
      <c r="FP1159" s="3"/>
      <c r="FQ1159" s="3"/>
      <c r="FR1159" s="3"/>
      <c r="FS1159" s="3"/>
      <c r="FT1159" s="3"/>
      <c r="FU1159" s="3"/>
      <c r="FV1159" s="3"/>
      <c r="FW1159" s="3"/>
      <c r="FX1159" s="3"/>
    </row>
    <row r="1160" spans="1:180" x14ac:dyDescent="0.25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  <c r="EC1160" s="3"/>
      <c r="ED1160" s="3"/>
      <c r="EE1160" s="3"/>
      <c r="EF1160" s="3"/>
      <c r="EG1160" s="3"/>
      <c r="EH1160" s="3"/>
      <c r="EI1160" s="3"/>
      <c r="EJ1160" s="3"/>
      <c r="EK1160" s="3"/>
      <c r="EL1160" s="3"/>
      <c r="EM1160" s="3"/>
      <c r="EN1160" s="3"/>
      <c r="EO1160" s="3"/>
      <c r="EP1160" s="3"/>
      <c r="EQ1160" s="3"/>
      <c r="ER1160" s="3"/>
      <c r="ES1160" s="3"/>
      <c r="ET1160" s="3"/>
      <c r="EU1160" s="3"/>
      <c r="EV1160" s="3"/>
      <c r="EW1160" s="3"/>
      <c r="EX1160" s="3"/>
      <c r="EY1160" s="3"/>
      <c r="EZ1160" s="3"/>
      <c r="FA1160" s="3"/>
      <c r="FB1160" s="3"/>
      <c r="FC1160" s="3"/>
      <c r="FD1160" s="3"/>
      <c r="FE1160" s="3"/>
      <c r="FF1160" s="3"/>
      <c r="FG1160" s="3"/>
      <c r="FH1160" s="3"/>
      <c r="FI1160" s="3"/>
      <c r="FJ1160" s="3"/>
      <c r="FK1160" s="3"/>
      <c r="FL1160" s="3"/>
      <c r="FM1160" s="3"/>
      <c r="FN1160" s="3"/>
      <c r="FO1160" s="3"/>
      <c r="FP1160" s="3"/>
      <c r="FQ1160" s="3"/>
      <c r="FR1160" s="3"/>
      <c r="FS1160" s="3"/>
      <c r="FT1160" s="3"/>
      <c r="FU1160" s="3"/>
      <c r="FV1160" s="3"/>
      <c r="FW1160" s="3"/>
      <c r="FX1160" s="3"/>
    </row>
    <row r="1161" spans="1:180" x14ac:dyDescent="0.25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  <c r="BR1161" s="3"/>
      <c r="BS1161" s="3"/>
      <c r="BT1161" s="3"/>
      <c r="BU1161" s="3"/>
      <c r="BV1161" s="3"/>
      <c r="BW1161" s="3"/>
      <c r="BX1161" s="3"/>
      <c r="BY1161" s="3"/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  <c r="DS1161" s="3"/>
      <c r="DT1161" s="3"/>
      <c r="DU1161" s="3"/>
      <c r="DV1161" s="3"/>
      <c r="DW1161" s="3"/>
      <c r="DX1161" s="3"/>
      <c r="DY1161" s="3"/>
      <c r="DZ1161" s="3"/>
      <c r="EA1161" s="3"/>
      <c r="EB1161" s="3"/>
      <c r="EC1161" s="3"/>
      <c r="ED1161" s="3"/>
      <c r="EE1161" s="3"/>
      <c r="EF1161" s="3"/>
      <c r="EG1161" s="3"/>
      <c r="EH1161" s="3"/>
      <c r="EI1161" s="3"/>
      <c r="EJ1161" s="3"/>
      <c r="EK1161" s="3"/>
      <c r="EL1161" s="3"/>
      <c r="EM1161" s="3"/>
      <c r="EN1161" s="3"/>
      <c r="EO1161" s="3"/>
      <c r="EP1161" s="3"/>
      <c r="EQ1161" s="3"/>
      <c r="ER1161" s="3"/>
      <c r="ES1161" s="3"/>
      <c r="ET1161" s="3"/>
      <c r="EU1161" s="3"/>
      <c r="EV1161" s="3"/>
      <c r="EW1161" s="3"/>
      <c r="EX1161" s="3"/>
      <c r="EY1161" s="3"/>
      <c r="EZ1161" s="3"/>
      <c r="FA1161" s="3"/>
      <c r="FB1161" s="3"/>
      <c r="FC1161" s="3"/>
      <c r="FD1161" s="3"/>
      <c r="FE1161" s="3"/>
      <c r="FF1161" s="3"/>
      <c r="FG1161" s="3"/>
      <c r="FH1161" s="3"/>
      <c r="FI1161" s="3"/>
      <c r="FJ1161" s="3"/>
      <c r="FK1161" s="3"/>
      <c r="FL1161" s="3"/>
      <c r="FM1161" s="3"/>
      <c r="FN1161" s="3"/>
      <c r="FO1161" s="3"/>
      <c r="FP1161" s="3"/>
      <c r="FQ1161" s="3"/>
      <c r="FR1161" s="3"/>
      <c r="FS1161" s="3"/>
      <c r="FT1161" s="3"/>
      <c r="FU1161" s="3"/>
      <c r="FV1161" s="3"/>
      <c r="FW1161" s="3"/>
      <c r="FX1161" s="3"/>
    </row>
    <row r="1162" spans="1:180" x14ac:dyDescent="0.25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  <c r="EC1162" s="3"/>
      <c r="ED1162" s="3"/>
      <c r="EE1162" s="3"/>
      <c r="EF1162" s="3"/>
      <c r="EG1162" s="3"/>
      <c r="EH1162" s="3"/>
      <c r="EI1162" s="3"/>
      <c r="EJ1162" s="3"/>
      <c r="EK1162" s="3"/>
      <c r="EL1162" s="3"/>
      <c r="EM1162" s="3"/>
      <c r="EN1162" s="3"/>
      <c r="EO1162" s="3"/>
      <c r="EP1162" s="3"/>
      <c r="EQ1162" s="3"/>
      <c r="ER1162" s="3"/>
      <c r="ES1162" s="3"/>
      <c r="ET1162" s="3"/>
      <c r="EU1162" s="3"/>
      <c r="EV1162" s="3"/>
      <c r="EW1162" s="3"/>
      <c r="EX1162" s="3"/>
      <c r="EY1162" s="3"/>
      <c r="EZ1162" s="3"/>
      <c r="FA1162" s="3"/>
      <c r="FB1162" s="3"/>
      <c r="FC1162" s="3"/>
      <c r="FD1162" s="3"/>
      <c r="FE1162" s="3"/>
      <c r="FF1162" s="3"/>
      <c r="FG1162" s="3"/>
      <c r="FH1162" s="3"/>
      <c r="FI1162" s="3"/>
      <c r="FJ1162" s="3"/>
      <c r="FK1162" s="3"/>
      <c r="FL1162" s="3"/>
      <c r="FM1162" s="3"/>
      <c r="FN1162" s="3"/>
      <c r="FO1162" s="3"/>
      <c r="FP1162" s="3"/>
      <c r="FQ1162" s="3"/>
      <c r="FR1162" s="3"/>
      <c r="FS1162" s="3"/>
      <c r="FT1162" s="3"/>
      <c r="FU1162" s="3"/>
      <c r="FV1162" s="3"/>
      <c r="FW1162" s="3"/>
      <c r="FX1162" s="3"/>
    </row>
    <row r="1163" spans="1:180" x14ac:dyDescent="0.25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/>
      <c r="DJ1163" s="3"/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/>
      <c r="DV1163" s="3"/>
      <c r="DW1163" s="3"/>
      <c r="DX1163" s="3"/>
      <c r="DY1163" s="3"/>
      <c r="DZ1163" s="3"/>
      <c r="EA1163" s="3"/>
      <c r="EB1163" s="3"/>
      <c r="EC1163" s="3"/>
      <c r="ED1163" s="3"/>
      <c r="EE1163" s="3"/>
      <c r="EF1163" s="3"/>
      <c r="EG1163" s="3"/>
      <c r="EH1163" s="3"/>
      <c r="EI1163" s="3"/>
      <c r="EJ1163" s="3"/>
      <c r="EK1163" s="3"/>
      <c r="EL1163" s="3"/>
      <c r="EM1163" s="3"/>
      <c r="EN1163" s="3"/>
      <c r="EO1163" s="3"/>
      <c r="EP1163" s="3"/>
      <c r="EQ1163" s="3"/>
      <c r="ER1163" s="3"/>
      <c r="ES1163" s="3"/>
      <c r="ET1163" s="3"/>
      <c r="EU1163" s="3"/>
      <c r="EV1163" s="3"/>
      <c r="EW1163" s="3"/>
      <c r="EX1163" s="3"/>
      <c r="EY1163" s="3"/>
      <c r="EZ1163" s="3"/>
      <c r="FA1163" s="3"/>
      <c r="FB1163" s="3"/>
      <c r="FC1163" s="3"/>
      <c r="FD1163" s="3"/>
      <c r="FE1163" s="3"/>
      <c r="FF1163" s="3"/>
      <c r="FG1163" s="3"/>
      <c r="FH1163" s="3"/>
      <c r="FI1163" s="3"/>
      <c r="FJ1163" s="3"/>
      <c r="FK1163" s="3"/>
      <c r="FL1163" s="3"/>
      <c r="FM1163" s="3"/>
      <c r="FN1163" s="3"/>
      <c r="FO1163" s="3"/>
      <c r="FP1163" s="3"/>
      <c r="FQ1163" s="3"/>
      <c r="FR1163" s="3"/>
      <c r="FS1163" s="3"/>
      <c r="FT1163" s="3"/>
      <c r="FU1163" s="3"/>
      <c r="FV1163" s="3"/>
      <c r="FW1163" s="3"/>
      <c r="FX1163" s="3"/>
    </row>
    <row r="1164" spans="1:180" x14ac:dyDescent="0.25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  <c r="EC1164" s="3"/>
      <c r="ED1164" s="3"/>
      <c r="EE1164" s="3"/>
      <c r="EF1164" s="3"/>
      <c r="EG1164" s="3"/>
      <c r="EH1164" s="3"/>
      <c r="EI1164" s="3"/>
      <c r="EJ1164" s="3"/>
      <c r="EK1164" s="3"/>
      <c r="EL1164" s="3"/>
      <c r="EM1164" s="3"/>
      <c r="EN1164" s="3"/>
      <c r="EO1164" s="3"/>
      <c r="EP1164" s="3"/>
      <c r="EQ1164" s="3"/>
      <c r="ER1164" s="3"/>
      <c r="ES1164" s="3"/>
      <c r="ET1164" s="3"/>
      <c r="EU1164" s="3"/>
      <c r="EV1164" s="3"/>
      <c r="EW1164" s="3"/>
      <c r="EX1164" s="3"/>
      <c r="EY1164" s="3"/>
      <c r="EZ1164" s="3"/>
      <c r="FA1164" s="3"/>
      <c r="FB1164" s="3"/>
      <c r="FC1164" s="3"/>
      <c r="FD1164" s="3"/>
      <c r="FE1164" s="3"/>
      <c r="FF1164" s="3"/>
      <c r="FG1164" s="3"/>
      <c r="FH1164" s="3"/>
      <c r="FI1164" s="3"/>
      <c r="FJ1164" s="3"/>
      <c r="FK1164" s="3"/>
      <c r="FL1164" s="3"/>
      <c r="FM1164" s="3"/>
      <c r="FN1164" s="3"/>
      <c r="FO1164" s="3"/>
      <c r="FP1164" s="3"/>
      <c r="FQ1164" s="3"/>
      <c r="FR1164" s="3"/>
      <c r="FS1164" s="3"/>
      <c r="FT1164" s="3"/>
      <c r="FU1164" s="3"/>
      <c r="FV1164" s="3"/>
      <c r="FW1164" s="3"/>
      <c r="FX1164" s="3"/>
    </row>
    <row r="1165" spans="1:180" x14ac:dyDescent="0.25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  <c r="BR1165" s="3"/>
      <c r="BS1165" s="3"/>
      <c r="BT1165" s="3"/>
      <c r="BU1165" s="3"/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/>
      <c r="DT1165" s="3"/>
      <c r="DU1165" s="3"/>
      <c r="DV1165" s="3"/>
      <c r="DW1165" s="3"/>
      <c r="DX1165" s="3"/>
      <c r="DY1165" s="3"/>
      <c r="DZ1165" s="3"/>
      <c r="EA1165" s="3"/>
      <c r="EB1165" s="3"/>
      <c r="EC1165" s="3"/>
      <c r="ED1165" s="3"/>
      <c r="EE1165" s="3"/>
      <c r="EF1165" s="3"/>
      <c r="EG1165" s="3"/>
      <c r="EH1165" s="3"/>
      <c r="EI1165" s="3"/>
      <c r="EJ1165" s="3"/>
      <c r="EK1165" s="3"/>
      <c r="EL1165" s="3"/>
      <c r="EM1165" s="3"/>
      <c r="EN1165" s="3"/>
      <c r="EO1165" s="3"/>
      <c r="EP1165" s="3"/>
      <c r="EQ1165" s="3"/>
      <c r="ER1165" s="3"/>
      <c r="ES1165" s="3"/>
      <c r="ET1165" s="3"/>
      <c r="EU1165" s="3"/>
      <c r="EV1165" s="3"/>
      <c r="EW1165" s="3"/>
      <c r="EX1165" s="3"/>
      <c r="EY1165" s="3"/>
      <c r="EZ1165" s="3"/>
      <c r="FA1165" s="3"/>
      <c r="FB1165" s="3"/>
      <c r="FC1165" s="3"/>
      <c r="FD1165" s="3"/>
      <c r="FE1165" s="3"/>
      <c r="FF1165" s="3"/>
      <c r="FG1165" s="3"/>
      <c r="FH1165" s="3"/>
      <c r="FI1165" s="3"/>
      <c r="FJ1165" s="3"/>
      <c r="FK1165" s="3"/>
      <c r="FL1165" s="3"/>
      <c r="FM1165" s="3"/>
      <c r="FN1165" s="3"/>
      <c r="FO1165" s="3"/>
      <c r="FP1165" s="3"/>
      <c r="FQ1165" s="3"/>
      <c r="FR1165" s="3"/>
      <c r="FS1165" s="3"/>
      <c r="FT1165" s="3"/>
      <c r="FU1165" s="3"/>
      <c r="FV1165" s="3"/>
      <c r="FW1165" s="3"/>
      <c r="FX1165" s="3"/>
    </row>
    <row r="1166" spans="1:180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  <c r="EC1166" s="3"/>
      <c r="ED1166" s="3"/>
      <c r="EE1166" s="3"/>
      <c r="EF1166" s="3"/>
      <c r="EG1166" s="3"/>
      <c r="EH1166" s="3"/>
      <c r="EI1166" s="3"/>
      <c r="EJ1166" s="3"/>
      <c r="EK1166" s="3"/>
      <c r="EL1166" s="3"/>
      <c r="EM1166" s="3"/>
      <c r="EN1166" s="3"/>
      <c r="EO1166" s="3"/>
      <c r="EP1166" s="3"/>
      <c r="EQ1166" s="3"/>
      <c r="ER1166" s="3"/>
      <c r="ES1166" s="3"/>
      <c r="ET1166" s="3"/>
      <c r="EU1166" s="3"/>
      <c r="EV1166" s="3"/>
      <c r="EW1166" s="3"/>
      <c r="EX1166" s="3"/>
      <c r="EY1166" s="3"/>
      <c r="EZ1166" s="3"/>
      <c r="FA1166" s="3"/>
      <c r="FB1166" s="3"/>
      <c r="FC1166" s="3"/>
      <c r="FD1166" s="3"/>
      <c r="FE1166" s="3"/>
      <c r="FF1166" s="3"/>
      <c r="FG1166" s="3"/>
      <c r="FH1166" s="3"/>
      <c r="FI1166" s="3"/>
      <c r="FJ1166" s="3"/>
      <c r="FK1166" s="3"/>
      <c r="FL1166" s="3"/>
      <c r="FM1166" s="3"/>
      <c r="FN1166" s="3"/>
      <c r="FO1166" s="3"/>
      <c r="FP1166" s="3"/>
      <c r="FQ1166" s="3"/>
      <c r="FR1166" s="3"/>
      <c r="FS1166" s="3"/>
      <c r="FT1166" s="3"/>
      <c r="FU1166" s="3"/>
      <c r="FV1166" s="3"/>
      <c r="FW1166" s="3"/>
      <c r="FX1166" s="3"/>
    </row>
    <row r="1167" spans="1:180" x14ac:dyDescent="0.25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/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  <c r="EC1167" s="3"/>
      <c r="ED1167" s="3"/>
      <c r="EE1167" s="3"/>
      <c r="EF1167" s="3"/>
      <c r="EG1167" s="3"/>
      <c r="EH1167" s="3"/>
      <c r="EI1167" s="3"/>
      <c r="EJ1167" s="3"/>
      <c r="EK1167" s="3"/>
      <c r="EL1167" s="3"/>
      <c r="EM1167" s="3"/>
      <c r="EN1167" s="3"/>
      <c r="EO1167" s="3"/>
      <c r="EP1167" s="3"/>
      <c r="EQ1167" s="3"/>
      <c r="ER1167" s="3"/>
      <c r="ES1167" s="3"/>
      <c r="ET1167" s="3"/>
      <c r="EU1167" s="3"/>
      <c r="EV1167" s="3"/>
      <c r="EW1167" s="3"/>
      <c r="EX1167" s="3"/>
      <c r="EY1167" s="3"/>
      <c r="EZ1167" s="3"/>
      <c r="FA1167" s="3"/>
      <c r="FB1167" s="3"/>
      <c r="FC1167" s="3"/>
      <c r="FD1167" s="3"/>
      <c r="FE1167" s="3"/>
      <c r="FF1167" s="3"/>
      <c r="FG1167" s="3"/>
      <c r="FH1167" s="3"/>
      <c r="FI1167" s="3"/>
      <c r="FJ1167" s="3"/>
      <c r="FK1167" s="3"/>
      <c r="FL1167" s="3"/>
      <c r="FM1167" s="3"/>
      <c r="FN1167" s="3"/>
      <c r="FO1167" s="3"/>
      <c r="FP1167" s="3"/>
      <c r="FQ1167" s="3"/>
      <c r="FR1167" s="3"/>
      <c r="FS1167" s="3"/>
      <c r="FT1167" s="3"/>
      <c r="FU1167" s="3"/>
      <c r="FV1167" s="3"/>
      <c r="FW1167" s="3"/>
      <c r="FX1167" s="3"/>
    </row>
    <row r="1168" spans="1:180" x14ac:dyDescent="0.25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/>
      <c r="DV1168" s="3"/>
      <c r="DW1168" s="3"/>
      <c r="DX1168" s="3"/>
      <c r="DY1168" s="3"/>
      <c r="DZ1168" s="3"/>
      <c r="EA1168" s="3"/>
      <c r="EB1168" s="3"/>
      <c r="EC1168" s="3"/>
      <c r="ED1168" s="3"/>
      <c r="EE1168" s="3"/>
      <c r="EF1168" s="3"/>
      <c r="EG1168" s="3"/>
      <c r="EH1168" s="3"/>
      <c r="EI1168" s="3"/>
      <c r="EJ1168" s="3"/>
      <c r="EK1168" s="3"/>
      <c r="EL1168" s="3"/>
      <c r="EM1168" s="3"/>
      <c r="EN1168" s="3"/>
      <c r="EO1168" s="3"/>
      <c r="EP1168" s="3"/>
      <c r="EQ1168" s="3"/>
      <c r="ER1168" s="3"/>
      <c r="ES1168" s="3"/>
      <c r="ET1168" s="3"/>
      <c r="EU1168" s="3"/>
      <c r="EV1168" s="3"/>
      <c r="EW1168" s="3"/>
      <c r="EX1168" s="3"/>
      <c r="EY1168" s="3"/>
      <c r="EZ1168" s="3"/>
      <c r="FA1168" s="3"/>
      <c r="FB1168" s="3"/>
      <c r="FC1168" s="3"/>
      <c r="FD1168" s="3"/>
      <c r="FE1168" s="3"/>
      <c r="FF1168" s="3"/>
      <c r="FG1168" s="3"/>
      <c r="FH1168" s="3"/>
      <c r="FI1168" s="3"/>
      <c r="FJ1168" s="3"/>
      <c r="FK1168" s="3"/>
      <c r="FL1168" s="3"/>
      <c r="FM1168" s="3"/>
      <c r="FN1168" s="3"/>
      <c r="FO1168" s="3"/>
      <c r="FP1168" s="3"/>
      <c r="FQ1168" s="3"/>
      <c r="FR1168" s="3"/>
      <c r="FS1168" s="3"/>
      <c r="FT1168" s="3"/>
      <c r="FU1168" s="3"/>
      <c r="FV1168" s="3"/>
      <c r="FW1168" s="3"/>
      <c r="FX1168" s="3"/>
    </row>
    <row r="1169" spans="1:180" x14ac:dyDescent="0.25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  <c r="EC1169" s="3"/>
      <c r="ED1169" s="3"/>
      <c r="EE1169" s="3"/>
      <c r="EF1169" s="3"/>
      <c r="EG1169" s="3"/>
      <c r="EH1169" s="3"/>
      <c r="EI1169" s="3"/>
      <c r="EJ1169" s="3"/>
      <c r="EK1169" s="3"/>
      <c r="EL1169" s="3"/>
      <c r="EM1169" s="3"/>
      <c r="EN1169" s="3"/>
      <c r="EO1169" s="3"/>
      <c r="EP1169" s="3"/>
      <c r="EQ1169" s="3"/>
      <c r="ER1169" s="3"/>
      <c r="ES1169" s="3"/>
      <c r="ET1169" s="3"/>
      <c r="EU1169" s="3"/>
      <c r="EV1169" s="3"/>
      <c r="EW1169" s="3"/>
      <c r="EX1169" s="3"/>
      <c r="EY1169" s="3"/>
      <c r="EZ1169" s="3"/>
      <c r="FA1169" s="3"/>
      <c r="FB1169" s="3"/>
      <c r="FC1169" s="3"/>
      <c r="FD1169" s="3"/>
      <c r="FE1169" s="3"/>
      <c r="FF1169" s="3"/>
      <c r="FG1169" s="3"/>
      <c r="FH1169" s="3"/>
      <c r="FI1169" s="3"/>
      <c r="FJ1169" s="3"/>
      <c r="FK1169" s="3"/>
      <c r="FL1169" s="3"/>
      <c r="FM1169" s="3"/>
      <c r="FN1169" s="3"/>
      <c r="FO1169" s="3"/>
      <c r="FP1169" s="3"/>
      <c r="FQ1169" s="3"/>
      <c r="FR1169" s="3"/>
      <c r="FS1169" s="3"/>
      <c r="FT1169" s="3"/>
      <c r="FU1169" s="3"/>
      <c r="FV1169" s="3"/>
      <c r="FW1169" s="3"/>
      <c r="FX1169" s="3"/>
    </row>
    <row r="1170" spans="1:180" x14ac:dyDescent="0.25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  <c r="EC1170" s="3"/>
      <c r="ED1170" s="3"/>
      <c r="EE1170" s="3"/>
      <c r="EF1170" s="3"/>
      <c r="EG1170" s="3"/>
      <c r="EH1170" s="3"/>
      <c r="EI1170" s="3"/>
      <c r="EJ1170" s="3"/>
      <c r="EK1170" s="3"/>
      <c r="EL1170" s="3"/>
      <c r="EM1170" s="3"/>
      <c r="EN1170" s="3"/>
      <c r="EO1170" s="3"/>
      <c r="EP1170" s="3"/>
      <c r="EQ1170" s="3"/>
      <c r="ER1170" s="3"/>
      <c r="ES1170" s="3"/>
      <c r="ET1170" s="3"/>
      <c r="EU1170" s="3"/>
      <c r="EV1170" s="3"/>
      <c r="EW1170" s="3"/>
      <c r="EX1170" s="3"/>
      <c r="EY1170" s="3"/>
      <c r="EZ1170" s="3"/>
      <c r="FA1170" s="3"/>
      <c r="FB1170" s="3"/>
      <c r="FC1170" s="3"/>
      <c r="FD1170" s="3"/>
      <c r="FE1170" s="3"/>
      <c r="FF1170" s="3"/>
      <c r="FG1170" s="3"/>
      <c r="FH1170" s="3"/>
      <c r="FI1170" s="3"/>
      <c r="FJ1170" s="3"/>
      <c r="FK1170" s="3"/>
      <c r="FL1170" s="3"/>
      <c r="FM1170" s="3"/>
      <c r="FN1170" s="3"/>
      <c r="FO1170" s="3"/>
      <c r="FP1170" s="3"/>
      <c r="FQ1170" s="3"/>
      <c r="FR1170" s="3"/>
      <c r="FS1170" s="3"/>
      <c r="FT1170" s="3"/>
      <c r="FU1170" s="3"/>
      <c r="FV1170" s="3"/>
      <c r="FW1170" s="3"/>
      <c r="FX1170" s="3"/>
    </row>
    <row r="1171" spans="1:180" x14ac:dyDescent="0.25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  <c r="EC1171" s="3"/>
      <c r="ED1171" s="3"/>
      <c r="EE1171" s="3"/>
      <c r="EF1171" s="3"/>
      <c r="EG1171" s="3"/>
      <c r="EH1171" s="3"/>
      <c r="EI1171" s="3"/>
      <c r="EJ1171" s="3"/>
      <c r="EK1171" s="3"/>
      <c r="EL1171" s="3"/>
      <c r="EM1171" s="3"/>
      <c r="EN1171" s="3"/>
      <c r="EO1171" s="3"/>
      <c r="EP1171" s="3"/>
      <c r="EQ1171" s="3"/>
      <c r="ER1171" s="3"/>
      <c r="ES1171" s="3"/>
      <c r="ET1171" s="3"/>
      <c r="EU1171" s="3"/>
      <c r="EV1171" s="3"/>
      <c r="EW1171" s="3"/>
      <c r="EX1171" s="3"/>
      <c r="EY1171" s="3"/>
      <c r="EZ1171" s="3"/>
      <c r="FA1171" s="3"/>
      <c r="FB1171" s="3"/>
      <c r="FC1171" s="3"/>
      <c r="FD1171" s="3"/>
      <c r="FE1171" s="3"/>
      <c r="FF1171" s="3"/>
      <c r="FG1171" s="3"/>
      <c r="FH1171" s="3"/>
      <c r="FI1171" s="3"/>
      <c r="FJ1171" s="3"/>
      <c r="FK1171" s="3"/>
      <c r="FL1171" s="3"/>
      <c r="FM1171" s="3"/>
      <c r="FN1171" s="3"/>
      <c r="FO1171" s="3"/>
      <c r="FP1171" s="3"/>
      <c r="FQ1171" s="3"/>
      <c r="FR1171" s="3"/>
      <c r="FS1171" s="3"/>
      <c r="FT1171" s="3"/>
      <c r="FU1171" s="3"/>
      <c r="FV1171" s="3"/>
      <c r="FW1171" s="3"/>
      <c r="FX1171" s="3"/>
    </row>
    <row r="1172" spans="1:180" x14ac:dyDescent="0.25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/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  <c r="EC1172" s="3"/>
      <c r="ED1172" s="3"/>
      <c r="EE1172" s="3"/>
      <c r="EF1172" s="3"/>
      <c r="EG1172" s="3"/>
      <c r="EH1172" s="3"/>
      <c r="EI1172" s="3"/>
      <c r="EJ1172" s="3"/>
      <c r="EK1172" s="3"/>
      <c r="EL1172" s="3"/>
      <c r="EM1172" s="3"/>
      <c r="EN1172" s="3"/>
      <c r="EO1172" s="3"/>
      <c r="EP1172" s="3"/>
      <c r="EQ1172" s="3"/>
      <c r="ER1172" s="3"/>
      <c r="ES1172" s="3"/>
      <c r="ET1172" s="3"/>
      <c r="EU1172" s="3"/>
      <c r="EV1172" s="3"/>
      <c r="EW1172" s="3"/>
      <c r="EX1172" s="3"/>
      <c r="EY1172" s="3"/>
      <c r="EZ1172" s="3"/>
      <c r="FA1172" s="3"/>
      <c r="FB1172" s="3"/>
      <c r="FC1172" s="3"/>
      <c r="FD1172" s="3"/>
      <c r="FE1172" s="3"/>
      <c r="FF1172" s="3"/>
      <c r="FG1172" s="3"/>
      <c r="FH1172" s="3"/>
      <c r="FI1172" s="3"/>
      <c r="FJ1172" s="3"/>
      <c r="FK1172" s="3"/>
      <c r="FL1172" s="3"/>
      <c r="FM1172" s="3"/>
      <c r="FN1172" s="3"/>
      <c r="FO1172" s="3"/>
      <c r="FP1172" s="3"/>
      <c r="FQ1172" s="3"/>
      <c r="FR1172" s="3"/>
      <c r="FS1172" s="3"/>
      <c r="FT1172" s="3"/>
      <c r="FU1172" s="3"/>
      <c r="FV1172" s="3"/>
      <c r="FW1172" s="3"/>
      <c r="FX1172" s="3"/>
    </row>
    <row r="1173" spans="1:180" x14ac:dyDescent="0.25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  <c r="EC1173" s="3"/>
      <c r="ED1173" s="3"/>
      <c r="EE1173" s="3"/>
      <c r="EF1173" s="3"/>
      <c r="EG1173" s="3"/>
      <c r="EH1173" s="3"/>
      <c r="EI1173" s="3"/>
      <c r="EJ1173" s="3"/>
      <c r="EK1173" s="3"/>
      <c r="EL1173" s="3"/>
      <c r="EM1173" s="3"/>
      <c r="EN1173" s="3"/>
      <c r="EO1173" s="3"/>
      <c r="EP1173" s="3"/>
      <c r="EQ1173" s="3"/>
      <c r="ER1173" s="3"/>
      <c r="ES1173" s="3"/>
      <c r="ET1173" s="3"/>
      <c r="EU1173" s="3"/>
      <c r="EV1173" s="3"/>
      <c r="EW1173" s="3"/>
      <c r="EX1173" s="3"/>
      <c r="EY1173" s="3"/>
      <c r="EZ1173" s="3"/>
      <c r="FA1173" s="3"/>
      <c r="FB1173" s="3"/>
      <c r="FC1173" s="3"/>
      <c r="FD1173" s="3"/>
      <c r="FE1173" s="3"/>
      <c r="FF1173" s="3"/>
      <c r="FG1173" s="3"/>
      <c r="FH1173" s="3"/>
      <c r="FI1173" s="3"/>
      <c r="FJ1173" s="3"/>
      <c r="FK1173" s="3"/>
      <c r="FL1173" s="3"/>
      <c r="FM1173" s="3"/>
      <c r="FN1173" s="3"/>
      <c r="FO1173" s="3"/>
      <c r="FP1173" s="3"/>
      <c r="FQ1173" s="3"/>
      <c r="FR1173" s="3"/>
      <c r="FS1173" s="3"/>
      <c r="FT1173" s="3"/>
      <c r="FU1173" s="3"/>
      <c r="FV1173" s="3"/>
      <c r="FW1173" s="3"/>
      <c r="FX1173" s="3"/>
    </row>
    <row r="1174" spans="1:180" x14ac:dyDescent="0.25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  <c r="EC1174" s="3"/>
      <c r="ED1174" s="3"/>
      <c r="EE1174" s="3"/>
      <c r="EF1174" s="3"/>
      <c r="EG1174" s="3"/>
      <c r="EH1174" s="3"/>
      <c r="EI1174" s="3"/>
      <c r="EJ1174" s="3"/>
      <c r="EK1174" s="3"/>
      <c r="EL1174" s="3"/>
      <c r="EM1174" s="3"/>
      <c r="EN1174" s="3"/>
      <c r="EO1174" s="3"/>
      <c r="EP1174" s="3"/>
      <c r="EQ1174" s="3"/>
      <c r="ER1174" s="3"/>
      <c r="ES1174" s="3"/>
      <c r="ET1174" s="3"/>
      <c r="EU1174" s="3"/>
      <c r="EV1174" s="3"/>
      <c r="EW1174" s="3"/>
      <c r="EX1174" s="3"/>
      <c r="EY1174" s="3"/>
      <c r="EZ1174" s="3"/>
      <c r="FA1174" s="3"/>
      <c r="FB1174" s="3"/>
      <c r="FC1174" s="3"/>
      <c r="FD1174" s="3"/>
      <c r="FE1174" s="3"/>
      <c r="FF1174" s="3"/>
      <c r="FG1174" s="3"/>
      <c r="FH1174" s="3"/>
      <c r="FI1174" s="3"/>
      <c r="FJ1174" s="3"/>
      <c r="FK1174" s="3"/>
      <c r="FL1174" s="3"/>
      <c r="FM1174" s="3"/>
      <c r="FN1174" s="3"/>
      <c r="FO1174" s="3"/>
      <c r="FP1174" s="3"/>
      <c r="FQ1174" s="3"/>
      <c r="FR1174" s="3"/>
      <c r="FS1174" s="3"/>
      <c r="FT1174" s="3"/>
      <c r="FU1174" s="3"/>
      <c r="FV1174" s="3"/>
      <c r="FW1174" s="3"/>
      <c r="FX1174" s="3"/>
    </row>
    <row r="1175" spans="1:180" x14ac:dyDescent="0.25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  <c r="EC1175" s="3"/>
      <c r="ED1175" s="3"/>
      <c r="EE1175" s="3"/>
      <c r="EF1175" s="3"/>
      <c r="EG1175" s="3"/>
      <c r="EH1175" s="3"/>
      <c r="EI1175" s="3"/>
      <c r="EJ1175" s="3"/>
      <c r="EK1175" s="3"/>
      <c r="EL1175" s="3"/>
      <c r="EM1175" s="3"/>
      <c r="EN1175" s="3"/>
      <c r="EO1175" s="3"/>
      <c r="EP1175" s="3"/>
      <c r="EQ1175" s="3"/>
      <c r="ER1175" s="3"/>
      <c r="ES1175" s="3"/>
      <c r="ET1175" s="3"/>
      <c r="EU1175" s="3"/>
      <c r="EV1175" s="3"/>
      <c r="EW1175" s="3"/>
      <c r="EX1175" s="3"/>
      <c r="EY1175" s="3"/>
      <c r="EZ1175" s="3"/>
      <c r="FA1175" s="3"/>
      <c r="FB1175" s="3"/>
      <c r="FC1175" s="3"/>
      <c r="FD1175" s="3"/>
      <c r="FE1175" s="3"/>
      <c r="FF1175" s="3"/>
      <c r="FG1175" s="3"/>
      <c r="FH1175" s="3"/>
      <c r="FI1175" s="3"/>
      <c r="FJ1175" s="3"/>
      <c r="FK1175" s="3"/>
      <c r="FL1175" s="3"/>
      <c r="FM1175" s="3"/>
      <c r="FN1175" s="3"/>
      <c r="FO1175" s="3"/>
      <c r="FP1175" s="3"/>
      <c r="FQ1175" s="3"/>
      <c r="FR1175" s="3"/>
      <c r="FS1175" s="3"/>
      <c r="FT1175" s="3"/>
      <c r="FU1175" s="3"/>
      <c r="FV1175" s="3"/>
      <c r="FW1175" s="3"/>
      <c r="FX1175" s="3"/>
    </row>
    <row r="1176" spans="1:180" x14ac:dyDescent="0.25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  <c r="EC1176" s="3"/>
      <c r="ED1176" s="3"/>
      <c r="EE1176" s="3"/>
      <c r="EF1176" s="3"/>
      <c r="EG1176" s="3"/>
      <c r="EH1176" s="3"/>
      <c r="EI1176" s="3"/>
      <c r="EJ1176" s="3"/>
      <c r="EK1176" s="3"/>
      <c r="EL1176" s="3"/>
      <c r="EM1176" s="3"/>
      <c r="EN1176" s="3"/>
      <c r="EO1176" s="3"/>
      <c r="EP1176" s="3"/>
      <c r="EQ1176" s="3"/>
      <c r="ER1176" s="3"/>
      <c r="ES1176" s="3"/>
      <c r="ET1176" s="3"/>
      <c r="EU1176" s="3"/>
      <c r="EV1176" s="3"/>
      <c r="EW1176" s="3"/>
      <c r="EX1176" s="3"/>
      <c r="EY1176" s="3"/>
      <c r="EZ1176" s="3"/>
      <c r="FA1176" s="3"/>
      <c r="FB1176" s="3"/>
      <c r="FC1176" s="3"/>
      <c r="FD1176" s="3"/>
      <c r="FE1176" s="3"/>
      <c r="FF1176" s="3"/>
      <c r="FG1176" s="3"/>
      <c r="FH1176" s="3"/>
      <c r="FI1176" s="3"/>
      <c r="FJ1176" s="3"/>
      <c r="FK1176" s="3"/>
      <c r="FL1176" s="3"/>
      <c r="FM1176" s="3"/>
      <c r="FN1176" s="3"/>
      <c r="FO1176" s="3"/>
      <c r="FP1176" s="3"/>
      <c r="FQ1176" s="3"/>
      <c r="FR1176" s="3"/>
      <c r="FS1176" s="3"/>
      <c r="FT1176" s="3"/>
      <c r="FU1176" s="3"/>
      <c r="FV1176" s="3"/>
      <c r="FW1176" s="3"/>
      <c r="FX1176" s="3"/>
    </row>
    <row r="1177" spans="1:180" x14ac:dyDescent="0.25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r="BW1177" s="3"/>
      <c r="BX1177" s="3"/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  <c r="EC1177" s="3"/>
      <c r="ED1177" s="3"/>
      <c r="EE1177" s="3"/>
      <c r="EF1177" s="3"/>
      <c r="EG1177" s="3"/>
      <c r="EH1177" s="3"/>
      <c r="EI1177" s="3"/>
      <c r="EJ1177" s="3"/>
      <c r="EK1177" s="3"/>
      <c r="EL1177" s="3"/>
      <c r="EM1177" s="3"/>
      <c r="EN1177" s="3"/>
      <c r="EO1177" s="3"/>
      <c r="EP1177" s="3"/>
      <c r="EQ1177" s="3"/>
      <c r="ER1177" s="3"/>
      <c r="ES1177" s="3"/>
      <c r="ET1177" s="3"/>
      <c r="EU1177" s="3"/>
      <c r="EV1177" s="3"/>
      <c r="EW1177" s="3"/>
      <c r="EX1177" s="3"/>
      <c r="EY1177" s="3"/>
      <c r="EZ1177" s="3"/>
      <c r="FA1177" s="3"/>
      <c r="FB1177" s="3"/>
      <c r="FC1177" s="3"/>
      <c r="FD1177" s="3"/>
      <c r="FE1177" s="3"/>
      <c r="FF1177" s="3"/>
      <c r="FG1177" s="3"/>
      <c r="FH1177" s="3"/>
      <c r="FI1177" s="3"/>
      <c r="FJ1177" s="3"/>
      <c r="FK1177" s="3"/>
      <c r="FL1177" s="3"/>
      <c r="FM1177" s="3"/>
      <c r="FN1177" s="3"/>
      <c r="FO1177" s="3"/>
      <c r="FP1177" s="3"/>
      <c r="FQ1177" s="3"/>
      <c r="FR1177" s="3"/>
      <c r="FS1177" s="3"/>
      <c r="FT1177" s="3"/>
      <c r="FU1177" s="3"/>
      <c r="FV1177" s="3"/>
      <c r="FW1177" s="3"/>
      <c r="FX1177" s="3"/>
    </row>
    <row r="1178" spans="1:180" x14ac:dyDescent="0.25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/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  <c r="EC1178" s="3"/>
      <c r="ED1178" s="3"/>
      <c r="EE1178" s="3"/>
      <c r="EF1178" s="3"/>
      <c r="EG1178" s="3"/>
      <c r="EH1178" s="3"/>
      <c r="EI1178" s="3"/>
      <c r="EJ1178" s="3"/>
      <c r="EK1178" s="3"/>
      <c r="EL1178" s="3"/>
      <c r="EM1178" s="3"/>
      <c r="EN1178" s="3"/>
      <c r="EO1178" s="3"/>
      <c r="EP1178" s="3"/>
      <c r="EQ1178" s="3"/>
      <c r="ER1178" s="3"/>
      <c r="ES1178" s="3"/>
      <c r="ET1178" s="3"/>
      <c r="EU1178" s="3"/>
      <c r="EV1178" s="3"/>
      <c r="EW1178" s="3"/>
      <c r="EX1178" s="3"/>
      <c r="EY1178" s="3"/>
      <c r="EZ1178" s="3"/>
      <c r="FA1178" s="3"/>
      <c r="FB1178" s="3"/>
      <c r="FC1178" s="3"/>
      <c r="FD1178" s="3"/>
      <c r="FE1178" s="3"/>
      <c r="FF1178" s="3"/>
      <c r="FG1178" s="3"/>
      <c r="FH1178" s="3"/>
      <c r="FI1178" s="3"/>
      <c r="FJ1178" s="3"/>
      <c r="FK1178" s="3"/>
      <c r="FL1178" s="3"/>
      <c r="FM1178" s="3"/>
      <c r="FN1178" s="3"/>
      <c r="FO1178" s="3"/>
      <c r="FP1178" s="3"/>
      <c r="FQ1178" s="3"/>
      <c r="FR1178" s="3"/>
      <c r="FS1178" s="3"/>
      <c r="FT1178" s="3"/>
      <c r="FU1178" s="3"/>
      <c r="FV1178" s="3"/>
      <c r="FW1178" s="3"/>
      <c r="FX1178" s="3"/>
    </row>
    <row r="1179" spans="1:180" x14ac:dyDescent="0.25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  <c r="EC1179" s="3"/>
      <c r="ED1179" s="3"/>
      <c r="EE1179" s="3"/>
      <c r="EF1179" s="3"/>
      <c r="EG1179" s="3"/>
      <c r="EH1179" s="3"/>
      <c r="EI1179" s="3"/>
      <c r="EJ1179" s="3"/>
      <c r="EK1179" s="3"/>
      <c r="EL1179" s="3"/>
      <c r="EM1179" s="3"/>
      <c r="EN1179" s="3"/>
      <c r="EO1179" s="3"/>
      <c r="EP1179" s="3"/>
      <c r="EQ1179" s="3"/>
      <c r="ER1179" s="3"/>
      <c r="ES1179" s="3"/>
      <c r="ET1179" s="3"/>
      <c r="EU1179" s="3"/>
      <c r="EV1179" s="3"/>
      <c r="EW1179" s="3"/>
      <c r="EX1179" s="3"/>
      <c r="EY1179" s="3"/>
      <c r="EZ1179" s="3"/>
      <c r="FA1179" s="3"/>
      <c r="FB1179" s="3"/>
      <c r="FC1179" s="3"/>
      <c r="FD1179" s="3"/>
      <c r="FE1179" s="3"/>
      <c r="FF1179" s="3"/>
      <c r="FG1179" s="3"/>
      <c r="FH1179" s="3"/>
      <c r="FI1179" s="3"/>
      <c r="FJ1179" s="3"/>
      <c r="FK1179" s="3"/>
      <c r="FL1179" s="3"/>
      <c r="FM1179" s="3"/>
      <c r="FN1179" s="3"/>
      <c r="FO1179" s="3"/>
      <c r="FP1179" s="3"/>
      <c r="FQ1179" s="3"/>
      <c r="FR1179" s="3"/>
      <c r="FS1179" s="3"/>
      <c r="FT1179" s="3"/>
      <c r="FU1179" s="3"/>
      <c r="FV1179" s="3"/>
      <c r="FW1179" s="3"/>
      <c r="FX1179" s="3"/>
    </row>
    <row r="1180" spans="1:180" x14ac:dyDescent="0.25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  <c r="EC1180" s="3"/>
      <c r="ED1180" s="3"/>
      <c r="EE1180" s="3"/>
      <c r="EF1180" s="3"/>
      <c r="EG1180" s="3"/>
      <c r="EH1180" s="3"/>
      <c r="EI1180" s="3"/>
      <c r="EJ1180" s="3"/>
      <c r="EK1180" s="3"/>
      <c r="EL1180" s="3"/>
      <c r="EM1180" s="3"/>
      <c r="EN1180" s="3"/>
      <c r="EO1180" s="3"/>
      <c r="EP1180" s="3"/>
      <c r="EQ1180" s="3"/>
      <c r="ER1180" s="3"/>
      <c r="ES1180" s="3"/>
      <c r="ET1180" s="3"/>
      <c r="EU1180" s="3"/>
      <c r="EV1180" s="3"/>
      <c r="EW1180" s="3"/>
      <c r="EX1180" s="3"/>
      <c r="EY1180" s="3"/>
      <c r="EZ1180" s="3"/>
      <c r="FA1180" s="3"/>
      <c r="FB1180" s="3"/>
      <c r="FC1180" s="3"/>
      <c r="FD1180" s="3"/>
      <c r="FE1180" s="3"/>
      <c r="FF1180" s="3"/>
      <c r="FG1180" s="3"/>
      <c r="FH1180" s="3"/>
      <c r="FI1180" s="3"/>
      <c r="FJ1180" s="3"/>
      <c r="FK1180" s="3"/>
      <c r="FL1180" s="3"/>
      <c r="FM1180" s="3"/>
      <c r="FN1180" s="3"/>
      <c r="FO1180" s="3"/>
      <c r="FP1180" s="3"/>
      <c r="FQ1180" s="3"/>
      <c r="FR1180" s="3"/>
      <c r="FS1180" s="3"/>
      <c r="FT1180" s="3"/>
      <c r="FU1180" s="3"/>
      <c r="FV1180" s="3"/>
      <c r="FW1180" s="3"/>
      <c r="FX1180" s="3"/>
    </row>
    <row r="1181" spans="1:180" x14ac:dyDescent="0.25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  <c r="EC1181" s="3"/>
      <c r="ED1181" s="3"/>
      <c r="EE1181" s="3"/>
      <c r="EF1181" s="3"/>
      <c r="EG1181" s="3"/>
      <c r="EH1181" s="3"/>
      <c r="EI1181" s="3"/>
      <c r="EJ1181" s="3"/>
      <c r="EK1181" s="3"/>
      <c r="EL1181" s="3"/>
      <c r="EM1181" s="3"/>
      <c r="EN1181" s="3"/>
      <c r="EO1181" s="3"/>
      <c r="EP1181" s="3"/>
      <c r="EQ1181" s="3"/>
      <c r="ER1181" s="3"/>
      <c r="ES1181" s="3"/>
      <c r="ET1181" s="3"/>
      <c r="EU1181" s="3"/>
      <c r="EV1181" s="3"/>
      <c r="EW1181" s="3"/>
      <c r="EX1181" s="3"/>
      <c r="EY1181" s="3"/>
      <c r="EZ1181" s="3"/>
      <c r="FA1181" s="3"/>
      <c r="FB1181" s="3"/>
      <c r="FC1181" s="3"/>
      <c r="FD1181" s="3"/>
      <c r="FE1181" s="3"/>
      <c r="FF1181" s="3"/>
      <c r="FG1181" s="3"/>
      <c r="FH1181" s="3"/>
      <c r="FI1181" s="3"/>
      <c r="FJ1181" s="3"/>
      <c r="FK1181" s="3"/>
      <c r="FL1181" s="3"/>
      <c r="FM1181" s="3"/>
      <c r="FN1181" s="3"/>
      <c r="FO1181" s="3"/>
      <c r="FP1181" s="3"/>
      <c r="FQ1181" s="3"/>
      <c r="FR1181" s="3"/>
      <c r="FS1181" s="3"/>
      <c r="FT1181" s="3"/>
      <c r="FU1181" s="3"/>
      <c r="FV1181" s="3"/>
      <c r="FW1181" s="3"/>
      <c r="FX1181" s="3"/>
    </row>
    <row r="1182" spans="1:180" x14ac:dyDescent="0.25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/>
      <c r="DZ1182" s="3"/>
      <c r="EA1182" s="3"/>
      <c r="EB1182" s="3"/>
      <c r="EC1182" s="3"/>
      <c r="ED1182" s="3"/>
      <c r="EE1182" s="3"/>
      <c r="EF1182" s="3"/>
      <c r="EG1182" s="3"/>
      <c r="EH1182" s="3"/>
      <c r="EI1182" s="3"/>
      <c r="EJ1182" s="3"/>
      <c r="EK1182" s="3"/>
      <c r="EL1182" s="3"/>
      <c r="EM1182" s="3"/>
      <c r="EN1182" s="3"/>
      <c r="EO1182" s="3"/>
      <c r="EP1182" s="3"/>
      <c r="EQ1182" s="3"/>
      <c r="ER1182" s="3"/>
      <c r="ES1182" s="3"/>
      <c r="ET1182" s="3"/>
      <c r="EU1182" s="3"/>
      <c r="EV1182" s="3"/>
      <c r="EW1182" s="3"/>
      <c r="EX1182" s="3"/>
      <c r="EY1182" s="3"/>
      <c r="EZ1182" s="3"/>
      <c r="FA1182" s="3"/>
      <c r="FB1182" s="3"/>
      <c r="FC1182" s="3"/>
      <c r="FD1182" s="3"/>
      <c r="FE1182" s="3"/>
      <c r="FF1182" s="3"/>
      <c r="FG1182" s="3"/>
      <c r="FH1182" s="3"/>
      <c r="FI1182" s="3"/>
      <c r="FJ1182" s="3"/>
      <c r="FK1182" s="3"/>
      <c r="FL1182" s="3"/>
      <c r="FM1182" s="3"/>
      <c r="FN1182" s="3"/>
      <c r="FO1182" s="3"/>
      <c r="FP1182" s="3"/>
      <c r="FQ1182" s="3"/>
      <c r="FR1182" s="3"/>
      <c r="FS1182" s="3"/>
      <c r="FT1182" s="3"/>
      <c r="FU1182" s="3"/>
      <c r="FV1182" s="3"/>
      <c r="FW1182" s="3"/>
      <c r="FX1182" s="3"/>
    </row>
    <row r="1183" spans="1:180" x14ac:dyDescent="0.25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  <c r="EC1183" s="3"/>
      <c r="ED1183" s="3"/>
      <c r="EE1183" s="3"/>
      <c r="EF1183" s="3"/>
      <c r="EG1183" s="3"/>
      <c r="EH1183" s="3"/>
      <c r="EI1183" s="3"/>
      <c r="EJ1183" s="3"/>
      <c r="EK1183" s="3"/>
      <c r="EL1183" s="3"/>
      <c r="EM1183" s="3"/>
      <c r="EN1183" s="3"/>
      <c r="EO1183" s="3"/>
      <c r="EP1183" s="3"/>
      <c r="EQ1183" s="3"/>
      <c r="ER1183" s="3"/>
      <c r="ES1183" s="3"/>
      <c r="ET1183" s="3"/>
      <c r="EU1183" s="3"/>
      <c r="EV1183" s="3"/>
      <c r="EW1183" s="3"/>
      <c r="EX1183" s="3"/>
      <c r="EY1183" s="3"/>
      <c r="EZ1183" s="3"/>
      <c r="FA1183" s="3"/>
      <c r="FB1183" s="3"/>
      <c r="FC1183" s="3"/>
      <c r="FD1183" s="3"/>
      <c r="FE1183" s="3"/>
      <c r="FF1183" s="3"/>
      <c r="FG1183" s="3"/>
      <c r="FH1183" s="3"/>
      <c r="FI1183" s="3"/>
      <c r="FJ1183" s="3"/>
      <c r="FK1183" s="3"/>
      <c r="FL1183" s="3"/>
      <c r="FM1183" s="3"/>
      <c r="FN1183" s="3"/>
      <c r="FO1183" s="3"/>
      <c r="FP1183" s="3"/>
      <c r="FQ1183" s="3"/>
      <c r="FR1183" s="3"/>
      <c r="FS1183" s="3"/>
      <c r="FT1183" s="3"/>
      <c r="FU1183" s="3"/>
      <c r="FV1183" s="3"/>
      <c r="FW1183" s="3"/>
      <c r="FX1183" s="3"/>
    </row>
    <row r="1184" spans="1:180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  <c r="EC1184" s="3"/>
      <c r="ED1184" s="3"/>
      <c r="EE1184" s="3"/>
      <c r="EF1184" s="3"/>
      <c r="EG1184" s="3"/>
      <c r="EH1184" s="3"/>
      <c r="EI1184" s="3"/>
      <c r="EJ1184" s="3"/>
      <c r="EK1184" s="3"/>
      <c r="EL1184" s="3"/>
      <c r="EM1184" s="3"/>
      <c r="EN1184" s="3"/>
      <c r="EO1184" s="3"/>
      <c r="EP1184" s="3"/>
      <c r="EQ1184" s="3"/>
      <c r="ER1184" s="3"/>
      <c r="ES1184" s="3"/>
      <c r="ET1184" s="3"/>
      <c r="EU1184" s="3"/>
      <c r="EV1184" s="3"/>
      <c r="EW1184" s="3"/>
      <c r="EX1184" s="3"/>
      <c r="EY1184" s="3"/>
      <c r="EZ1184" s="3"/>
      <c r="FA1184" s="3"/>
      <c r="FB1184" s="3"/>
      <c r="FC1184" s="3"/>
      <c r="FD1184" s="3"/>
      <c r="FE1184" s="3"/>
      <c r="FF1184" s="3"/>
      <c r="FG1184" s="3"/>
      <c r="FH1184" s="3"/>
      <c r="FI1184" s="3"/>
      <c r="FJ1184" s="3"/>
      <c r="FK1184" s="3"/>
      <c r="FL1184" s="3"/>
      <c r="FM1184" s="3"/>
      <c r="FN1184" s="3"/>
      <c r="FO1184" s="3"/>
      <c r="FP1184" s="3"/>
      <c r="FQ1184" s="3"/>
      <c r="FR1184" s="3"/>
      <c r="FS1184" s="3"/>
      <c r="FT1184" s="3"/>
      <c r="FU1184" s="3"/>
      <c r="FV1184" s="3"/>
      <c r="FW1184" s="3"/>
      <c r="FX1184" s="3"/>
    </row>
    <row r="1185" spans="1:180" x14ac:dyDescent="0.25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  <c r="EC1185" s="3"/>
      <c r="ED1185" s="3"/>
      <c r="EE1185" s="3"/>
      <c r="EF1185" s="3"/>
      <c r="EG1185" s="3"/>
      <c r="EH1185" s="3"/>
      <c r="EI1185" s="3"/>
      <c r="EJ1185" s="3"/>
      <c r="EK1185" s="3"/>
      <c r="EL1185" s="3"/>
      <c r="EM1185" s="3"/>
      <c r="EN1185" s="3"/>
      <c r="EO1185" s="3"/>
      <c r="EP1185" s="3"/>
      <c r="EQ1185" s="3"/>
      <c r="ER1185" s="3"/>
      <c r="ES1185" s="3"/>
      <c r="ET1185" s="3"/>
      <c r="EU1185" s="3"/>
      <c r="EV1185" s="3"/>
      <c r="EW1185" s="3"/>
      <c r="EX1185" s="3"/>
      <c r="EY1185" s="3"/>
      <c r="EZ1185" s="3"/>
      <c r="FA1185" s="3"/>
      <c r="FB1185" s="3"/>
      <c r="FC1185" s="3"/>
      <c r="FD1185" s="3"/>
      <c r="FE1185" s="3"/>
      <c r="FF1185" s="3"/>
      <c r="FG1185" s="3"/>
      <c r="FH1185" s="3"/>
      <c r="FI1185" s="3"/>
      <c r="FJ1185" s="3"/>
      <c r="FK1185" s="3"/>
      <c r="FL1185" s="3"/>
      <c r="FM1185" s="3"/>
      <c r="FN1185" s="3"/>
      <c r="FO1185" s="3"/>
      <c r="FP1185" s="3"/>
      <c r="FQ1185" s="3"/>
      <c r="FR1185" s="3"/>
      <c r="FS1185" s="3"/>
      <c r="FT1185" s="3"/>
      <c r="FU1185" s="3"/>
      <c r="FV1185" s="3"/>
      <c r="FW1185" s="3"/>
      <c r="FX1185" s="3"/>
    </row>
    <row r="1186" spans="1:180" x14ac:dyDescent="0.25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  <c r="EC1186" s="3"/>
      <c r="ED1186" s="3"/>
      <c r="EE1186" s="3"/>
      <c r="EF1186" s="3"/>
      <c r="EG1186" s="3"/>
      <c r="EH1186" s="3"/>
      <c r="EI1186" s="3"/>
      <c r="EJ1186" s="3"/>
      <c r="EK1186" s="3"/>
      <c r="EL1186" s="3"/>
      <c r="EM1186" s="3"/>
      <c r="EN1186" s="3"/>
      <c r="EO1186" s="3"/>
      <c r="EP1186" s="3"/>
      <c r="EQ1186" s="3"/>
      <c r="ER1186" s="3"/>
      <c r="ES1186" s="3"/>
      <c r="ET1186" s="3"/>
      <c r="EU1186" s="3"/>
      <c r="EV1186" s="3"/>
      <c r="EW1186" s="3"/>
      <c r="EX1186" s="3"/>
      <c r="EY1186" s="3"/>
      <c r="EZ1186" s="3"/>
      <c r="FA1186" s="3"/>
      <c r="FB1186" s="3"/>
      <c r="FC1186" s="3"/>
      <c r="FD1186" s="3"/>
      <c r="FE1186" s="3"/>
      <c r="FF1186" s="3"/>
      <c r="FG1186" s="3"/>
      <c r="FH1186" s="3"/>
      <c r="FI1186" s="3"/>
      <c r="FJ1186" s="3"/>
      <c r="FK1186" s="3"/>
      <c r="FL1186" s="3"/>
      <c r="FM1186" s="3"/>
      <c r="FN1186" s="3"/>
      <c r="FO1186" s="3"/>
      <c r="FP1186" s="3"/>
      <c r="FQ1186" s="3"/>
      <c r="FR1186" s="3"/>
      <c r="FS1186" s="3"/>
      <c r="FT1186" s="3"/>
      <c r="FU1186" s="3"/>
      <c r="FV1186" s="3"/>
      <c r="FW1186" s="3"/>
      <c r="FX1186" s="3"/>
    </row>
    <row r="1187" spans="1:180" x14ac:dyDescent="0.25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  <c r="EC1187" s="3"/>
      <c r="ED1187" s="3"/>
      <c r="EE1187" s="3"/>
      <c r="EF1187" s="3"/>
      <c r="EG1187" s="3"/>
      <c r="EH1187" s="3"/>
      <c r="EI1187" s="3"/>
      <c r="EJ1187" s="3"/>
      <c r="EK1187" s="3"/>
      <c r="EL1187" s="3"/>
      <c r="EM1187" s="3"/>
      <c r="EN1187" s="3"/>
      <c r="EO1187" s="3"/>
      <c r="EP1187" s="3"/>
      <c r="EQ1187" s="3"/>
      <c r="ER1187" s="3"/>
      <c r="ES1187" s="3"/>
      <c r="ET1187" s="3"/>
      <c r="EU1187" s="3"/>
      <c r="EV1187" s="3"/>
      <c r="EW1187" s="3"/>
      <c r="EX1187" s="3"/>
      <c r="EY1187" s="3"/>
      <c r="EZ1187" s="3"/>
      <c r="FA1187" s="3"/>
      <c r="FB1187" s="3"/>
      <c r="FC1187" s="3"/>
      <c r="FD1187" s="3"/>
      <c r="FE1187" s="3"/>
      <c r="FF1187" s="3"/>
      <c r="FG1187" s="3"/>
      <c r="FH1187" s="3"/>
      <c r="FI1187" s="3"/>
      <c r="FJ1187" s="3"/>
      <c r="FK1187" s="3"/>
      <c r="FL1187" s="3"/>
      <c r="FM1187" s="3"/>
      <c r="FN1187" s="3"/>
      <c r="FO1187" s="3"/>
      <c r="FP1187" s="3"/>
      <c r="FQ1187" s="3"/>
      <c r="FR1187" s="3"/>
      <c r="FS1187" s="3"/>
      <c r="FT1187" s="3"/>
      <c r="FU1187" s="3"/>
      <c r="FV1187" s="3"/>
      <c r="FW1187" s="3"/>
      <c r="FX1187" s="3"/>
    </row>
    <row r="1188" spans="1:180" x14ac:dyDescent="0.25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/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/>
      <c r="DN1188" s="3"/>
      <c r="DO1188" s="3"/>
      <c r="DP1188" s="3"/>
      <c r="DQ1188" s="3"/>
      <c r="DR1188" s="3"/>
      <c r="DS1188" s="3"/>
      <c r="DT1188" s="3"/>
      <c r="DU1188" s="3"/>
      <c r="DV1188" s="3"/>
      <c r="DW1188" s="3"/>
      <c r="DX1188" s="3"/>
      <c r="DY1188" s="3"/>
      <c r="DZ1188" s="3"/>
      <c r="EA1188" s="3"/>
      <c r="EB1188" s="3"/>
      <c r="EC1188" s="3"/>
      <c r="ED1188" s="3"/>
      <c r="EE1188" s="3"/>
      <c r="EF1188" s="3"/>
      <c r="EG1188" s="3"/>
      <c r="EH1188" s="3"/>
      <c r="EI1188" s="3"/>
      <c r="EJ1188" s="3"/>
      <c r="EK1188" s="3"/>
      <c r="EL1188" s="3"/>
      <c r="EM1188" s="3"/>
      <c r="EN1188" s="3"/>
      <c r="EO1188" s="3"/>
      <c r="EP1188" s="3"/>
      <c r="EQ1188" s="3"/>
      <c r="ER1188" s="3"/>
      <c r="ES1188" s="3"/>
      <c r="ET1188" s="3"/>
      <c r="EU1188" s="3"/>
      <c r="EV1188" s="3"/>
      <c r="EW1188" s="3"/>
      <c r="EX1188" s="3"/>
      <c r="EY1188" s="3"/>
      <c r="EZ1188" s="3"/>
      <c r="FA1188" s="3"/>
      <c r="FB1188" s="3"/>
      <c r="FC1188" s="3"/>
      <c r="FD1188" s="3"/>
      <c r="FE1188" s="3"/>
      <c r="FF1188" s="3"/>
      <c r="FG1188" s="3"/>
      <c r="FH1188" s="3"/>
      <c r="FI1188" s="3"/>
      <c r="FJ1188" s="3"/>
      <c r="FK1188" s="3"/>
      <c r="FL1188" s="3"/>
      <c r="FM1188" s="3"/>
      <c r="FN1188" s="3"/>
      <c r="FO1188" s="3"/>
      <c r="FP1188" s="3"/>
      <c r="FQ1188" s="3"/>
      <c r="FR1188" s="3"/>
      <c r="FS1188" s="3"/>
      <c r="FT1188" s="3"/>
      <c r="FU1188" s="3"/>
      <c r="FV1188" s="3"/>
      <c r="FW1188" s="3"/>
      <c r="FX1188" s="3"/>
    </row>
    <row r="1189" spans="1:180" x14ac:dyDescent="0.25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3"/>
      <c r="EF1189" s="3"/>
      <c r="EG1189" s="3"/>
      <c r="EH1189" s="3"/>
      <c r="EI1189" s="3"/>
      <c r="EJ1189" s="3"/>
      <c r="EK1189" s="3"/>
      <c r="EL1189" s="3"/>
      <c r="EM1189" s="3"/>
      <c r="EN1189" s="3"/>
      <c r="EO1189" s="3"/>
      <c r="EP1189" s="3"/>
      <c r="EQ1189" s="3"/>
      <c r="ER1189" s="3"/>
      <c r="ES1189" s="3"/>
      <c r="ET1189" s="3"/>
      <c r="EU1189" s="3"/>
      <c r="EV1189" s="3"/>
      <c r="EW1189" s="3"/>
      <c r="EX1189" s="3"/>
      <c r="EY1189" s="3"/>
      <c r="EZ1189" s="3"/>
      <c r="FA1189" s="3"/>
      <c r="FB1189" s="3"/>
      <c r="FC1189" s="3"/>
      <c r="FD1189" s="3"/>
      <c r="FE1189" s="3"/>
      <c r="FF1189" s="3"/>
      <c r="FG1189" s="3"/>
      <c r="FH1189" s="3"/>
      <c r="FI1189" s="3"/>
      <c r="FJ1189" s="3"/>
      <c r="FK1189" s="3"/>
      <c r="FL1189" s="3"/>
      <c r="FM1189" s="3"/>
      <c r="FN1189" s="3"/>
      <c r="FO1189" s="3"/>
      <c r="FP1189" s="3"/>
      <c r="FQ1189" s="3"/>
      <c r="FR1189" s="3"/>
      <c r="FS1189" s="3"/>
      <c r="FT1189" s="3"/>
      <c r="FU1189" s="3"/>
      <c r="FV1189" s="3"/>
      <c r="FW1189" s="3"/>
      <c r="FX1189" s="3"/>
    </row>
    <row r="1190" spans="1:180" x14ac:dyDescent="0.25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  <c r="EC1190" s="3"/>
      <c r="ED1190" s="3"/>
      <c r="EE1190" s="3"/>
      <c r="EF1190" s="3"/>
      <c r="EG1190" s="3"/>
      <c r="EH1190" s="3"/>
      <c r="EI1190" s="3"/>
      <c r="EJ1190" s="3"/>
      <c r="EK1190" s="3"/>
      <c r="EL1190" s="3"/>
      <c r="EM1190" s="3"/>
      <c r="EN1190" s="3"/>
      <c r="EO1190" s="3"/>
      <c r="EP1190" s="3"/>
      <c r="EQ1190" s="3"/>
      <c r="ER1190" s="3"/>
      <c r="ES1190" s="3"/>
      <c r="ET1190" s="3"/>
      <c r="EU1190" s="3"/>
      <c r="EV1190" s="3"/>
      <c r="EW1190" s="3"/>
      <c r="EX1190" s="3"/>
      <c r="EY1190" s="3"/>
      <c r="EZ1190" s="3"/>
      <c r="FA1190" s="3"/>
      <c r="FB1190" s="3"/>
      <c r="FC1190" s="3"/>
      <c r="FD1190" s="3"/>
      <c r="FE1190" s="3"/>
      <c r="FF1190" s="3"/>
      <c r="FG1190" s="3"/>
      <c r="FH1190" s="3"/>
      <c r="FI1190" s="3"/>
      <c r="FJ1190" s="3"/>
      <c r="FK1190" s="3"/>
      <c r="FL1190" s="3"/>
      <c r="FM1190" s="3"/>
      <c r="FN1190" s="3"/>
      <c r="FO1190" s="3"/>
      <c r="FP1190" s="3"/>
      <c r="FQ1190" s="3"/>
      <c r="FR1190" s="3"/>
      <c r="FS1190" s="3"/>
      <c r="FT1190" s="3"/>
      <c r="FU1190" s="3"/>
      <c r="FV1190" s="3"/>
      <c r="FW1190" s="3"/>
      <c r="FX1190" s="3"/>
    </row>
    <row r="1191" spans="1:180" x14ac:dyDescent="0.25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  <c r="EC1191" s="3"/>
      <c r="ED1191" s="3"/>
      <c r="EE1191" s="3"/>
      <c r="EF1191" s="3"/>
      <c r="EG1191" s="3"/>
      <c r="EH1191" s="3"/>
      <c r="EI1191" s="3"/>
      <c r="EJ1191" s="3"/>
      <c r="EK1191" s="3"/>
      <c r="EL1191" s="3"/>
      <c r="EM1191" s="3"/>
      <c r="EN1191" s="3"/>
      <c r="EO1191" s="3"/>
      <c r="EP1191" s="3"/>
      <c r="EQ1191" s="3"/>
      <c r="ER1191" s="3"/>
      <c r="ES1191" s="3"/>
      <c r="ET1191" s="3"/>
      <c r="EU1191" s="3"/>
      <c r="EV1191" s="3"/>
      <c r="EW1191" s="3"/>
      <c r="EX1191" s="3"/>
      <c r="EY1191" s="3"/>
      <c r="EZ1191" s="3"/>
      <c r="FA1191" s="3"/>
      <c r="FB1191" s="3"/>
      <c r="FC1191" s="3"/>
      <c r="FD1191" s="3"/>
      <c r="FE1191" s="3"/>
      <c r="FF1191" s="3"/>
      <c r="FG1191" s="3"/>
      <c r="FH1191" s="3"/>
      <c r="FI1191" s="3"/>
      <c r="FJ1191" s="3"/>
      <c r="FK1191" s="3"/>
      <c r="FL1191" s="3"/>
      <c r="FM1191" s="3"/>
      <c r="FN1191" s="3"/>
      <c r="FO1191" s="3"/>
      <c r="FP1191" s="3"/>
      <c r="FQ1191" s="3"/>
      <c r="FR1191" s="3"/>
      <c r="FS1191" s="3"/>
      <c r="FT1191" s="3"/>
      <c r="FU1191" s="3"/>
      <c r="FV1191" s="3"/>
      <c r="FW1191" s="3"/>
      <c r="FX1191" s="3"/>
    </row>
    <row r="1192" spans="1:180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  <c r="EC1192" s="3"/>
      <c r="ED1192" s="3"/>
      <c r="EE1192" s="3"/>
      <c r="EF1192" s="3"/>
      <c r="EG1192" s="3"/>
      <c r="EH1192" s="3"/>
      <c r="EI1192" s="3"/>
      <c r="EJ1192" s="3"/>
      <c r="EK1192" s="3"/>
      <c r="EL1192" s="3"/>
      <c r="EM1192" s="3"/>
      <c r="EN1192" s="3"/>
      <c r="EO1192" s="3"/>
      <c r="EP1192" s="3"/>
      <c r="EQ1192" s="3"/>
      <c r="ER1192" s="3"/>
      <c r="ES1192" s="3"/>
      <c r="ET1192" s="3"/>
      <c r="EU1192" s="3"/>
      <c r="EV1192" s="3"/>
      <c r="EW1192" s="3"/>
      <c r="EX1192" s="3"/>
      <c r="EY1192" s="3"/>
      <c r="EZ1192" s="3"/>
      <c r="FA1192" s="3"/>
      <c r="FB1192" s="3"/>
      <c r="FC1192" s="3"/>
      <c r="FD1192" s="3"/>
      <c r="FE1192" s="3"/>
      <c r="FF1192" s="3"/>
      <c r="FG1192" s="3"/>
      <c r="FH1192" s="3"/>
      <c r="FI1192" s="3"/>
      <c r="FJ1192" s="3"/>
      <c r="FK1192" s="3"/>
      <c r="FL1192" s="3"/>
      <c r="FM1192" s="3"/>
      <c r="FN1192" s="3"/>
      <c r="FO1192" s="3"/>
      <c r="FP1192" s="3"/>
      <c r="FQ1192" s="3"/>
      <c r="FR1192" s="3"/>
      <c r="FS1192" s="3"/>
      <c r="FT1192" s="3"/>
      <c r="FU1192" s="3"/>
      <c r="FV1192" s="3"/>
      <c r="FW1192" s="3"/>
      <c r="FX1192" s="3"/>
    </row>
    <row r="1193" spans="1:180" x14ac:dyDescent="0.25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  <c r="EC1193" s="3"/>
      <c r="ED1193" s="3"/>
      <c r="EE1193" s="3"/>
      <c r="EF1193" s="3"/>
      <c r="EG1193" s="3"/>
      <c r="EH1193" s="3"/>
      <c r="EI1193" s="3"/>
      <c r="EJ1193" s="3"/>
      <c r="EK1193" s="3"/>
      <c r="EL1193" s="3"/>
      <c r="EM1193" s="3"/>
      <c r="EN1193" s="3"/>
      <c r="EO1193" s="3"/>
      <c r="EP1193" s="3"/>
      <c r="EQ1193" s="3"/>
      <c r="ER1193" s="3"/>
      <c r="ES1193" s="3"/>
      <c r="ET1193" s="3"/>
      <c r="EU1193" s="3"/>
      <c r="EV1193" s="3"/>
      <c r="EW1193" s="3"/>
      <c r="EX1193" s="3"/>
      <c r="EY1193" s="3"/>
      <c r="EZ1193" s="3"/>
      <c r="FA1193" s="3"/>
      <c r="FB1193" s="3"/>
      <c r="FC1193" s="3"/>
      <c r="FD1193" s="3"/>
      <c r="FE1193" s="3"/>
      <c r="FF1193" s="3"/>
      <c r="FG1193" s="3"/>
      <c r="FH1193" s="3"/>
      <c r="FI1193" s="3"/>
      <c r="FJ1193" s="3"/>
      <c r="FK1193" s="3"/>
      <c r="FL1193" s="3"/>
      <c r="FM1193" s="3"/>
      <c r="FN1193" s="3"/>
      <c r="FO1193" s="3"/>
      <c r="FP1193" s="3"/>
      <c r="FQ1193" s="3"/>
      <c r="FR1193" s="3"/>
      <c r="FS1193" s="3"/>
      <c r="FT1193" s="3"/>
      <c r="FU1193" s="3"/>
      <c r="FV1193" s="3"/>
      <c r="FW1193" s="3"/>
      <c r="FX1193" s="3"/>
    </row>
    <row r="1194" spans="1:180" x14ac:dyDescent="0.25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/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  <c r="DS1194" s="3"/>
      <c r="DT1194" s="3"/>
      <c r="DU1194" s="3"/>
      <c r="DV1194" s="3"/>
      <c r="DW1194" s="3"/>
      <c r="DX1194" s="3"/>
      <c r="DY1194" s="3"/>
      <c r="DZ1194" s="3"/>
      <c r="EA1194" s="3"/>
      <c r="EB1194" s="3"/>
      <c r="EC1194" s="3"/>
      <c r="ED1194" s="3"/>
      <c r="EE1194" s="3"/>
      <c r="EF1194" s="3"/>
      <c r="EG1194" s="3"/>
      <c r="EH1194" s="3"/>
      <c r="EI1194" s="3"/>
      <c r="EJ1194" s="3"/>
      <c r="EK1194" s="3"/>
      <c r="EL1194" s="3"/>
      <c r="EM1194" s="3"/>
      <c r="EN1194" s="3"/>
      <c r="EO1194" s="3"/>
      <c r="EP1194" s="3"/>
      <c r="EQ1194" s="3"/>
      <c r="ER1194" s="3"/>
      <c r="ES1194" s="3"/>
      <c r="ET1194" s="3"/>
      <c r="EU1194" s="3"/>
      <c r="EV1194" s="3"/>
      <c r="EW1194" s="3"/>
      <c r="EX1194" s="3"/>
      <c r="EY1194" s="3"/>
      <c r="EZ1194" s="3"/>
      <c r="FA1194" s="3"/>
      <c r="FB1194" s="3"/>
      <c r="FC1194" s="3"/>
      <c r="FD1194" s="3"/>
      <c r="FE1194" s="3"/>
      <c r="FF1194" s="3"/>
      <c r="FG1194" s="3"/>
      <c r="FH1194" s="3"/>
      <c r="FI1194" s="3"/>
      <c r="FJ1194" s="3"/>
      <c r="FK1194" s="3"/>
      <c r="FL1194" s="3"/>
      <c r="FM1194" s="3"/>
      <c r="FN1194" s="3"/>
      <c r="FO1194" s="3"/>
      <c r="FP1194" s="3"/>
      <c r="FQ1194" s="3"/>
      <c r="FR1194" s="3"/>
      <c r="FS1194" s="3"/>
      <c r="FT1194" s="3"/>
      <c r="FU1194" s="3"/>
      <c r="FV1194" s="3"/>
      <c r="FW1194" s="3"/>
      <c r="FX1194" s="3"/>
    </row>
    <row r="1195" spans="1:180" x14ac:dyDescent="0.25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  <c r="EC1195" s="3"/>
      <c r="ED1195" s="3"/>
      <c r="EE1195" s="3"/>
      <c r="EF1195" s="3"/>
      <c r="EG1195" s="3"/>
      <c r="EH1195" s="3"/>
      <c r="EI1195" s="3"/>
      <c r="EJ1195" s="3"/>
      <c r="EK1195" s="3"/>
      <c r="EL1195" s="3"/>
      <c r="EM1195" s="3"/>
      <c r="EN1195" s="3"/>
      <c r="EO1195" s="3"/>
      <c r="EP1195" s="3"/>
      <c r="EQ1195" s="3"/>
      <c r="ER1195" s="3"/>
      <c r="ES1195" s="3"/>
      <c r="ET1195" s="3"/>
      <c r="EU1195" s="3"/>
      <c r="EV1195" s="3"/>
      <c r="EW1195" s="3"/>
      <c r="EX1195" s="3"/>
      <c r="EY1195" s="3"/>
      <c r="EZ1195" s="3"/>
      <c r="FA1195" s="3"/>
      <c r="FB1195" s="3"/>
      <c r="FC1195" s="3"/>
      <c r="FD1195" s="3"/>
      <c r="FE1195" s="3"/>
      <c r="FF1195" s="3"/>
      <c r="FG1195" s="3"/>
      <c r="FH1195" s="3"/>
      <c r="FI1195" s="3"/>
      <c r="FJ1195" s="3"/>
      <c r="FK1195" s="3"/>
      <c r="FL1195" s="3"/>
      <c r="FM1195" s="3"/>
      <c r="FN1195" s="3"/>
      <c r="FO1195" s="3"/>
      <c r="FP1195" s="3"/>
      <c r="FQ1195" s="3"/>
      <c r="FR1195" s="3"/>
      <c r="FS1195" s="3"/>
      <c r="FT1195" s="3"/>
      <c r="FU1195" s="3"/>
      <c r="FV1195" s="3"/>
      <c r="FW1195" s="3"/>
      <c r="FX1195" s="3"/>
    </row>
    <row r="1196" spans="1:180" x14ac:dyDescent="0.25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  <c r="EC1196" s="3"/>
      <c r="ED1196" s="3"/>
      <c r="EE1196" s="3"/>
      <c r="EF1196" s="3"/>
      <c r="EG1196" s="3"/>
      <c r="EH1196" s="3"/>
      <c r="EI1196" s="3"/>
      <c r="EJ1196" s="3"/>
      <c r="EK1196" s="3"/>
      <c r="EL1196" s="3"/>
      <c r="EM1196" s="3"/>
      <c r="EN1196" s="3"/>
      <c r="EO1196" s="3"/>
      <c r="EP1196" s="3"/>
      <c r="EQ1196" s="3"/>
      <c r="ER1196" s="3"/>
      <c r="ES1196" s="3"/>
      <c r="ET1196" s="3"/>
      <c r="EU1196" s="3"/>
      <c r="EV1196" s="3"/>
      <c r="EW1196" s="3"/>
      <c r="EX1196" s="3"/>
      <c r="EY1196" s="3"/>
      <c r="EZ1196" s="3"/>
      <c r="FA1196" s="3"/>
      <c r="FB1196" s="3"/>
      <c r="FC1196" s="3"/>
      <c r="FD1196" s="3"/>
      <c r="FE1196" s="3"/>
      <c r="FF1196" s="3"/>
      <c r="FG1196" s="3"/>
      <c r="FH1196" s="3"/>
      <c r="FI1196" s="3"/>
      <c r="FJ1196" s="3"/>
      <c r="FK1196" s="3"/>
      <c r="FL1196" s="3"/>
      <c r="FM1196" s="3"/>
      <c r="FN1196" s="3"/>
      <c r="FO1196" s="3"/>
      <c r="FP1196" s="3"/>
      <c r="FQ1196" s="3"/>
      <c r="FR1196" s="3"/>
      <c r="FS1196" s="3"/>
      <c r="FT1196" s="3"/>
      <c r="FU1196" s="3"/>
      <c r="FV1196" s="3"/>
      <c r="FW1196" s="3"/>
      <c r="FX1196" s="3"/>
    </row>
    <row r="1197" spans="1:180" x14ac:dyDescent="0.25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  <c r="EC1197" s="3"/>
      <c r="ED1197" s="3"/>
      <c r="EE1197" s="3"/>
      <c r="EF1197" s="3"/>
      <c r="EG1197" s="3"/>
      <c r="EH1197" s="3"/>
      <c r="EI1197" s="3"/>
      <c r="EJ1197" s="3"/>
      <c r="EK1197" s="3"/>
      <c r="EL1197" s="3"/>
      <c r="EM1197" s="3"/>
      <c r="EN1197" s="3"/>
      <c r="EO1197" s="3"/>
      <c r="EP1197" s="3"/>
      <c r="EQ1197" s="3"/>
      <c r="ER1197" s="3"/>
      <c r="ES1197" s="3"/>
      <c r="ET1197" s="3"/>
      <c r="EU1197" s="3"/>
      <c r="EV1197" s="3"/>
      <c r="EW1197" s="3"/>
      <c r="EX1197" s="3"/>
      <c r="EY1197" s="3"/>
      <c r="EZ1197" s="3"/>
      <c r="FA1197" s="3"/>
      <c r="FB1197" s="3"/>
      <c r="FC1197" s="3"/>
      <c r="FD1197" s="3"/>
      <c r="FE1197" s="3"/>
      <c r="FF1197" s="3"/>
      <c r="FG1197" s="3"/>
      <c r="FH1197" s="3"/>
      <c r="FI1197" s="3"/>
      <c r="FJ1197" s="3"/>
      <c r="FK1197" s="3"/>
      <c r="FL1197" s="3"/>
      <c r="FM1197" s="3"/>
      <c r="FN1197" s="3"/>
      <c r="FO1197" s="3"/>
      <c r="FP1197" s="3"/>
      <c r="FQ1197" s="3"/>
      <c r="FR1197" s="3"/>
      <c r="FS1197" s="3"/>
      <c r="FT1197" s="3"/>
      <c r="FU1197" s="3"/>
      <c r="FV1197" s="3"/>
      <c r="FW1197" s="3"/>
      <c r="FX1197" s="3"/>
    </row>
    <row r="1198" spans="1:180" x14ac:dyDescent="0.25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/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  <c r="DS1198" s="3"/>
      <c r="DT1198" s="3"/>
      <c r="DU1198" s="3"/>
      <c r="DV1198" s="3"/>
      <c r="DW1198" s="3"/>
      <c r="DX1198" s="3"/>
      <c r="DY1198" s="3"/>
      <c r="DZ1198" s="3"/>
      <c r="EA1198" s="3"/>
      <c r="EB1198" s="3"/>
      <c r="EC1198" s="3"/>
      <c r="ED1198" s="3"/>
      <c r="EE1198" s="3"/>
      <c r="EF1198" s="3"/>
      <c r="EG1198" s="3"/>
      <c r="EH1198" s="3"/>
      <c r="EI1198" s="3"/>
      <c r="EJ1198" s="3"/>
      <c r="EK1198" s="3"/>
      <c r="EL1198" s="3"/>
      <c r="EM1198" s="3"/>
      <c r="EN1198" s="3"/>
      <c r="EO1198" s="3"/>
      <c r="EP1198" s="3"/>
      <c r="EQ1198" s="3"/>
      <c r="ER1198" s="3"/>
      <c r="ES1198" s="3"/>
      <c r="ET1198" s="3"/>
      <c r="EU1198" s="3"/>
      <c r="EV1198" s="3"/>
      <c r="EW1198" s="3"/>
      <c r="EX1198" s="3"/>
      <c r="EY1198" s="3"/>
      <c r="EZ1198" s="3"/>
      <c r="FA1198" s="3"/>
      <c r="FB1198" s="3"/>
      <c r="FC1198" s="3"/>
      <c r="FD1198" s="3"/>
      <c r="FE1198" s="3"/>
      <c r="FF1198" s="3"/>
      <c r="FG1198" s="3"/>
      <c r="FH1198" s="3"/>
      <c r="FI1198" s="3"/>
      <c r="FJ1198" s="3"/>
      <c r="FK1198" s="3"/>
      <c r="FL1198" s="3"/>
      <c r="FM1198" s="3"/>
      <c r="FN1198" s="3"/>
      <c r="FO1198" s="3"/>
      <c r="FP1198" s="3"/>
      <c r="FQ1198" s="3"/>
      <c r="FR1198" s="3"/>
      <c r="FS1198" s="3"/>
      <c r="FT1198" s="3"/>
      <c r="FU1198" s="3"/>
      <c r="FV1198" s="3"/>
      <c r="FW1198" s="3"/>
      <c r="FX1198" s="3"/>
    </row>
    <row r="1199" spans="1:180" x14ac:dyDescent="0.25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  <c r="EC1199" s="3"/>
      <c r="ED1199" s="3"/>
      <c r="EE1199" s="3"/>
      <c r="EF1199" s="3"/>
      <c r="EG1199" s="3"/>
      <c r="EH1199" s="3"/>
      <c r="EI1199" s="3"/>
      <c r="EJ1199" s="3"/>
      <c r="EK1199" s="3"/>
      <c r="EL1199" s="3"/>
      <c r="EM1199" s="3"/>
      <c r="EN1199" s="3"/>
      <c r="EO1199" s="3"/>
      <c r="EP1199" s="3"/>
      <c r="EQ1199" s="3"/>
      <c r="ER1199" s="3"/>
      <c r="ES1199" s="3"/>
      <c r="ET1199" s="3"/>
      <c r="EU1199" s="3"/>
      <c r="EV1199" s="3"/>
      <c r="EW1199" s="3"/>
      <c r="EX1199" s="3"/>
      <c r="EY1199" s="3"/>
      <c r="EZ1199" s="3"/>
      <c r="FA1199" s="3"/>
      <c r="FB1199" s="3"/>
      <c r="FC1199" s="3"/>
      <c r="FD1199" s="3"/>
      <c r="FE1199" s="3"/>
      <c r="FF1199" s="3"/>
      <c r="FG1199" s="3"/>
      <c r="FH1199" s="3"/>
      <c r="FI1199" s="3"/>
      <c r="FJ1199" s="3"/>
      <c r="FK1199" s="3"/>
      <c r="FL1199" s="3"/>
      <c r="FM1199" s="3"/>
      <c r="FN1199" s="3"/>
      <c r="FO1199" s="3"/>
      <c r="FP1199" s="3"/>
      <c r="FQ1199" s="3"/>
      <c r="FR1199" s="3"/>
      <c r="FS1199" s="3"/>
      <c r="FT1199" s="3"/>
      <c r="FU1199" s="3"/>
      <c r="FV1199" s="3"/>
      <c r="FW1199" s="3"/>
      <c r="FX1199" s="3"/>
    </row>
    <row r="1200" spans="1:180" x14ac:dyDescent="0.25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  <c r="EC1200" s="3"/>
      <c r="ED1200" s="3"/>
      <c r="EE1200" s="3"/>
      <c r="EF1200" s="3"/>
      <c r="EG1200" s="3"/>
      <c r="EH1200" s="3"/>
      <c r="EI1200" s="3"/>
      <c r="EJ1200" s="3"/>
      <c r="EK1200" s="3"/>
      <c r="EL1200" s="3"/>
      <c r="EM1200" s="3"/>
      <c r="EN1200" s="3"/>
      <c r="EO1200" s="3"/>
      <c r="EP1200" s="3"/>
      <c r="EQ1200" s="3"/>
      <c r="ER1200" s="3"/>
      <c r="ES1200" s="3"/>
      <c r="ET1200" s="3"/>
      <c r="EU1200" s="3"/>
      <c r="EV1200" s="3"/>
      <c r="EW1200" s="3"/>
      <c r="EX1200" s="3"/>
      <c r="EY1200" s="3"/>
      <c r="EZ1200" s="3"/>
      <c r="FA1200" s="3"/>
      <c r="FB1200" s="3"/>
      <c r="FC1200" s="3"/>
      <c r="FD1200" s="3"/>
      <c r="FE1200" s="3"/>
      <c r="FF1200" s="3"/>
      <c r="FG1200" s="3"/>
      <c r="FH1200" s="3"/>
      <c r="FI1200" s="3"/>
      <c r="FJ1200" s="3"/>
      <c r="FK1200" s="3"/>
      <c r="FL1200" s="3"/>
      <c r="FM1200" s="3"/>
      <c r="FN1200" s="3"/>
      <c r="FO1200" s="3"/>
      <c r="FP1200" s="3"/>
      <c r="FQ1200" s="3"/>
      <c r="FR1200" s="3"/>
      <c r="FS1200" s="3"/>
      <c r="FT1200" s="3"/>
      <c r="FU1200" s="3"/>
      <c r="FV1200" s="3"/>
      <c r="FW1200" s="3"/>
      <c r="FX1200" s="3"/>
    </row>
    <row r="1201" spans="1:180" x14ac:dyDescent="0.25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  <c r="EC1201" s="3"/>
      <c r="ED1201" s="3"/>
      <c r="EE1201" s="3"/>
      <c r="EF1201" s="3"/>
      <c r="EG1201" s="3"/>
      <c r="EH1201" s="3"/>
      <c r="EI1201" s="3"/>
      <c r="EJ1201" s="3"/>
      <c r="EK1201" s="3"/>
      <c r="EL1201" s="3"/>
      <c r="EM1201" s="3"/>
      <c r="EN1201" s="3"/>
      <c r="EO1201" s="3"/>
      <c r="EP1201" s="3"/>
      <c r="EQ1201" s="3"/>
      <c r="ER1201" s="3"/>
      <c r="ES1201" s="3"/>
      <c r="ET1201" s="3"/>
      <c r="EU1201" s="3"/>
      <c r="EV1201" s="3"/>
      <c r="EW1201" s="3"/>
      <c r="EX1201" s="3"/>
      <c r="EY1201" s="3"/>
      <c r="EZ1201" s="3"/>
      <c r="FA1201" s="3"/>
      <c r="FB1201" s="3"/>
      <c r="FC1201" s="3"/>
      <c r="FD1201" s="3"/>
      <c r="FE1201" s="3"/>
      <c r="FF1201" s="3"/>
      <c r="FG1201" s="3"/>
      <c r="FH1201" s="3"/>
      <c r="FI1201" s="3"/>
      <c r="FJ1201" s="3"/>
      <c r="FK1201" s="3"/>
      <c r="FL1201" s="3"/>
      <c r="FM1201" s="3"/>
      <c r="FN1201" s="3"/>
      <c r="FO1201" s="3"/>
      <c r="FP1201" s="3"/>
      <c r="FQ1201" s="3"/>
      <c r="FR1201" s="3"/>
      <c r="FS1201" s="3"/>
      <c r="FT1201" s="3"/>
      <c r="FU1201" s="3"/>
      <c r="FV1201" s="3"/>
      <c r="FW1201" s="3"/>
      <c r="FX1201" s="3"/>
    </row>
    <row r="1202" spans="1:180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/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/>
      <c r="DP1202" s="3"/>
      <c r="DQ1202" s="3"/>
      <c r="DR1202" s="3"/>
      <c r="DS1202" s="3"/>
      <c r="DT1202" s="3"/>
      <c r="DU1202" s="3"/>
      <c r="DV1202" s="3"/>
      <c r="DW1202" s="3"/>
      <c r="DX1202" s="3"/>
      <c r="DY1202" s="3"/>
      <c r="DZ1202" s="3"/>
      <c r="EA1202" s="3"/>
      <c r="EB1202" s="3"/>
      <c r="EC1202" s="3"/>
      <c r="ED1202" s="3"/>
      <c r="EE1202" s="3"/>
      <c r="EF1202" s="3"/>
      <c r="EG1202" s="3"/>
      <c r="EH1202" s="3"/>
      <c r="EI1202" s="3"/>
      <c r="EJ1202" s="3"/>
      <c r="EK1202" s="3"/>
      <c r="EL1202" s="3"/>
      <c r="EM1202" s="3"/>
      <c r="EN1202" s="3"/>
      <c r="EO1202" s="3"/>
      <c r="EP1202" s="3"/>
      <c r="EQ1202" s="3"/>
      <c r="ER1202" s="3"/>
      <c r="ES1202" s="3"/>
      <c r="ET1202" s="3"/>
      <c r="EU1202" s="3"/>
      <c r="EV1202" s="3"/>
      <c r="EW1202" s="3"/>
      <c r="EX1202" s="3"/>
      <c r="EY1202" s="3"/>
      <c r="EZ1202" s="3"/>
      <c r="FA1202" s="3"/>
      <c r="FB1202" s="3"/>
      <c r="FC1202" s="3"/>
      <c r="FD1202" s="3"/>
      <c r="FE1202" s="3"/>
      <c r="FF1202" s="3"/>
      <c r="FG1202" s="3"/>
      <c r="FH1202" s="3"/>
      <c r="FI1202" s="3"/>
      <c r="FJ1202" s="3"/>
      <c r="FK1202" s="3"/>
      <c r="FL1202" s="3"/>
      <c r="FM1202" s="3"/>
      <c r="FN1202" s="3"/>
      <c r="FO1202" s="3"/>
      <c r="FP1202" s="3"/>
      <c r="FQ1202" s="3"/>
      <c r="FR1202" s="3"/>
      <c r="FS1202" s="3"/>
      <c r="FT1202" s="3"/>
      <c r="FU1202" s="3"/>
      <c r="FV1202" s="3"/>
      <c r="FW1202" s="3"/>
      <c r="FX1202" s="3"/>
    </row>
    <row r="1203" spans="1:180" x14ac:dyDescent="0.25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/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  <c r="EC1203" s="3"/>
      <c r="ED1203" s="3"/>
      <c r="EE1203" s="3"/>
      <c r="EF1203" s="3"/>
      <c r="EG1203" s="3"/>
      <c r="EH1203" s="3"/>
      <c r="EI1203" s="3"/>
      <c r="EJ1203" s="3"/>
      <c r="EK1203" s="3"/>
      <c r="EL1203" s="3"/>
      <c r="EM1203" s="3"/>
      <c r="EN1203" s="3"/>
      <c r="EO1203" s="3"/>
      <c r="EP1203" s="3"/>
      <c r="EQ1203" s="3"/>
      <c r="ER1203" s="3"/>
      <c r="ES1203" s="3"/>
      <c r="ET1203" s="3"/>
      <c r="EU1203" s="3"/>
      <c r="EV1203" s="3"/>
      <c r="EW1203" s="3"/>
      <c r="EX1203" s="3"/>
      <c r="EY1203" s="3"/>
      <c r="EZ1203" s="3"/>
      <c r="FA1203" s="3"/>
      <c r="FB1203" s="3"/>
      <c r="FC1203" s="3"/>
      <c r="FD1203" s="3"/>
      <c r="FE1203" s="3"/>
      <c r="FF1203" s="3"/>
      <c r="FG1203" s="3"/>
      <c r="FH1203" s="3"/>
      <c r="FI1203" s="3"/>
      <c r="FJ1203" s="3"/>
      <c r="FK1203" s="3"/>
      <c r="FL1203" s="3"/>
      <c r="FM1203" s="3"/>
      <c r="FN1203" s="3"/>
      <c r="FO1203" s="3"/>
      <c r="FP1203" s="3"/>
      <c r="FQ1203" s="3"/>
      <c r="FR1203" s="3"/>
      <c r="FS1203" s="3"/>
      <c r="FT1203" s="3"/>
      <c r="FU1203" s="3"/>
      <c r="FV1203" s="3"/>
      <c r="FW1203" s="3"/>
      <c r="FX1203" s="3"/>
    </row>
    <row r="1204" spans="1:180" x14ac:dyDescent="0.25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  <c r="EC1204" s="3"/>
      <c r="ED1204" s="3"/>
      <c r="EE1204" s="3"/>
      <c r="EF1204" s="3"/>
      <c r="EG1204" s="3"/>
      <c r="EH1204" s="3"/>
      <c r="EI1204" s="3"/>
      <c r="EJ1204" s="3"/>
      <c r="EK1204" s="3"/>
      <c r="EL1204" s="3"/>
      <c r="EM1204" s="3"/>
      <c r="EN1204" s="3"/>
      <c r="EO1204" s="3"/>
      <c r="EP1204" s="3"/>
      <c r="EQ1204" s="3"/>
      <c r="ER1204" s="3"/>
      <c r="ES1204" s="3"/>
      <c r="ET1204" s="3"/>
      <c r="EU1204" s="3"/>
      <c r="EV1204" s="3"/>
      <c r="EW1204" s="3"/>
      <c r="EX1204" s="3"/>
      <c r="EY1204" s="3"/>
      <c r="EZ1204" s="3"/>
      <c r="FA1204" s="3"/>
      <c r="FB1204" s="3"/>
      <c r="FC1204" s="3"/>
      <c r="FD1204" s="3"/>
      <c r="FE1204" s="3"/>
      <c r="FF1204" s="3"/>
      <c r="FG1204" s="3"/>
      <c r="FH1204" s="3"/>
      <c r="FI1204" s="3"/>
      <c r="FJ1204" s="3"/>
      <c r="FK1204" s="3"/>
      <c r="FL1204" s="3"/>
      <c r="FM1204" s="3"/>
      <c r="FN1204" s="3"/>
      <c r="FO1204" s="3"/>
      <c r="FP1204" s="3"/>
      <c r="FQ1204" s="3"/>
      <c r="FR1204" s="3"/>
      <c r="FS1204" s="3"/>
      <c r="FT1204" s="3"/>
      <c r="FU1204" s="3"/>
      <c r="FV1204" s="3"/>
      <c r="FW1204" s="3"/>
      <c r="FX1204" s="3"/>
    </row>
    <row r="1205" spans="1:180" x14ac:dyDescent="0.25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  <c r="EC1205" s="3"/>
      <c r="ED1205" s="3"/>
      <c r="EE1205" s="3"/>
      <c r="EF1205" s="3"/>
      <c r="EG1205" s="3"/>
      <c r="EH1205" s="3"/>
      <c r="EI1205" s="3"/>
      <c r="EJ1205" s="3"/>
      <c r="EK1205" s="3"/>
      <c r="EL1205" s="3"/>
      <c r="EM1205" s="3"/>
      <c r="EN1205" s="3"/>
      <c r="EO1205" s="3"/>
      <c r="EP1205" s="3"/>
      <c r="EQ1205" s="3"/>
      <c r="ER1205" s="3"/>
      <c r="ES1205" s="3"/>
      <c r="ET1205" s="3"/>
      <c r="EU1205" s="3"/>
      <c r="EV1205" s="3"/>
      <c r="EW1205" s="3"/>
      <c r="EX1205" s="3"/>
      <c r="EY1205" s="3"/>
      <c r="EZ1205" s="3"/>
      <c r="FA1205" s="3"/>
      <c r="FB1205" s="3"/>
      <c r="FC1205" s="3"/>
      <c r="FD1205" s="3"/>
      <c r="FE1205" s="3"/>
      <c r="FF1205" s="3"/>
      <c r="FG1205" s="3"/>
      <c r="FH1205" s="3"/>
      <c r="FI1205" s="3"/>
      <c r="FJ1205" s="3"/>
      <c r="FK1205" s="3"/>
      <c r="FL1205" s="3"/>
      <c r="FM1205" s="3"/>
      <c r="FN1205" s="3"/>
      <c r="FO1205" s="3"/>
      <c r="FP1205" s="3"/>
      <c r="FQ1205" s="3"/>
      <c r="FR1205" s="3"/>
      <c r="FS1205" s="3"/>
      <c r="FT1205" s="3"/>
      <c r="FU1205" s="3"/>
      <c r="FV1205" s="3"/>
      <c r="FW1205" s="3"/>
      <c r="FX1205" s="3"/>
    </row>
    <row r="1206" spans="1:180" x14ac:dyDescent="0.25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  <c r="EC1206" s="3"/>
      <c r="ED1206" s="3"/>
      <c r="EE1206" s="3"/>
      <c r="EF1206" s="3"/>
      <c r="EG1206" s="3"/>
      <c r="EH1206" s="3"/>
      <c r="EI1206" s="3"/>
      <c r="EJ1206" s="3"/>
      <c r="EK1206" s="3"/>
      <c r="EL1206" s="3"/>
      <c r="EM1206" s="3"/>
      <c r="EN1206" s="3"/>
      <c r="EO1206" s="3"/>
      <c r="EP1206" s="3"/>
      <c r="EQ1206" s="3"/>
      <c r="ER1206" s="3"/>
      <c r="ES1206" s="3"/>
      <c r="ET1206" s="3"/>
      <c r="EU1206" s="3"/>
      <c r="EV1206" s="3"/>
      <c r="EW1206" s="3"/>
      <c r="EX1206" s="3"/>
      <c r="EY1206" s="3"/>
      <c r="EZ1206" s="3"/>
      <c r="FA1206" s="3"/>
      <c r="FB1206" s="3"/>
      <c r="FC1206" s="3"/>
      <c r="FD1206" s="3"/>
      <c r="FE1206" s="3"/>
      <c r="FF1206" s="3"/>
      <c r="FG1206" s="3"/>
      <c r="FH1206" s="3"/>
      <c r="FI1206" s="3"/>
      <c r="FJ1206" s="3"/>
      <c r="FK1206" s="3"/>
      <c r="FL1206" s="3"/>
      <c r="FM1206" s="3"/>
      <c r="FN1206" s="3"/>
      <c r="FO1206" s="3"/>
      <c r="FP1206" s="3"/>
      <c r="FQ1206" s="3"/>
      <c r="FR1206" s="3"/>
      <c r="FS1206" s="3"/>
      <c r="FT1206" s="3"/>
      <c r="FU1206" s="3"/>
      <c r="FV1206" s="3"/>
      <c r="FW1206" s="3"/>
      <c r="FX1206" s="3"/>
    </row>
    <row r="1207" spans="1:180" x14ac:dyDescent="0.25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/>
      <c r="DT1207" s="3"/>
      <c r="DU1207" s="3"/>
      <c r="DV1207" s="3"/>
      <c r="DW1207" s="3"/>
      <c r="DX1207" s="3"/>
      <c r="DY1207" s="3"/>
      <c r="DZ1207" s="3"/>
      <c r="EA1207" s="3"/>
      <c r="EB1207" s="3"/>
      <c r="EC1207" s="3"/>
      <c r="ED1207" s="3"/>
      <c r="EE1207" s="3"/>
      <c r="EF1207" s="3"/>
      <c r="EG1207" s="3"/>
      <c r="EH1207" s="3"/>
      <c r="EI1207" s="3"/>
      <c r="EJ1207" s="3"/>
      <c r="EK1207" s="3"/>
      <c r="EL1207" s="3"/>
      <c r="EM1207" s="3"/>
      <c r="EN1207" s="3"/>
      <c r="EO1207" s="3"/>
      <c r="EP1207" s="3"/>
      <c r="EQ1207" s="3"/>
      <c r="ER1207" s="3"/>
      <c r="ES1207" s="3"/>
      <c r="ET1207" s="3"/>
      <c r="EU1207" s="3"/>
      <c r="EV1207" s="3"/>
      <c r="EW1207" s="3"/>
      <c r="EX1207" s="3"/>
      <c r="EY1207" s="3"/>
      <c r="EZ1207" s="3"/>
      <c r="FA1207" s="3"/>
      <c r="FB1207" s="3"/>
      <c r="FC1207" s="3"/>
      <c r="FD1207" s="3"/>
      <c r="FE1207" s="3"/>
      <c r="FF1207" s="3"/>
      <c r="FG1207" s="3"/>
      <c r="FH1207" s="3"/>
      <c r="FI1207" s="3"/>
      <c r="FJ1207" s="3"/>
      <c r="FK1207" s="3"/>
      <c r="FL1207" s="3"/>
      <c r="FM1207" s="3"/>
      <c r="FN1207" s="3"/>
      <c r="FO1207" s="3"/>
      <c r="FP1207" s="3"/>
      <c r="FQ1207" s="3"/>
      <c r="FR1207" s="3"/>
      <c r="FS1207" s="3"/>
      <c r="FT1207" s="3"/>
      <c r="FU1207" s="3"/>
      <c r="FV1207" s="3"/>
      <c r="FW1207" s="3"/>
      <c r="FX1207" s="3"/>
    </row>
    <row r="1208" spans="1:180" x14ac:dyDescent="0.25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  <c r="EC1208" s="3"/>
      <c r="ED1208" s="3"/>
      <c r="EE1208" s="3"/>
      <c r="EF1208" s="3"/>
      <c r="EG1208" s="3"/>
      <c r="EH1208" s="3"/>
      <c r="EI1208" s="3"/>
      <c r="EJ1208" s="3"/>
      <c r="EK1208" s="3"/>
      <c r="EL1208" s="3"/>
      <c r="EM1208" s="3"/>
      <c r="EN1208" s="3"/>
      <c r="EO1208" s="3"/>
      <c r="EP1208" s="3"/>
      <c r="EQ1208" s="3"/>
      <c r="ER1208" s="3"/>
      <c r="ES1208" s="3"/>
      <c r="ET1208" s="3"/>
      <c r="EU1208" s="3"/>
      <c r="EV1208" s="3"/>
      <c r="EW1208" s="3"/>
      <c r="EX1208" s="3"/>
      <c r="EY1208" s="3"/>
      <c r="EZ1208" s="3"/>
      <c r="FA1208" s="3"/>
      <c r="FB1208" s="3"/>
      <c r="FC1208" s="3"/>
      <c r="FD1208" s="3"/>
      <c r="FE1208" s="3"/>
      <c r="FF1208" s="3"/>
      <c r="FG1208" s="3"/>
      <c r="FH1208" s="3"/>
      <c r="FI1208" s="3"/>
      <c r="FJ1208" s="3"/>
      <c r="FK1208" s="3"/>
      <c r="FL1208" s="3"/>
      <c r="FM1208" s="3"/>
      <c r="FN1208" s="3"/>
      <c r="FO1208" s="3"/>
      <c r="FP1208" s="3"/>
      <c r="FQ1208" s="3"/>
      <c r="FR1208" s="3"/>
      <c r="FS1208" s="3"/>
      <c r="FT1208" s="3"/>
      <c r="FU1208" s="3"/>
      <c r="FV1208" s="3"/>
      <c r="FW1208" s="3"/>
      <c r="FX1208" s="3"/>
    </row>
    <row r="1209" spans="1:180" x14ac:dyDescent="0.25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  <c r="EC1209" s="3"/>
      <c r="ED1209" s="3"/>
      <c r="EE1209" s="3"/>
      <c r="EF1209" s="3"/>
      <c r="EG1209" s="3"/>
      <c r="EH1209" s="3"/>
      <c r="EI1209" s="3"/>
      <c r="EJ1209" s="3"/>
      <c r="EK1209" s="3"/>
      <c r="EL1209" s="3"/>
      <c r="EM1209" s="3"/>
      <c r="EN1209" s="3"/>
      <c r="EO1209" s="3"/>
      <c r="EP1209" s="3"/>
      <c r="EQ1209" s="3"/>
      <c r="ER1209" s="3"/>
      <c r="ES1209" s="3"/>
      <c r="ET1209" s="3"/>
      <c r="EU1209" s="3"/>
      <c r="EV1209" s="3"/>
      <c r="EW1209" s="3"/>
      <c r="EX1209" s="3"/>
      <c r="EY1209" s="3"/>
      <c r="EZ1209" s="3"/>
      <c r="FA1209" s="3"/>
      <c r="FB1209" s="3"/>
      <c r="FC1209" s="3"/>
      <c r="FD1209" s="3"/>
      <c r="FE1209" s="3"/>
      <c r="FF1209" s="3"/>
      <c r="FG1209" s="3"/>
      <c r="FH1209" s="3"/>
      <c r="FI1209" s="3"/>
      <c r="FJ1209" s="3"/>
      <c r="FK1209" s="3"/>
      <c r="FL1209" s="3"/>
      <c r="FM1209" s="3"/>
      <c r="FN1209" s="3"/>
      <c r="FO1209" s="3"/>
      <c r="FP1209" s="3"/>
      <c r="FQ1209" s="3"/>
      <c r="FR1209" s="3"/>
      <c r="FS1209" s="3"/>
      <c r="FT1209" s="3"/>
      <c r="FU1209" s="3"/>
      <c r="FV1209" s="3"/>
      <c r="FW1209" s="3"/>
      <c r="FX1209" s="3"/>
    </row>
    <row r="1210" spans="1:180" x14ac:dyDescent="0.25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  <c r="EC1210" s="3"/>
      <c r="ED1210" s="3"/>
      <c r="EE1210" s="3"/>
      <c r="EF1210" s="3"/>
      <c r="EG1210" s="3"/>
      <c r="EH1210" s="3"/>
      <c r="EI1210" s="3"/>
      <c r="EJ1210" s="3"/>
      <c r="EK1210" s="3"/>
      <c r="EL1210" s="3"/>
      <c r="EM1210" s="3"/>
      <c r="EN1210" s="3"/>
      <c r="EO1210" s="3"/>
      <c r="EP1210" s="3"/>
      <c r="EQ1210" s="3"/>
      <c r="ER1210" s="3"/>
      <c r="ES1210" s="3"/>
      <c r="ET1210" s="3"/>
      <c r="EU1210" s="3"/>
      <c r="EV1210" s="3"/>
      <c r="EW1210" s="3"/>
      <c r="EX1210" s="3"/>
      <c r="EY1210" s="3"/>
      <c r="EZ1210" s="3"/>
      <c r="FA1210" s="3"/>
      <c r="FB1210" s="3"/>
      <c r="FC1210" s="3"/>
      <c r="FD1210" s="3"/>
      <c r="FE1210" s="3"/>
      <c r="FF1210" s="3"/>
      <c r="FG1210" s="3"/>
      <c r="FH1210" s="3"/>
      <c r="FI1210" s="3"/>
      <c r="FJ1210" s="3"/>
      <c r="FK1210" s="3"/>
      <c r="FL1210" s="3"/>
      <c r="FM1210" s="3"/>
      <c r="FN1210" s="3"/>
      <c r="FO1210" s="3"/>
      <c r="FP1210" s="3"/>
      <c r="FQ1210" s="3"/>
      <c r="FR1210" s="3"/>
      <c r="FS1210" s="3"/>
      <c r="FT1210" s="3"/>
      <c r="FU1210" s="3"/>
      <c r="FV1210" s="3"/>
      <c r="FW1210" s="3"/>
      <c r="FX1210" s="3"/>
    </row>
    <row r="1211" spans="1:180" x14ac:dyDescent="0.25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  <c r="DS1211" s="3"/>
      <c r="DT1211" s="3"/>
      <c r="DU1211" s="3"/>
      <c r="DV1211" s="3"/>
      <c r="DW1211" s="3"/>
      <c r="DX1211" s="3"/>
      <c r="DY1211" s="3"/>
      <c r="DZ1211" s="3"/>
      <c r="EA1211" s="3"/>
      <c r="EB1211" s="3"/>
      <c r="EC1211" s="3"/>
      <c r="ED1211" s="3"/>
      <c r="EE1211" s="3"/>
      <c r="EF1211" s="3"/>
      <c r="EG1211" s="3"/>
      <c r="EH1211" s="3"/>
      <c r="EI1211" s="3"/>
      <c r="EJ1211" s="3"/>
      <c r="EK1211" s="3"/>
      <c r="EL1211" s="3"/>
      <c r="EM1211" s="3"/>
      <c r="EN1211" s="3"/>
      <c r="EO1211" s="3"/>
      <c r="EP1211" s="3"/>
      <c r="EQ1211" s="3"/>
      <c r="ER1211" s="3"/>
      <c r="ES1211" s="3"/>
      <c r="ET1211" s="3"/>
      <c r="EU1211" s="3"/>
      <c r="EV1211" s="3"/>
      <c r="EW1211" s="3"/>
      <c r="EX1211" s="3"/>
      <c r="EY1211" s="3"/>
      <c r="EZ1211" s="3"/>
      <c r="FA1211" s="3"/>
      <c r="FB1211" s="3"/>
      <c r="FC1211" s="3"/>
      <c r="FD1211" s="3"/>
      <c r="FE1211" s="3"/>
      <c r="FF1211" s="3"/>
      <c r="FG1211" s="3"/>
      <c r="FH1211" s="3"/>
      <c r="FI1211" s="3"/>
      <c r="FJ1211" s="3"/>
      <c r="FK1211" s="3"/>
      <c r="FL1211" s="3"/>
      <c r="FM1211" s="3"/>
      <c r="FN1211" s="3"/>
      <c r="FO1211" s="3"/>
      <c r="FP1211" s="3"/>
      <c r="FQ1211" s="3"/>
      <c r="FR1211" s="3"/>
      <c r="FS1211" s="3"/>
      <c r="FT1211" s="3"/>
      <c r="FU1211" s="3"/>
      <c r="FV1211" s="3"/>
      <c r="FW1211" s="3"/>
      <c r="FX1211" s="3"/>
    </row>
    <row r="1212" spans="1:180" x14ac:dyDescent="0.25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r="BW1212" s="3"/>
      <c r="BX1212" s="3"/>
      <c r="BY1212" s="3"/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/>
      <c r="DR1212" s="3"/>
      <c r="DS1212" s="3"/>
      <c r="DT1212" s="3"/>
      <c r="DU1212" s="3"/>
      <c r="DV1212" s="3"/>
      <c r="DW1212" s="3"/>
      <c r="DX1212" s="3"/>
      <c r="DY1212" s="3"/>
      <c r="DZ1212" s="3"/>
      <c r="EA1212" s="3"/>
      <c r="EB1212" s="3"/>
      <c r="EC1212" s="3"/>
      <c r="ED1212" s="3"/>
      <c r="EE1212" s="3"/>
      <c r="EF1212" s="3"/>
      <c r="EG1212" s="3"/>
      <c r="EH1212" s="3"/>
      <c r="EI1212" s="3"/>
      <c r="EJ1212" s="3"/>
      <c r="EK1212" s="3"/>
      <c r="EL1212" s="3"/>
      <c r="EM1212" s="3"/>
      <c r="EN1212" s="3"/>
      <c r="EO1212" s="3"/>
      <c r="EP1212" s="3"/>
      <c r="EQ1212" s="3"/>
      <c r="ER1212" s="3"/>
      <c r="ES1212" s="3"/>
      <c r="ET1212" s="3"/>
      <c r="EU1212" s="3"/>
      <c r="EV1212" s="3"/>
      <c r="EW1212" s="3"/>
      <c r="EX1212" s="3"/>
      <c r="EY1212" s="3"/>
      <c r="EZ1212" s="3"/>
      <c r="FA1212" s="3"/>
      <c r="FB1212" s="3"/>
      <c r="FC1212" s="3"/>
      <c r="FD1212" s="3"/>
      <c r="FE1212" s="3"/>
      <c r="FF1212" s="3"/>
      <c r="FG1212" s="3"/>
      <c r="FH1212" s="3"/>
      <c r="FI1212" s="3"/>
      <c r="FJ1212" s="3"/>
      <c r="FK1212" s="3"/>
      <c r="FL1212" s="3"/>
      <c r="FM1212" s="3"/>
      <c r="FN1212" s="3"/>
      <c r="FO1212" s="3"/>
      <c r="FP1212" s="3"/>
      <c r="FQ1212" s="3"/>
      <c r="FR1212" s="3"/>
      <c r="FS1212" s="3"/>
      <c r="FT1212" s="3"/>
      <c r="FU1212" s="3"/>
      <c r="FV1212" s="3"/>
      <c r="FW1212" s="3"/>
      <c r="FX1212" s="3"/>
    </row>
    <row r="1213" spans="1:180" x14ac:dyDescent="0.25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  <c r="EC1213" s="3"/>
      <c r="ED1213" s="3"/>
      <c r="EE1213" s="3"/>
      <c r="EF1213" s="3"/>
      <c r="EG1213" s="3"/>
      <c r="EH1213" s="3"/>
      <c r="EI1213" s="3"/>
      <c r="EJ1213" s="3"/>
      <c r="EK1213" s="3"/>
      <c r="EL1213" s="3"/>
      <c r="EM1213" s="3"/>
      <c r="EN1213" s="3"/>
      <c r="EO1213" s="3"/>
      <c r="EP1213" s="3"/>
      <c r="EQ1213" s="3"/>
      <c r="ER1213" s="3"/>
      <c r="ES1213" s="3"/>
      <c r="ET1213" s="3"/>
      <c r="EU1213" s="3"/>
      <c r="EV1213" s="3"/>
      <c r="EW1213" s="3"/>
      <c r="EX1213" s="3"/>
      <c r="EY1213" s="3"/>
      <c r="EZ1213" s="3"/>
      <c r="FA1213" s="3"/>
      <c r="FB1213" s="3"/>
      <c r="FC1213" s="3"/>
      <c r="FD1213" s="3"/>
      <c r="FE1213" s="3"/>
      <c r="FF1213" s="3"/>
      <c r="FG1213" s="3"/>
      <c r="FH1213" s="3"/>
      <c r="FI1213" s="3"/>
      <c r="FJ1213" s="3"/>
      <c r="FK1213" s="3"/>
      <c r="FL1213" s="3"/>
      <c r="FM1213" s="3"/>
      <c r="FN1213" s="3"/>
      <c r="FO1213" s="3"/>
      <c r="FP1213" s="3"/>
      <c r="FQ1213" s="3"/>
      <c r="FR1213" s="3"/>
      <c r="FS1213" s="3"/>
      <c r="FT1213" s="3"/>
      <c r="FU1213" s="3"/>
      <c r="FV1213" s="3"/>
      <c r="FW1213" s="3"/>
      <c r="FX1213" s="3"/>
    </row>
    <row r="1214" spans="1:180" x14ac:dyDescent="0.25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  <c r="DS1214" s="3"/>
      <c r="DT1214" s="3"/>
      <c r="DU1214" s="3"/>
      <c r="DV1214" s="3"/>
      <c r="DW1214" s="3"/>
      <c r="DX1214" s="3"/>
      <c r="DY1214" s="3"/>
      <c r="DZ1214" s="3"/>
      <c r="EA1214" s="3"/>
      <c r="EB1214" s="3"/>
      <c r="EC1214" s="3"/>
      <c r="ED1214" s="3"/>
      <c r="EE1214" s="3"/>
      <c r="EF1214" s="3"/>
      <c r="EG1214" s="3"/>
      <c r="EH1214" s="3"/>
      <c r="EI1214" s="3"/>
      <c r="EJ1214" s="3"/>
      <c r="EK1214" s="3"/>
      <c r="EL1214" s="3"/>
      <c r="EM1214" s="3"/>
      <c r="EN1214" s="3"/>
      <c r="EO1214" s="3"/>
      <c r="EP1214" s="3"/>
      <c r="EQ1214" s="3"/>
      <c r="ER1214" s="3"/>
      <c r="ES1214" s="3"/>
      <c r="ET1214" s="3"/>
      <c r="EU1214" s="3"/>
      <c r="EV1214" s="3"/>
      <c r="EW1214" s="3"/>
      <c r="EX1214" s="3"/>
      <c r="EY1214" s="3"/>
      <c r="EZ1214" s="3"/>
      <c r="FA1214" s="3"/>
      <c r="FB1214" s="3"/>
      <c r="FC1214" s="3"/>
      <c r="FD1214" s="3"/>
      <c r="FE1214" s="3"/>
      <c r="FF1214" s="3"/>
      <c r="FG1214" s="3"/>
      <c r="FH1214" s="3"/>
      <c r="FI1214" s="3"/>
      <c r="FJ1214" s="3"/>
      <c r="FK1214" s="3"/>
      <c r="FL1214" s="3"/>
      <c r="FM1214" s="3"/>
      <c r="FN1214" s="3"/>
      <c r="FO1214" s="3"/>
      <c r="FP1214" s="3"/>
      <c r="FQ1214" s="3"/>
      <c r="FR1214" s="3"/>
      <c r="FS1214" s="3"/>
      <c r="FT1214" s="3"/>
      <c r="FU1214" s="3"/>
      <c r="FV1214" s="3"/>
      <c r="FW1214" s="3"/>
      <c r="FX1214" s="3"/>
    </row>
    <row r="1215" spans="1:180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r="BW1215" s="3"/>
      <c r="BX1215" s="3"/>
      <c r="BY1215" s="3"/>
      <c r="BZ1215" s="3"/>
      <c r="CA1215" s="3"/>
      <c r="CB1215" s="3"/>
      <c r="CC1215" s="3"/>
      <c r="CD1215" s="3"/>
      <c r="CE1215" s="3"/>
      <c r="CF1215" s="3"/>
      <c r="CG1215" s="3"/>
      <c r="CH1215" s="3"/>
      <c r="CI1215" s="3"/>
      <c r="CJ1215" s="3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/>
      <c r="DQ1215" s="3"/>
      <c r="DR1215" s="3"/>
      <c r="DS1215" s="3"/>
      <c r="DT1215" s="3"/>
      <c r="DU1215" s="3"/>
      <c r="DV1215" s="3"/>
      <c r="DW1215" s="3"/>
      <c r="DX1215" s="3"/>
      <c r="DY1215" s="3"/>
      <c r="DZ1215" s="3"/>
      <c r="EA1215" s="3"/>
      <c r="EB1215" s="3"/>
      <c r="EC1215" s="3"/>
      <c r="ED1215" s="3"/>
      <c r="EE1215" s="3"/>
      <c r="EF1215" s="3"/>
      <c r="EG1215" s="3"/>
      <c r="EH1215" s="3"/>
      <c r="EI1215" s="3"/>
      <c r="EJ1215" s="3"/>
      <c r="EK1215" s="3"/>
      <c r="EL1215" s="3"/>
      <c r="EM1215" s="3"/>
      <c r="EN1215" s="3"/>
      <c r="EO1215" s="3"/>
      <c r="EP1215" s="3"/>
      <c r="EQ1215" s="3"/>
      <c r="ER1215" s="3"/>
      <c r="ES1215" s="3"/>
      <c r="ET1215" s="3"/>
      <c r="EU1215" s="3"/>
      <c r="EV1215" s="3"/>
      <c r="EW1215" s="3"/>
      <c r="EX1215" s="3"/>
      <c r="EY1215" s="3"/>
      <c r="EZ1215" s="3"/>
      <c r="FA1215" s="3"/>
      <c r="FB1215" s="3"/>
      <c r="FC1215" s="3"/>
      <c r="FD1215" s="3"/>
      <c r="FE1215" s="3"/>
      <c r="FF1215" s="3"/>
      <c r="FG1215" s="3"/>
      <c r="FH1215" s="3"/>
      <c r="FI1215" s="3"/>
      <c r="FJ1215" s="3"/>
      <c r="FK1215" s="3"/>
      <c r="FL1215" s="3"/>
      <c r="FM1215" s="3"/>
      <c r="FN1215" s="3"/>
      <c r="FO1215" s="3"/>
      <c r="FP1215" s="3"/>
      <c r="FQ1215" s="3"/>
      <c r="FR1215" s="3"/>
      <c r="FS1215" s="3"/>
      <c r="FT1215" s="3"/>
      <c r="FU1215" s="3"/>
      <c r="FV1215" s="3"/>
      <c r="FW1215" s="3"/>
      <c r="FX1215" s="3"/>
    </row>
    <row r="1216" spans="1:180" x14ac:dyDescent="0.25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  <c r="EC1216" s="3"/>
      <c r="ED1216" s="3"/>
      <c r="EE1216" s="3"/>
      <c r="EF1216" s="3"/>
      <c r="EG1216" s="3"/>
      <c r="EH1216" s="3"/>
      <c r="EI1216" s="3"/>
      <c r="EJ1216" s="3"/>
      <c r="EK1216" s="3"/>
      <c r="EL1216" s="3"/>
      <c r="EM1216" s="3"/>
      <c r="EN1216" s="3"/>
      <c r="EO1216" s="3"/>
      <c r="EP1216" s="3"/>
      <c r="EQ1216" s="3"/>
      <c r="ER1216" s="3"/>
      <c r="ES1216" s="3"/>
      <c r="ET1216" s="3"/>
      <c r="EU1216" s="3"/>
      <c r="EV1216" s="3"/>
      <c r="EW1216" s="3"/>
      <c r="EX1216" s="3"/>
      <c r="EY1216" s="3"/>
      <c r="EZ1216" s="3"/>
      <c r="FA1216" s="3"/>
      <c r="FB1216" s="3"/>
      <c r="FC1216" s="3"/>
      <c r="FD1216" s="3"/>
      <c r="FE1216" s="3"/>
      <c r="FF1216" s="3"/>
      <c r="FG1216" s="3"/>
      <c r="FH1216" s="3"/>
      <c r="FI1216" s="3"/>
      <c r="FJ1216" s="3"/>
      <c r="FK1216" s="3"/>
      <c r="FL1216" s="3"/>
      <c r="FM1216" s="3"/>
      <c r="FN1216" s="3"/>
      <c r="FO1216" s="3"/>
      <c r="FP1216" s="3"/>
      <c r="FQ1216" s="3"/>
      <c r="FR1216" s="3"/>
      <c r="FS1216" s="3"/>
      <c r="FT1216" s="3"/>
      <c r="FU1216" s="3"/>
      <c r="FV1216" s="3"/>
      <c r="FW1216" s="3"/>
      <c r="FX1216" s="3"/>
    </row>
    <row r="1217" spans="1:180" x14ac:dyDescent="0.25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  <c r="EC1217" s="3"/>
      <c r="ED1217" s="3"/>
      <c r="EE1217" s="3"/>
      <c r="EF1217" s="3"/>
      <c r="EG1217" s="3"/>
      <c r="EH1217" s="3"/>
      <c r="EI1217" s="3"/>
      <c r="EJ1217" s="3"/>
      <c r="EK1217" s="3"/>
      <c r="EL1217" s="3"/>
      <c r="EM1217" s="3"/>
      <c r="EN1217" s="3"/>
      <c r="EO1217" s="3"/>
      <c r="EP1217" s="3"/>
      <c r="EQ1217" s="3"/>
      <c r="ER1217" s="3"/>
      <c r="ES1217" s="3"/>
      <c r="ET1217" s="3"/>
      <c r="EU1217" s="3"/>
      <c r="EV1217" s="3"/>
      <c r="EW1217" s="3"/>
      <c r="EX1217" s="3"/>
      <c r="EY1217" s="3"/>
      <c r="EZ1217" s="3"/>
      <c r="FA1217" s="3"/>
      <c r="FB1217" s="3"/>
      <c r="FC1217" s="3"/>
      <c r="FD1217" s="3"/>
      <c r="FE1217" s="3"/>
      <c r="FF1217" s="3"/>
      <c r="FG1217" s="3"/>
      <c r="FH1217" s="3"/>
      <c r="FI1217" s="3"/>
      <c r="FJ1217" s="3"/>
      <c r="FK1217" s="3"/>
      <c r="FL1217" s="3"/>
      <c r="FM1217" s="3"/>
      <c r="FN1217" s="3"/>
      <c r="FO1217" s="3"/>
      <c r="FP1217" s="3"/>
      <c r="FQ1217" s="3"/>
      <c r="FR1217" s="3"/>
      <c r="FS1217" s="3"/>
      <c r="FT1217" s="3"/>
      <c r="FU1217" s="3"/>
      <c r="FV1217" s="3"/>
      <c r="FW1217" s="3"/>
      <c r="FX1217" s="3"/>
    </row>
    <row r="1218" spans="1:180" x14ac:dyDescent="0.25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  <c r="EC1218" s="3"/>
      <c r="ED1218" s="3"/>
      <c r="EE1218" s="3"/>
      <c r="EF1218" s="3"/>
      <c r="EG1218" s="3"/>
      <c r="EH1218" s="3"/>
      <c r="EI1218" s="3"/>
      <c r="EJ1218" s="3"/>
      <c r="EK1218" s="3"/>
      <c r="EL1218" s="3"/>
      <c r="EM1218" s="3"/>
      <c r="EN1218" s="3"/>
      <c r="EO1218" s="3"/>
      <c r="EP1218" s="3"/>
      <c r="EQ1218" s="3"/>
      <c r="ER1218" s="3"/>
      <c r="ES1218" s="3"/>
      <c r="ET1218" s="3"/>
      <c r="EU1218" s="3"/>
      <c r="EV1218" s="3"/>
      <c r="EW1218" s="3"/>
      <c r="EX1218" s="3"/>
      <c r="EY1218" s="3"/>
      <c r="EZ1218" s="3"/>
      <c r="FA1218" s="3"/>
      <c r="FB1218" s="3"/>
      <c r="FC1218" s="3"/>
      <c r="FD1218" s="3"/>
      <c r="FE1218" s="3"/>
      <c r="FF1218" s="3"/>
      <c r="FG1218" s="3"/>
      <c r="FH1218" s="3"/>
      <c r="FI1218" s="3"/>
      <c r="FJ1218" s="3"/>
      <c r="FK1218" s="3"/>
      <c r="FL1218" s="3"/>
      <c r="FM1218" s="3"/>
      <c r="FN1218" s="3"/>
      <c r="FO1218" s="3"/>
      <c r="FP1218" s="3"/>
      <c r="FQ1218" s="3"/>
      <c r="FR1218" s="3"/>
      <c r="FS1218" s="3"/>
      <c r="FT1218" s="3"/>
      <c r="FU1218" s="3"/>
      <c r="FV1218" s="3"/>
      <c r="FW1218" s="3"/>
      <c r="FX1218" s="3"/>
    </row>
    <row r="1219" spans="1:180" x14ac:dyDescent="0.25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3"/>
      <c r="EF1219" s="3"/>
      <c r="EG1219" s="3"/>
      <c r="EH1219" s="3"/>
      <c r="EI1219" s="3"/>
      <c r="EJ1219" s="3"/>
      <c r="EK1219" s="3"/>
      <c r="EL1219" s="3"/>
      <c r="EM1219" s="3"/>
      <c r="EN1219" s="3"/>
      <c r="EO1219" s="3"/>
      <c r="EP1219" s="3"/>
      <c r="EQ1219" s="3"/>
      <c r="ER1219" s="3"/>
      <c r="ES1219" s="3"/>
      <c r="ET1219" s="3"/>
      <c r="EU1219" s="3"/>
      <c r="EV1219" s="3"/>
      <c r="EW1219" s="3"/>
      <c r="EX1219" s="3"/>
      <c r="EY1219" s="3"/>
      <c r="EZ1219" s="3"/>
      <c r="FA1219" s="3"/>
      <c r="FB1219" s="3"/>
      <c r="FC1219" s="3"/>
      <c r="FD1219" s="3"/>
      <c r="FE1219" s="3"/>
      <c r="FF1219" s="3"/>
      <c r="FG1219" s="3"/>
      <c r="FH1219" s="3"/>
      <c r="FI1219" s="3"/>
      <c r="FJ1219" s="3"/>
      <c r="FK1219" s="3"/>
      <c r="FL1219" s="3"/>
      <c r="FM1219" s="3"/>
      <c r="FN1219" s="3"/>
      <c r="FO1219" s="3"/>
      <c r="FP1219" s="3"/>
      <c r="FQ1219" s="3"/>
      <c r="FR1219" s="3"/>
      <c r="FS1219" s="3"/>
      <c r="FT1219" s="3"/>
      <c r="FU1219" s="3"/>
      <c r="FV1219" s="3"/>
      <c r="FW1219" s="3"/>
      <c r="FX1219" s="3"/>
    </row>
    <row r="1220" spans="1:180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  <c r="EC1220" s="3"/>
      <c r="ED1220" s="3"/>
      <c r="EE1220" s="3"/>
      <c r="EF1220" s="3"/>
      <c r="EG1220" s="3"/>
      <c r="EH1220" s="3"/>
      <c r="EI1220" s="3"/>
      <c r="EJ1220" s="3"/>
      <c r="EK1220" s="3"/>
      <c r="EL1220" s="3"/>
      <c r="EM1220" s="3"/>
      <c r="EN1220" s="3"/>
      <c r="EO1220" s="3"/>
      <c r="EP1220" s="3"/>
      <c r="EQ1220" s="3"/>
      <c r="ER1220" s="3"/>
      <c r="ES1220" s="3"/>
      <c r="ET1220" s="3"/>
      <c r="EU1220" s="3"/>
      <c r="EV1220" s="3"/>
      <c r="EW1220" s="3"/>
      <c r="EX1220" s="3"/>
      <c r="EY1220" s="3"/>
      <c r="EZ1220" s="3"/>
      <c r="FA1220" s="3"/>
      <c r="FB1220" s="3"/>
      <c r="FC1220" s="3"/>
      <c r="FD1220" s="3"/>
      <c r="FE1220" s="3"/>
      <c r="FF1220" s="3"/>
      <c r="FG1220" s="3"/>
      <c r="FH1220" s="3"/>
      <c r="FI1220" s="3"/>
      <c r="FJ1220" s="3"/>
      <c r="FK1220" s="3"/>
      <c r="FL1220" s="3"/>
      <c r="FM1220" s="3"/>
      <c r="FN1220" s="3"/>
      <c r="FO1220" s="3"/>
      <c r="FP1220" s="3"/>
      <c r="FQ1220" s="3"/>
      <c r="FR1220" s="3"/>
      <c r="FS1220" s="3"/>
      <c r="FT1220" s="3"/>
      <c r="FU1220" s="3"/>
      <c r="FV1220" s="3"/>
      <c r="FW1220" s="3"/>
      <c r="FX1220" s="3"/>
    </row>
    <row r="1221" spans="1:180" x14ac:dyDescent="0.25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  <c r="EC1221" s="3"/>
      <c r="ED1221" s="3"/>
      <c r="EE1221" s="3"/>
      <c r="EF1221" s="3"/>
      <c r="EG1221" s="3"/>
      <c r="EH1221" s="3"/>
      <c r="EI1221" s="3"/>
      <c r="EJ1221" s="3"/>
      <c r="EK1221" s="3"/>
      <c r="EL1221" s="3"/>
      <c r="EM1221" s="3"/>
      <c r="EN1221" s="3"/>
      <c r="EO1221" s="3"/>
      <c r="EP1221" s="3"/>
      <c r="EQ1221" s="3"/>
      <c r="ER1221" s="3"/>
      <c r="ES1221" s="3"/>
      <c r="ET1221" s="3"/>
      <c r="EU1221" s="3"/>
      <c r="EV1221" s="3"/>
      <c r="EW1221" s="3"/>
      <c r="EX1221" s="3"/>
      <c r="EY1221" s="3"/>
      <c r="EZ1221" s="3"/>
      <c r="FA1221" s="3"/>
      <c r="FB1221" s="3"/>
      <c r="FC1221" s="3"/>
      <c r="FD1221" s="3"/>
      <c r="FE1221" s="3"/>
      <c r="FF1221" s="3"/>
      <c r="FG1221" s="3"/>
      <c r="FH1221" s="3"/>
      <c r="FI1221" s="3"/>
      <c r="FJ1221" s="3"/>
      <c r="FK1221" s="3"/>
      <c r="FL1221" s="3"/>
      <c r="FM1221" s="3"/>
      <c r="FN1221" s="3"/>
      <c r="FO1221" s="3"/>
      <c r="FP1221" s="3"/>
      <c r="FQ1221" s="3"/>
      <c r="FR1221" s="3"/>
      <c r="FS1221" s="3"/>
      <c r="FT1221" s="3"/>
      <c r="FU1221" s="3"/>
      <c r="FV1221" s="3"/>
      <c r="FW1221" s="3"/>
      <c r="FX1221" s="3"/>
    </row>
    <row r="1222" spans="1:180" x14ac:dyDescent="0.25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/>
      <c r="BR1222" s="3"/>
      <c r="BS1222" s="3"/>
      <c r="BT1222" s="3"/>
      <c r="BU1222" s="3"/>
      <c r="BV1222" s="3"/>
      <c r="BW1222" s="3"/>
      <c r="BX1222" s="3"/>
      <c r="BY1222" s="3"/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/>
      <c r="DG1222" s="3"/>
      <c r="DH1222" s="3"/>
      <c r="DI1222" s="3"/>
      <c r="DJ1222" s="3"/>
      <c r="DK1222" s="3"/>
      <c r="DL1222" s="3"/>
      <c r="DM1222" s="3"/>
      <c r="DN1222" s="3"/>
      <c r="DO1222" s="3"/>
      <c r="DP1222" s="3"/>
      <c r="DQ1222" s="3"/>
      <c r="DR1222" s="3"/>
      <c r="DS1222" s="3"/>
      <c r="DT1222" s="3"/>
      <c r="DU1222" s="3"/>
      <c r="DV1222" s="3"/>
      <c r="DW1222" s="3"/>
      <c r="DX1222" s="3"/>
      <c r="DY1222" s="3"/>
      <c r="DZ1222" s="3"/>
      <c r="EA1222" s="3"/>
      <c r="EB1222" s="3"/>
      <c r="EC1222" s="3"/>
      <c r="ED1222" s="3"/>
      <c r="EE1222" s="3"/>
      <c r="EF1222" s="3"/>
      <c r="EG1222" s="3"/>
      <c r="EH1222" s="3"/>
      <c r="EI1222" s="3"/>
      <c r="EJ1222" s="3"/>
      <c r="EK1222" s="3"/>
      <c r="EL1222" s="3"/>
      <c r="EM1222" s="3"/>
      <c r="EN1222" s="3"/>
      <c r="EO1222" s="3"/>
      <c r="EP1222" s="3"/>
      <c r="EQ1222" s="3"/>
      <c r="ER1222" s="3"/>
      <c r="ES1222" s="3"/>
      <c r="ET1222" s="3"/>
      <c r="EU1222" s="3"/>
      <c r="EV1222" s="3"/>
      <c r="EW1222" s="3"/>
      <c r="EX1222" s="3"/>
      <c r="EY1222" s="3"/>
      <c r="EZ1222" s="3"/>
      <c r="FA1222" s="3"/>
      <c r="FB1222" s="3"/>
      <c r="FC1222" s="3"/>
      <c r="FD1222" s="3"/>
      <c r="FE1222" s="3"/>
      <c r="FF1222" s="3"/>
      <c r="FG1222" s="3"/>
      <c r="FH1222" s="3"/>
      <c r="FI1222" s="3"/>
      <c r="FJ1222" s="3"/>
      <c r="FK1222" s="3"/>
      <c r="FL1222" s="3"/>
      <c r="FM1222" s="3"/>
      <c r="FN1222" s="3"/>
      <c r="FO1222" s="3"/>
      <c r="FP1222" s="3"/>
      <c r="FQ1222" s="3"/>
      <c r="FR1222" s="3"/>
      <c r="FS1222" s="3"/>
      <c r="FT1222" s="3"/>
      <c r="FU1222" s="3"/>
      <c r="FV1222" s="3"/>
      <c r="FW1222" s="3"/>
      <c r="FX1222" s="3"/>
    </row>
    <row r="1223" spans="1:180" x14ac:dyDescent="0.25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/>
      <c r="BY1223" s="3"/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  <c r="EC1223" s="3"/>
      <c r="ED1223" s="3"/>
      <c r="EE1223" s="3"/>
      <c r="EF1223" s="3"/>
      <c r="EG1223" s="3"/>
      <c r="EH1223" s="3"/>
      <c r="EI1223" s="3"/>
      <c r="EJ1223" s="3"/>
      <c r="EK1223" s="3"/>
      <c r="EL1223" s="3"/>
      <c r="EM1223" s="3"/>
      <c r="EN1223" s="3"/>
      <c r="EO1223" s="3"/>
      <c r="EP1223" s="3"/>
      <c r="EQ1223" s="3"/>
      <c r="ER1223" s="3"/>
      <c r="ES1223" s="3"/>
      <c r="ET1223" s="3"/>
      <c r="EU1223" s="3"/>
      <c r="EV1223" s="3"/>
      <c r="EW1223" s="3"/>
      <c r="EX1223" s="3"/>
      <c r="EY1223" s="3"/>
      <c r="EZ1223" s="3"/>
      <c r="FA1223" s="3"/>
      <c r="FB1223" s="3"/>
      <c r="FC1223" s="3"/>
      <c r="FD1223" s="3"/>
      <c r="FE1223" s="3"/>
      <c r="FF1223" s="3"/>
      <c r="FG1223" s="3"/>
      <c r="FH1223" s="3"/>
      <c r="FI1223" s="3"/>
      <c r="FJ1223" s="3"/>
      <c r="FK1223" s="3"/>
      <c r="FL1223" s="3"/>
      <c r="FM1223" s="3"/>
      <c r="FN1223" s="3"/>
      <c r="FO1223" s="3"/>
      <c r="FP1223" s="3"/>
      <c r="FQ1223" s="3"/>
      <c r="FR1223" s="3"/>
      <c r="FS1223" s="3"/>
      <c r="FT1223" s="3"/>
      <c r="FU1223" s="3"/>
      <c r="FV1223" s="3"/>
      <c r="FW1223" s="3"/>
      <c r="FX1223" s="3"/>
    </row>
    <row r="1224" spans="1:180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  <c r="EC1224" s="3"/>
      <c r="ED1224" s="3"/>
      <c r="EE1224" s="3"/>
      <c r="EF1224" s="3"/>
      <c r="EG1224" s="3"/>
      <c r="EH1224" s="3"/>
      <c r="EI1224" s="3"/>
      <c r="EJ1224" s="3"/>
      <c r="EK1224" s="3"/>
      <c r="EL1224" s="3"/>
      <c r="EM1224" s="3"/>
      <c r="EN1224" s="3"/>
      <c r="EO1224" s="3"/>
      <c r="EP1224" s="3"/>
      <c r="EQ1224" s="3"/>
      <c r="ER1224" s="3"/>
      <c r="ES1224" s="3"/>
      <c r="ET1224" s="3"/>
      <c r="EU1224" s="3"/>
      <c r="EV1224" s="3"/>
      <c r="EW1224" s="3"/>
      <c r="EX1224" s="3"/>
      <c r="EY1224" s="3"/>
      <c r="EZ1224" s="3"/>
      <c r="FA1224" s="3"/>
      <c r="FB1224" s="3"/>
      <c r="FC1224" s="3"/>
      <c r="FD1224" s="3"/>
      <c r="FE1224" s="3"/>
      <c r="FF1224" s="3"/>
      <c r="FG1224" s="3"/>
      <c r="FH1224" s="3"/>
      <c r="FI1224" s="3"/>
      <c r="FJ1224" s="3"/>
      <c r="FK1224" s="3"/>
      <c r="FL1224" s="3"/>
      <c r="FM1224" s="3"/>
      <c r="FN1224" s="3"/>
      <c r="FO1224" s="3"/>
      <c r="FP1224" s="3"/>
      <c r="FQ1224" s="3"/>
      <c r="FR1224" s="3"/>
      <c r="FS1224" s="3"/>
      <c r="FT1224" s="3"/>
      <c r="FU1224" s="3"/>
      <c r="FV1224" s="3"/>
      <c r="FW1224" s="3"/>
      <c r="FX1224" s="3"/>
    </row>
    <row r="1225" spans="1:180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/>
      <c r="DY1225" s="3"/>
      <c r="DZ1225" s="3"/>
      <c r="EA1225" s="3"/>
      <c r="EB1225" s="3"/>
      <c r="EC1225" s="3"/>
      <c r="ED1225" s="3"/>
      <c r="EE1225" s="3"/>
      <c r="EF1225" s="3"/>
      <c r="EG1225" s="3"/>
      <c r="EH1225" s="3"/>
      <c r="EI1225" s="3"/>
      <c r="EJ1225" s="3"/>
      <c r="EK1225" s="3"/>
      <c r="EL1225" s="3"/>
      <c r="EM1225" s="3"/>
      <c r="EN1225" s="3"/>
      <c r="EO1225" s="3"/>
      <c r="EP1225" s="3"/>
      <c r="EQ1225" s="3"/>
      <c r="ER1225" s="3"/>
      <c r="ES1225" s="3"/>
      <c r="ET1225" s="3"/>
      <c r="EU1225" s="3"/>
      <c r="EV1225" s="3"/>
      <c r="EW1225" s="3"/>
      <c r="EX1225" s="3"/>
      <c r="EY1225" s="3"/>
      <c r="EZ1225" s="3"/>
      <c r="FA1225" s="3"/>
      <c r="FB1225" s="3"/>
      <c r="FC1225" s="3"/>
      <c r="FD1225" s="3"/>
      <c r="FE1225" s="3"/>
      <c r="FF1225" s="3"/>
      <c r="FG1225" s="3"/>
      <c r="FH1225" s="3"/>
      <c r="FI1225" s="3"/>
      <c r="FJ1225" s="3"/>
      <c r="FK1225" s="3"/>
      <c r="FL1225" s="3"/>
      <c r="FM1225" s="3"/>
      <c r="FN1225" s="3"/>
      <c r="FO1225" s="3"/>
      <c r="FP1225" s="3"/>
      <c r="FQ1225" s="3"/>
      <c r="FR1225" s="3"/>
      <c r="FS1225" s="3"/>
      <c r="FT1225" s="3"/>
      <c r="FU1225" s="3"/>
      <c r="FV1225" s="3"/>
      <c r="FW1225" s="3"/>
      <c r="FX1225" s="3"/>
    </row>
    <row r="1226" spans="1:180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  <c r="EC1226" s="3"/>
      <c r="ED1226" s="3"/>
      <c r="EE1226" s="3"/>
      <c r="EF1226" s="3"/>
      <c r="EG1226" s="3"/>
      <c r="EH1226" s="3"/>
      <c r="EI1226" s="3"/>
      <c r="EJ1226" s="3"/>
      <c r="EK1226" s="3"/>
      <c r="EL1226" s="3"/>
      <c r="EM1226" s="3"/>
      <c r="EN1226" s="3"/>
      <c r="EO1226" s="3"/>
      <c r="EP1226" s="3"/>
      <c r="EQ1226" s="3"/>
      <c r="ER1226" s="3"/>
      <c r="ES1226" s="3"/>
      <c r="ET1226" s="3"/>
      <c r="EU1226" s="3"/>
      <c r="EV1226" s="3"/>
      <c r="EW1226" s="3"/>
      <c r="EX1226" s="3"/>
      <c r="EY1226" s="3"/>
      <c r="EZ1226" s="3"/>
      <c r="FA1226" s="3"/>
      <c r="FB1226" s="3"/>
      <c r="FC1226" s="3"/>
      <c r="FD1226" s="3"/>
      <c r="FE1226" s="3"/>
      <c r="FF1226" s="3"/>
      <c r="FG1226" s="3"/>
      <c r="FH1226" s="3"/>
      <c r="FI1226" s="3"/>
      <c r="FJ1226" s="3"/>
      <c r="FK1226" s="3"/>
      <c r="FL1226" s="3"/>
      <c r="FM1226" s="3"/>
      <c r="FN1226" s="3"/>
      <c r="FO1226" s="3"/>
      <c r="FP1226" s="3"/>
      <c r="FQ1226" s="3"/>
      <c r="FR1226" s="3"/>
      <c r="FS1226" s="3"/>
      <c r="FT1226" s="3"/>
      <c r="FU1226" s="3"/>
      <c r="FV1226" s="3"/>
      <c r="FW1226" s="3"/>
      <c r="FX1226" s="3"/>
    </row>
    <row r="1227" spans="1:180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  <c r="EC1227" s="3"/>
      <c r="ED1227" s="3"/>
      <c r="EE1227" s="3"/>
      <c r="EF1227" s="3"/>
      <c r="EG1227" s="3"/>
      <c r="EH1227" s="3"/>
      <c r="EI1227" s="3"/>
      <c r="EJ1227" s="3"/>
      <c r="EK1227" s="3"/>
      <c r="EL1227" s="3"/>
      <c r="EM1227" s="3"/>
      <c r="EN1227" s="3"/>
      <c r="EO1227" s="3"/>
      <c r="EP1227" s="3"/>
      <c r="EQ1227" s="3"/>
      <c r="ER1227" s="3"/>
      <c r="ES1227" s="3"/>
      <c r="ET1227" s="3"/>
      <c r="EU1227" s="3"/>
      <c r="EV1227" s="3"/>
      <c r="EW1227" s="3"/>
      <c r="EX1227" s="3"/>
      <c r="EY1227" s="3"/>
      <c r="EZ1227" s="3"/>
      <c r="FA1227" s="3"/>
      <c r="FB1227" s="3"/>
      <c r="FC1227" s="3"/>
      <c r="FD1227" s="3"/>
      <c r="FE1227" s="3"/>
      <c r="FF1227" s="3"/>
      <c r="FG1227" s="3"/>
      <c r="FH1227" s="3"/>
      <c r="FI1227" s="3"/>
      <c r="FJ1227" s="3"/>
      <c r="FK1227" s="3"/>
      <c r="FL1227" s="3"/>
      <c r="FM1227" s="3"/>
      <c r="FN1227" s="3"/>
      <c r="FO1227" s="3"/>
      <c r="FP1227" s="3"/>
      <c r="FQ1227" s="3"/>
      <c r="FR1227" s="3"/>
      <c r="FS1227" s="3"/>
      <c r="FT1227" s="3"/>
      <c r="FU1227" s="3"/>
      <c r="FV1227" s="3"/>
      <c r="FW1227" s="3"/>
      <c r="FX1227" s="3"/>
    </row>
    <row r="1228" spans="1:180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  <c r="EC1228" s="3"/>
      <c r="ED1228" s="3"/>
      <c r="EE1228" s="3"/>
      <c r="EF1228" s="3"/>
      <c r="EG1228" s="3"/>
      <c r="EH1228" s="3"/>
      <c r="EI1228" s="3"/>
      <c r="EJ1228" s="3"/>
      <c r="EK1228" s="3"/>
      <c r="EL1228" s="3"/>
      <c r="EM1228" s="3"/>
      <c r="EN1228" s="3"/>
      <c r="EO1228" s="3"/>
      <c r="EP1228" s="3"/>
      <c r="EQ1228" s="3"/>
      <c r="ER1228" s="3"/>
      <c r="ES1228" s="3"/>
      <c r="ET1228" s="3"/>
      <c r="EU1228" s="3"/>
      <c r="EV1228" s="3"/>
      <c r="EW1228" s="3"/>
      <c r="EX1228" s="3"/>
      <c r="EY1228" s="3"/>
      <c r="EZ1228" s="3"/>
      <c r="FA1228" s="3"/>
      <c r="FB1228" s="3"/>
      <c r="FC1228" s="3"/>
      <c r="FD1228" s="3"/>
      <c r="FE1228" s="3"/>
      <c r="FF1228" s="3"/>
      <c r="FG1228" s="3"/>
      <c r="FH1228" s="3"/>
      <c r="FI1228" s="3"/>
      <c r="FJ1228" s="3"/>
      <c r="FK1228" s="3"/>
      <c r="FL1228" s="3"/>
      <c r="FM1228" s="3"/>
      <c r="FN1228" s="3"/>
      <c r="FO1228" s="3"/>
      <c r="FP1228" s="3"/>
      <c r="FQ1228" s="3"/>
      <c r="FR1228" s="3"/>
      <c r="FS1228" s="3"/>
      <c r="FT1228" s="3"/>
      <c r="FU1228" s="3"/>
      <c r="FV1228" s="3"/>
      <c r="FW1228" s="3"/>
      <c r="FX1228" s="3"/>
    </row>
    <row r="1229" spans="1:180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  <c r="EC1229" s="3"/>
      <c r="ED1229" s="3"/>
      <c r="EE1229" s="3"/>
      <c r="EF1229" s="3"/>
      <c r="EG1229" s="3"/>
      <c r="EH1229" s="3"/>
      <c r="EI1229" s="3"/>
      <c r="EJ1229" s="3"/>
      <c r="EK1229" s="3"/>
      <c r="EL1229" s="3"/>
      <c r="EM1229" s="3"/>
      <c r="EN1229" s="3"/>
      <c r="EO1229" s="3"/>
      <c r="EP1229" s="3"/>
      <c r="EQ1229" s="3"/>
      <c r="ER1229" s="3"/>
      <c r="ES1229" s="3"/>
      <c r="ET1229" s="3"/>
      <c r="EU1229" s="3"/>
      <c r="EV1229" s="3"/>
      <c r="EW1229" s="3"/>
      <c r="EX1229" s="3"/>
      <c r="EY1229" s="3"/>
      <c r="EZ1229" s="3"/>
      <c r="FA1229" s="3"/>
      <c r="FB1229" s="3"/>
      <c r="FC1229" s="3"/>
      <c r="FD1229" s="3"/>
      <c r="FE1229" s="3"/>
      <c r="FF1229" s="3"/>
      <c r="FG1229" s="3"/>
      <c r="FH1229" s="3"/>
      <c r="FI1229" s="3"/>
      <c r="FJ1229" s="3"/>
      <c r="FK1229" s="3"/>
      <c r="FL1229" s="3"/>
      <c r="FM1229" s="3"/>
      <c r="FN1229" s="3"/>
      <c r="FO1229" s="3"/>
      <c r="FP1229" s="3"/>
      <c r="FQ1229" s="3"/>
      <c r="FR1229" s="3"/>
      <c r="FS1229" s="3"/>
      <c r="FT1229" s="3"/>
      <c r="FU1229" s="3"/>
      <c r="FV1229" s="3"/>
      <c r="FW1229" s="3"/>
      <c r="FX1229" s="3"/>
    </row>
    <row r="1230" spans="1:180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  <c r="EC1230" s="3"/>
      <c r="ED1230" s="3"/>
      <c r="EE1230" s="3"/>
      <c r="EF1230" s="3"/>
      <c r="EG1230" s="3"/>
      <c r="EH1230" s="3"/>
      <c r="EI1230" s="3"/>
      <c r="EJ1230" s="3"/>
      <c r="EK1230" s="3"/>
      <c r="EL1230" s="3"/>
      <c r="EM1230" s="3"/>
      <c r="EN1230" s="3"/>
      <c r="EO1230" s="3"/>
      <c r="EP1230" s="3"/>
      <c r="EQ1230" s="3"/>
      <c r="ER1230" s="3"/>
      <c r="ES1230" s="3"/>
      <c r="ET1230" s="3"/>
      <c r="EU1230" s="3"/>
      <c r="EV1230" s="3"/>
      <c r="EW1230" s="3"/>
      <c r="EX1230" s="3"/>
      <c r="EY1230" s="3"/>
      <c r="EZ1230" s="3"/>
      <c r="FA1230" s="3"/>
      <c r="FB1230" s="3"/>
      <c r="FC1230" s="3"/>
      <c r="FD1230" s="3"/>
      <c r="FE1230" s="3"/>
      <c r="FF1230" s="3"/>
      <c r="FG1230" s="3"/>
      <c r="FH1230" s="3"/>
      <c r="FI1230" s="3"/>
      <c r="FJ1230" s="3"/>
      <c r="FK1230" s="3"/>
      <c r="FL1230" s="3"/>
      <c r="FM1230" s="3"/>
      <c r="FN1230" s="3"/>
      <c r="FO1230" s="3"/>
      <c r="FP1230" s="3"/>
      <c r="FQ1230" s="3"/>
      <c r="FR1230" s="3"/>
      <c r="FS1230" s="3"/>
      <c r="FT1230" s="3"/>
      <c r="FU1230" s="3"/>
      <c r="FV1230" s="3"/>
      <c r="FW1230" s="3"/>
      <c r="FX1230" s="3"/>
    </row>
    <row r="1231" spans="1:180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  <c r="EC1231" s="3"/>
      <c r="ED1231" s="3"/>
      <c r="EE1231" s="3"/>
      <c r="EF1231" s="3"/>
      <c r="EG1231" s="3"/>
      <c r="EH1231" s="3"/>
      <c r="EI1231" s="3"/>
      <c r="EJ1231" s="3"/>
      <c r="EK1231" s="3"/>
      <c r="EL1231" s="3"/>
      <c r="EM1231" s="3"/>
      <c r="EN1231" s="3"/>
      <c r="EO1231" s="3"/>
      <c r="EP1231" s="3"/>
      <c r="EQ1231" s="3"/>
      <c r="ER1231" s="3"/>
      <c r="ES1231" s="3"/>
      <c r="ET1231" s="3"/>
      <c r="EU1231" s="3"/>
      <c r="EV1231" s="3"/>
      <c r="EW1231" s="3"/>
      <c r="EX1231" s="3"/>
      <c r="EY1231" s="3"/>
      <c r="EZ1231" s="3"/>
      <c r="FA1231" s="3"/>
      <c r="FB1231" s="3"/>
      <c r="FC1231" s="3"/>
      <c r="FD1231" s="3"/>
      <c r="FE1231" s="3"/>
      <c r="FF1231" s="3"/>
      <c r="FG1231" s="3"/>
      <c r="FH1231" s="3"/>
      <c r="FI1231" s="3"/>
      <c r="FJ1231" s="3"/>
      <c r="FK1231" s="3"/>
      <c r="FL1231" s="3"/>
      <c r="FM1231" s="3"/>
      <c r="FN1231" s="3"/>
      <c r="FO1231" s="3"/>
      <c r="FP1231" s="3"/>
      <c r="FQ1231" s="3"/>
      <c r="FR1231" s="3"/>
      <c r="FS1231" s="3"/>
      <c r="FT1231" s="3"/>
      <c r="FU1231" s="3"/>
      <c r="FV1231" s="3"/>
      <c r="FW1231" s="3"/>
      <c r="FX1231" s="3"/>
    </row>
    <row r="1232" spans="1:180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  <c r="EC1232" s="3"/>
      <c r="ED1232" s="3"/>
      <c r="EE1232" s="3"/>
      <c r="EF1232" s="3"/>
      <c r="EG1232" s="3"/>
      <c r="EH1232" s="3"/>
      <c r="EI1232" s="3"/>
      <c r="EJ1232" s="3"/>
      <c r="EK1232" s="3"/>
      <c r="EL1232" s="3"/>
      <c r="EM1232" s="3"/>
      <c r="EN1232" s="3"/>
      <c r="EO1232" s="3"/>
      <c r="EP1232" s="3"/>
      <c r="EQ1232" s="3"/>
      <c r="ER1232" s="3"/>
      <c r="ES1232" s="3"/>
      <c r="ET1232" s="3"/>
      <c r="EU1232" s="3"/>
      <c r="EV1232" s="3"/>
      <c r="EW1232" s="3"/>
      <c r="EX1232" s="3"/>
      <c r="EY1232" s="3"/>
      <c r="EZ1232" s="3"/>
      <c r="FA1232" s="3"/>
      <c r="FB1232" s="3"/>
      <c r="FC1232" s="3"/>
      <c r="FD1232" s="3"/>
      <c r="FE1232" s="3"/>
      <c r="FF1232" s="3"/>
      <c r="FG1232" s="3"/>
      <c r="FH1232" s="3"/>
      <c r="FI1232" s="3"/>
      <c r="FJ1232" s="3"/>
      <c r="FK1232" s="3"/>
      <c r="FL1232" s="3"/>
      <c r="FM1232" s="3"/>
      <c r="FN1232" s="3"/>
      <c r="FO1232" s="3"/>
      <c r="FP1232" s="3"/>
      <c r="FQ1232" s="3"/>
      <c r="FR1232" s="3"/>
      <c r="FS1232" s="3"/>
      <c r="FT1232" s="3"/>
      <c r="FU1232" s="3"/>
      <c r="FV1232" s="3"/>
      <c r="FW1232" s="3"/>
      <c r="FX1232" s="3"/>
    </row>
    <row r="1233" spans="1:180" x14ac:dyDescent="0.25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  <c r="EC1233" s="3"/>
      <c r="ED1233" s="3"/>
      <c r="EE1233" s="3"/>
      <c r="EF1233" s="3"/>
      <c r="EG1233" s="3"/>
      <c r="EH1233" s="3"/>
      <c r="EI1233" s="3"/>
      <c r="EJ1233" s="3"/>
      <c r="EK1233" s="3"/>
      <c r="EL1233" s="3"/>
      <c r="EM1233" s="3"/>
      <c r="EN1233" s="3"/>
      <c r="EO1233" s="3"/>
      <c r="EP1233" s="3"/>
      <c r="EQ1233" s="3"/>
      <c r="ER1233" s="3"/>
      <c r="ES1233" s="3"/>
      <c r="ET1233" s="3"/>
      <c r="EU1233" s="3"/>
      <c r="EV1233" s="3"/>
      <c r="EW1233" s="3"/>
      <c r="EX1233" s="3"/>
      <c r="EY1233" s="3"/>
      <c r="EZ1233" s="3"/>
      <c r="FA1233" s="3"/>
      <c r="FB1233" s="3"/>
      <c r="FC1233" s="3"/>
      <c r="FD1233" s="3"/>
      <c r="FE1233" s="3"/>
      <c r="FF1233" s="3"/>
      <c r="FG1233" s="3"/>
      <c r="FH1233" s="3"/>
      <c r="FI1233" s="3"/>
      <c r="FJ1233" s="3"/>
      <c r="FK1233" s="3"/>
      <c r="FL1233" s="3"/>
      <c r="FM1233" s="3"/>
      <c r="FN1233" s="3"/>
      <c r="FO1233" s="3"/>
      <c r="FP1233" s="3"/>
      <c r="FQ1233" s="3"/>
      <c r="FR1233" s="3"/>
      <c r="FS1233" s="3"/>
      <c r="FT1233" s="3"/>
      <c r="FU1233" s="3"/>
      <c r="FV1233" s="3"/>
      <c r="FW1233" s="3"/>
      <c r="FX1233" s="3"/>
    </row>
    <row r="1234" spans="1:180" x14ac:dyDescent="0.25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  <c r="EC1234" s="3"/>
      <c r="ED1234" s="3"/>
      <c r="EE1234" s="3"/>
      <c r="EF1234" s="3"/>
      <c r="EG1234" s="3"/>
      <c r="EH1234" s="3"/>
      <c r="EI1234" s="3"/>
      <c r="EJ1234" s="3"/>
      <c r="EK1234" s="3"/>
      <c r="EL1234" s="3"/>
      <c r="EM1234" s="3"/>
      <c r="EN1234" s="3"/>
      <c r="EO1234" s="3"/>
      <c r="EP1234" s="3"/>
      <c r="EQ1234" s="3"/>
      <c r="ER1234" s="3"/>
      <c r="ES1234" s="3"/>
      <c r="ET1234" s="3"/>
      <c r="EU1234" s="3"/>
      <c r="EV1234" s="3"/>
      <c r="EW1234" s="3"/>
      <c r="EX1234" s="3"/>
      <c r="EY1234" s="3"/>
      <c r="EZ1234" s="3"/>
      <c r="FA1234" s="3"/>
      <c r="FB1234" s="3"/>
      <c r="FC1234" s="3"/>
      <c r="FD1234" s="3"/>
      <c r="FE1234" s="3"/>
      <c r="FF1234" s="3"/>
      <c r="FG1234" s="3"/>
      <c r="FH1234" s="3"/>
      <c r="FI1234" s="3"/>
      <c r="FJ1234" s="3"/>
      <c r="FK1234" s="3"/>
      <c r="FL1234" s="3"/>
      <c r="FM1234" s="3"/>
      <c r="FN1234" s="3"/>
      <c r="FO1234" s="3"/>
      <c r="FP1234" s="3"/>
      <c r="FQ1234" s="3"/>
      <c r="FR1234" s="3"/>
      <c r="FS1234" s="3"/>
      <c r="FT1234" s="3"/>
      <c r="FU1234" s="3"/>
      <c r="FV1234" s="3"/>
      <c r="FW1234" s="3"/>
      <c r="FX1234" s="3"/>
    </row>
    <row r="1235" spans="1:180" x14ac:dyDescent="0.25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  <c r="EC1235" s="3"/>
      <c r="ED1235" s="3"/>
      <c r="EE1235" s="3"/>
      <c r="EF1235" s="3"/>
      <c r="EG1235" s="3"/>
      <c r="EH1235" s="3"/>
      <c r="EI1235" s="3"/>
      <c r="EJ1235" s="3"/>
      <c r="EK1235" s="3"/>
      <c r="EL1235" s="3"/>
      <c r="EM1235" s="3"/>
      <c r="EN1235" s="3"/>
      <c r="EO1235" s="3"/>
      <c r="EP1235" s="3"/>
      <c r="EQ1235" s="3"/>
      <c r="ER1235" s="3"/>
      <c r="ES1235" s="3"/>
      <c r="ET1235" s="3"/>
      <c r="EU1235" s="3"/>
      <c r="EV1235" s="3"/>
      <c r="EW1235" s="3"/>
      <c r="EX1235" s="3"/>
      <c r="EY1235" s="3"/>
      <c r="EZ1235" s="3"/>
      <c r="FA1235" s="3"/>
      <c r="FB1235" s="3"/>
      <c r="FC1235" s="3"/>
      <c r="FD1235" s="3"/>
      <c r="FE1235" s="3"/>
      <c r="FF1235" s="3"/>
      <c r="FG1235" s="3"/>
      <c r="FH1235" s="3"/>
      <c r="FI1235" s="3"/>
      <c r="FJ1235" s="3"/>
      <c r="FK1235" s="3"/>
      <c r="FL1235" s="3"/>
      <c r="FM1235" s="3"/>
      <c r="FN1235" s="3"/>
      <c r="FO1235" s="3"/>
      <c r="FP1235" s="3"/>
      <c r="FQ1235" s="3"/>
      <c r="FR1235" s="3"/>
      <c r="FS1235" s="3"/>
      <c r="FT1235" s="3"/>
      <c r="FU1235" s="3"/>
      <c r="FV1235" s="3"/>
      <c r="FW1235" s="3"/>
      <c r="FX1235" s="3"/>
    </row>
    <row r="1236" spans="1:180" x14ac:dyDescent="0.25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  <c r="EC1236" s="3"/>
      <c r="ED1236" s="3"/>
      <c r="EE1236" s="3"/>
      <c r="EF1236" s="3"/>
      <c r="EG1236" s="3"/>
      <c r="EH1236" s="3"/>
      <c r="EI1236" s="3"/>
      <c r="EJ1236" s="3"/>
      <c r="EK1236" s="3"/>
      <c r="EL1236" s="3"/>
      <c r="EM1236" s="3"/>
      <c r="EN1236" s="3"/>
      <c r="EO1236" s="3"/>
      <c r="EP1236" s="3"/>
      <c r="EQ1236" s="3"/>
      <c r="ER1236" s="3"/>
      <c r="ES1236" s="3"/>
      <c r="ET1236" s="3"/>
      <c r="EU1236" s="3"/>
      <c r="EV1236" s="3"/>
      <c r="EW1236" s="3"/>
      <c r="EX1236" s="3"/>
      <c r="EY1236" s="3"/>
      <c r="EZ1236" s="3"/>
      <c r="FA1236" s="3"/>
      <c r="FB1236" s="3"/>
      <c r="FC1236" s="3"/>
      <c r="FD1236" s="3"/>
      <c r="FE1236" s="3"/>
      <c r="FF1236" s="3"/>
      <c r="FG1236" s="3"/>
      <c r="FH1236" s="3"/>
      <c r="FI1236" s="3"/>
      <c r="FJ1236" s="3"/>
      <c r="FK1236" s="3"/>
      <c r="FL1236" s="3"/>
      <c r="FM1236" s="3"/>
      <c r="FN1236" s="3"/>
      <c r="FO1236" s="3"/>
      <c r="FP1236" s="3"/>
      <c r="FQ1236" s="3"/>
      <c r="FR1236" s="3"/>
      <c r="FS1236" s="3"/>
      <c r="FT1236" s="3"/>
      <c r="FU1236" s="3"/>
      <c r="FV1236" s="3"/>
      <c r="FW1236" s="3"/>
      <c r="FX1236" s="3"/>
    </row>
    <row r="1237" spans="1:180" x14ac:dyDescent="0.25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  <c r="EC1237" s="3"/>
      <c r="ED1237" s="3"/>
      <c r="EE1237" s="3"/>
      <c r="EF1237" s="3"/>
      <c r="EG1237" s="3"/>
      <c r="EH1237" s="3"/>
      <c r="EI1237" s="3"/>
      <c r="EJ1237" s="3"/>
      <c r="EK1237" s="3"/>
      <c r="EL1237" s="3"/>
      <c r="EM1237" s="3"/>
      <c r="EN1237" s="3"/>
      <c r="EO1237" s="3"/>
      <c r="EP1237" s="3"/>
      <c r="EQ1237" s="3"/>
      <c r="ER1237" s="3"/>
      <c r="ES1237" s="3"/>
      <c r="ET1237" s="3"/>
      <c r="EU1237" s="3"/>
      <c r="EV1237" s="3"/>
      <c r="EW1237" s="3"/>
      <c r="EX1237" s="3"/>
      <c r="EY1237" s="3"/>
      <c r="EZ1237" s="3"/>
      <c r="FA1237" s="3"/>
      <c r="FB1237" s="3"/>
      <c r="FC1237" s="3"/>
      <c r="FD1237" s="3"/>
      <c r="FE1237" s="3"/>
      <c r="FF1237" s="3"/>
      <c r="FG1237" s="3"/>
      <c r="FH1237" s="3"/>
      <c r="FI1237" s="3"/>
      <c r="FJ1237" s="3"/>
      <c r="FK1237" s="3"/>
      <c r="FL1237" s="3"/>
      <c r="FM1237" s="3"/>
      <c r="FN1237" s="3"/>
      <c r="FO1237" s="3"/>
      <c r="FP1237" s="3"/>
      <c r="FQ1237" s="3"/>
      <c r="FR1237" s="3"/>
      <c r="FS1237" s="3"/>
      <c r="FT1237" s="3"/>
      <c r="FU1237" s="3"/>
      <c r="FV1237" s="3"/>
      <c r="FW1237" s="3"/>
      <c r="FX1237" s="3"/>
    </row>
    <row r="1238" spans="1:180" x14ac:dyDescent="0.25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  <c r="EC1238" s="3"/>
      <c r="ED1238" s="3"/>
      <c r="EE1238" s="3"/>
      <c r="EF1238" s="3"/>
      <c r="EG1238" s="3"/>
      <c r="EH1238" s="3"/>
      <c r="EI1238" s="3"/>
      <c r="EJ1238" s="3"/>
      <c r="EK1238" s="3"/>
      <c r="EL1238" s="3"/>
      <c r="EM1238" s="3"/>
      <c r="EN1238" s="3"/>
      <c r="EO1238" s="3"/>
      <c r="EP1238" s="3"/>
      <c r="EQ1238" s="3"/>
      <c r="ER1238" s="3"/>
      <c r="ES1238" s="3"/>
      <c r="ET1238" s="3"/>
      <c r="EU1238" s="3"/>
      <c r="EV1238" s="3"/>
      <c r="EW1238" s="3"/>
      <c r="EX1238" s="3"/>
      <c r="EY1238" s="3"/>
      <c r="EZ1238" s="3"/>
      <c r="FA1238" s="3"/>
      <c r="FB1238" s="3"/>
      <c r="FC1238" s="3"/>
      <c r="FD1238" s="3"/>
      <c r="FE1238" s="3"/>
      <c r="FF1238" s="3"/>
      <c r="FG1238" s="3"/>
      <c r="FH1238" s="3"/>
      <c r="FI1238" s="3"/>
      <c r="FJ1238" s="3"/>
      <c r="FK1238" s="3"/>
      <c r="FL1238" s="3"/>
      <c r="FM1238" s="3"/>
      <c r="FN1238" s="3"/>
      <c r="FO1238" s="3"/>
      <c r="FP1238" s="3"/>
      <c r="FQ1238" s="3"/>
      <c r="FR1238" s="3"/>
      <c r="FS1238" s="3"/>
      <c r="FT1238" s="3"/>
      <c r="FU1238" s="3"/>
      <c r="FV1238" s="3"/>
      <c r="FW1238" s="3"/>
      <c r="FX1238" s="3"/>
    </row>
    <row r="1239" spans="1:180" x14ac:dyDescent="0.25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  <c r="EC1239" s="3"/>
      <c r="ED1239" s="3"/>
      <c r="EE1239" s="3"/>
      <c r="EF1239" s="3"/>
      <c r="EG1239" s="3"/>
      <c r="EH1239" s="3"/>
      <c r="EI1239" s="3"/>
      <c r="EJ1239" s="3"/>
      <c r="EK1239" s="3"/>
      <c r="EL1239" s="3"/>
      <c r="EM1239" s="3"/>
      <c r="EN1239" s="3"/>
      <c r="EO1239" s="3"/>
      <c r="EP1239" s="3"/>
      <c r="EQ1239" s="3"/>
      <c r="ER1239" s="3"/>
      <c r="ES1239" s="3"/>
      <c r="ET1239" s="3"/>
      <c r="EU1239" s="3"/>
      <c r="EV1239" s="3"/>
      <c r="EW1239" s="3"/>
      <c r="EX1239" s="3"/>
      <c r="EY1239" s="3"/>
      <c r="EZ1239" s="3"/>
      <c r="FA1239" s="3"/>
      <c r="FB1239" s="3"/>
      <c r="FC1239" s="3"/>
      <c r="FD1239" s="3"/>
      <c r="FE1239" s="3"/>
      <c r="FF1239" s="3"/>
      <c r="FG1239" s="3"/>
      <c r="FH1239" s="3"/>
      <c r="FI1239" s="3"/>
      <c r="FJ1239" s="3"/>
      <c r="FK1239" s="3"/>
      <c r="FL1239" s="3"/>
      <c r="FM1239" s="3"/>
      <c r="FN1239" s="3"/>
      <c r="FO1239" s="3"/>
      <c r="FP1239" s="3"/>
      <c r="FQ1239" s="3"/>
      <c r="FR1239" s="3"/>
      <c r="FS1239" s="3"/>
      <c r="FT1239" s="3"/>
      <c r="FU1239" s="3"/>
      <c r="FV1239" s="3"/>
      <c r="FW1239" s="3"/>
      <c r="FX1239" s="3"/>
    </row>
    <row r="1240" spans="1:180" x14ac:dyDescent="0.25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  <c r="AY1240" s="3"/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  <c r="EC1240" s="3"/>
      <c r="ED1240" s="3"/>
      <c r="EE1240" s="3"/>
      <c r="EF1240" s="3"/>
      <c r="EG1240" s="3"/>
      <c r="EH1240" s="3"/>
      <c r="EI1240" s="3"/>
      <c r="EJ1240" s="3"/>
      <c r="EK1240" s="3"/>
      <c r="EL1240" s="3"/>
      <c r="EM1240" s="3"/>
      <c r="EN1240" s="3"/>
      <c r="EO1240" s="3"/>
      <c r="EP1240" s="3"/>
      <c r="EQ1240" s="3"/>
      <c r="ER1240" s="3"/>
      <c r="ES1240" s="3"/>
      <c r="ET1240" s="3"/>
      <c r="EU1240" s="3"/>
      <c r="EV1240" s="3"/>
      <c r="EW1240" s="3"/>
      <c r="EX1240" s="3"/>
      <c r="EY1240" s="3"/>
      <c r="EZ1240" s="3"/>
      <c r="FA1240" s="3"/>
      <c r="FB1240" s="3"/>
      <c r="FC1240" s="3"/>
      <c r="FD1240" s="3"/>
      <c r="FE1240" s="3"/>
      <c r="FF1240" s="3"/>
      <c r="FG1240" s="3"/>
      <c r="FH1240" s="3"/>
      <c r="FI1240" s="3"/>
      <c r="FJ1240" s="3"/>
      <c r="FK1240" s="3"/>
      <c r="FL1240" s="3"/>
      <c r="FM1240" s="3"/>
      <c r="FN1240" s="3"/>
      <c r="FO1240" s="3"/>
      <c r="FP1240" s="3"/>
      <c r="FQ1240" s="3"/>
      <c r="FR1240" s="3"/>
      <c r="FS1240" s="3"/>
      <c r="FT1240" s="3"/>
      <c r="FU1240" s="3"/>
      <c r="FV1240" s="3"/>
      <c r="FW1240" s="3"/>
      <c r="FX1240" s="3"/>
    </row>
    <row r="1241" spans="1:180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  <c r="EC1241" s="3"/>
      <c r="ED1241" s="3"/>
      <c r="EE1241" s="3"/>
      <c r="EF1241" s="3"/>
      <c r="EG1241" s="3"/>
      <c r="EH1241" s="3"/>
      <c r="EI1241" s="3"/>
      <c r="EJ1241" s="3"/>
      <c r="EK1241" s="3"/>
      <c r="EL1241" s="3"/>
      <c r="EM1241" s="3"/>
      <c r="EN1241" s="3"/>
      <c r="EO1241" s="3"/>
      <c r="EP1241" s="3"/>
      <c r="EQ1241" s="3"/>
      <c r="ER1241" s="3"/>
      <c r="ES1241" s="3"/>
      <c r="ET1241" s="3"/>
      <c r="EU1241" s="3"/>
      <c r="EV1241" s="3"/>
      <c r="EW1241" s="3"/>
      <c r="EX1241" s="3"/>
      <c r="EY1241" s="3"/>
      <c r="EZ1241" s="3"/>
      <c r="FA1241" s="3"/>
      <c r="FB1241" s="3"/>
      <c r="FC1241" s="3"/>
      <c r="FD1241" s="3"/>
      <c r="FE1241" s="3"/>
      <c r="FF1241" s="3"/>
      <c r="FG1241" s="3"/>
      <c r="FH1241" s="3"/>
      <c r="FI1241" s="3"/>
      <c r="FJ1241" s="3"/>
      <c r="FK1241" s="3"/>
      <c r="FL1241" s="3"/>
      <c r="FM1241" s="3"/>
      <c r="FN1241" s="3"/>
      <c r="FO1241" s="3"/>
      <c r="FP1241" s="3"/>
      <c r="FQ1241" s="3"/>
      <c r="FR1241" s="3"/>
      <c r="FS1241" s="3"/>
      <c r="FT1241" s="3"/>
      <c r="FU1241" s="3"/>
      <c r="FV1241" s="3"/>
      <c r="FW1241" s="3"/>
      <c r="FX1241" s="3"/>
    </row>
    <row r="1242" spans="1:180" x14ac:dyDescent="0.25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  <c r="BR1242" s="3"/>
      <c r="BS1242" s="3"/>
      <c r="BT1242" s="3"/>
      <c r="BU1242" s="3"/>
      <c r="BV1242" s="3"/>
      <c r="BW1242" s="3"/>
      <c r="BX1242" s="3"/>
      <c r="BY1242" s="3"/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/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  <c r="EC1242" s="3"/>
      <c r="ED1242" s="3"/>
      <c r="EE1242" s="3"/>
      <c r="EF1242" s="3"/>
      <c r="EG1242" s="3"/>
      <c r="EH1242" s="3"/>
      <c r="EI1242" s="3"/>
      <c r="EJ1242" s="3"/>
      <c r="EK1242" s="3"/>
      <c r="EL1242" s="3"/>
      <c r="EM1242" s="3"/>
      <c r="EN1242" s="3"/>
      <c r="EO1242" s="3"/>
      <c r="EP1242" s="3"/>
      <c r="EQ1242" s="3"/>
      <c r="ER1242" s="3"/>
      <c r="ES1242" s="3"/>
      <c r="ET1242" s="3"/>
      <c r="EU1242" s="3"/>
      <c r="EV1242" s="3"/>
      <c r="EW1242" s="3"/>
      <c r="EX1242" s="3"/>
      <c r="EY1242" s="3"/>
      <c r="EZ1242" s="3"/>
      <c r="FA1242" s="3"/>
      <c r="FB1242" s="3"/>
      <c r="FC1242" s="3"/>
      <c r="FD1242" s="3"/>
      <c r="FE1242" s="3"/>
      <c r="FF1242" s="3"/>
      <c r="FG1242" s="3"/>
      <c r="FH1242" s="3"/>
      <c r="FI1242" s="3"/>
      <c r="FJ1242" s="3"/>
      <c r="FK1242" s="3"/>
      <c r="FL1242" s="3"/>
      <c r="FM1242" s="3"/>
      <c r="FN1242" s="3"/>
      <c r="FO1242" s="3"/>
      <c r="FP1242" s="3"/>
      <c r="FQ1242" s="3"/>
      <c r="FR1242" s="3"/>
      <c r="FS1242" s="3"/>
      <c r="FT1242" s="3"/>
      <c r="FU1242" s="3"/>
      <c r="FV1242" s="3"/>
      <c r="FW1242" s="3"/>
      <c r="FX1242" s="3"/>
    </row>
    <row r="1243" spans="1:180" x14ac:dyDescent="0.25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/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  <c r="EC1243" s="3"/>
      <c r="ED1243" s="3"/>
      <c r="EE1243" s="3"/>
      <c r="EF1243" s="3"/>
      <c r="EG1243" s="3"/>
      <c r="EH1243" s="3"/>
      <c r="EI1243" s="3"/>
      <c r="EJ1243" s="3"/>
      <c r="EK1243" s="3"/>
      <c r="EL1243" s="3"/>
      <c r="EM1243" s="3"/>
      <c r="EN1243" s="3"/>
      <c r="EO1243" s="3"/>
      <c r="EP1243" s="3"/>
      <c r="EQ1243" s="3"/>
      <c r="ER1243" s="3"/>
      <c r="ES1243" s="3"/>
      <c r="ET1243" s="3"/>
      <c r="EU1243" s="3"/>
      <c r="EV1243" s="3"/>
      <c r="EW1243" s="3"/>
      <c r="EX1243" s="3"/>
      <c r="EY1243" s="3"/>
      <c r="EZ1243" s="3"/>
      <c r="FA1243" s="3"/>
      <c r="FB1243" s="3"/>
      <c r="FC1243" s="3"/>
      <c r="FD1243" s="3"/>
      <c r="FE1243" s="3"/>
      <c r="FF1243" s="3"/>
      <c r="FG1243" s="3"/>
      <c r="FH1243" s="3"/>
      <c r="FI1243" s="3"/>
      <c r="FJ1243" s="3"/>
      <c r="FK1243" s="3"/>
      <c r="FL1243" s="3"/>
      <c r="FM1243" s="3"/>
      <c r="FN1243" s="3"/>
      <c r="FO1243" s="3"/>
      <c r="FP1243" s="3"/>
      <c r="FQ1243" s="3"/>
      <c r="FR1243" s="3"/>
      <c r="FS1243" s="3"/>
      <c r="FT1243" s="3"/>
      <c r="FU1243" s="3"/>
      <c r="FV1243" s="3"/>
      <c r="FW1243" s="3"/>
      <c r="FX1243" s="3"/>
    </row>
    <row r="1244" spans="1:180" x14ac:dyDescent="0.25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  <c r="EC1244" s="3"/>
      <c r="ED1244" s="3"/>
      <c r="EE1244" s="3"/>
      <c r="EF1244" s="3"/>
      <c r="EG1244" s="3"/>
      <c r="EH1244" s="3"/>
      <c r="EI1244" s="3"/>
      <c r="EJ1244" s="3"/>
      <c r="EK1244" s="3"/>
      <c r="EL1244" s="3"/>
      <c r="EM1244" s="3"/>
      <c r="EN1244" s="3"/>
      <c r="EO1244" s="3"/>
      <c r="EP1244" s="3"/>
      <c r="EQ1244" s="3"/>
      <c r="ER1244" s="3"/>
      <c r="ES1244" s="3"/>
      <c r="ET1244" s="3"/>
      <c r="EU1244" s="3"/>
      <c r="EV1244" s="3"/>
      <c r="EW1244" s="3"/>
      <c r="EX1244" s="3"/>
      <c r="EY1244" s="3"/>
      <c r="EZ1244" s="3"/>
      <c r="FA1244" s="3"/>
      <c r="FB1244" s="3"/>
      <c r="FC1244" s="3"/>
      <c r="FD1244" s="3"/>
      <c r="FE1244" s="3"/>
      <c r="FF1244" s="3"/>
      <c r="FG1244" s="3"/>
      <c r="FH1244" s="3"/>
      <c r="FI1244" s="3"/>
      <c r="FJ1244" s="3"/>
      <c r="FK1244" s="3"/>
      <c r="FL1244" s="3"/>
      <c r="FM1244" s="3"/>
      <c r="FN1244" s="3"/>
      <c r="FO1244" s="3"/>
      <c r="FP1244" s="3"/>
      <c r="FQ1244" s="3"/>
      <c r="FR1244" s="3"/>
      <c r="FS1244" s="3"/>
      <c r="FT1244" s="3"/>
      <c r="FU1244" s="3"/>
      <c r="FV1244" s="3"/>
      <c r="FW1244" s="3"/>
      <c r="FX1244" s="3"/>
    </row>
    <row r="1245" spans="1:180" x14ac:dyDescent="0.25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  <c r="EC1245" s="3"/>
      <c r="ED1245" s="3"/>
      <c r="EE1245" s="3"/>
      <c r="EF1245" s="3"/>
      <c r="EG1245" s="3"/>
      <c r="EH1245" s="3"/>
      <c r="EI1245" s="3"/>
      <c r="EJ1245" s="3"/>
      <c r="EK1245" s="3"/>
      <c r="EL1245" s="3"/>
      <c r="EM1245" s="3"/>
      <c r="EN1245" s="3"/>
      <c r="EO1245" s="3"/>
      <c r="EP1245" s="3"/>
      <c r="EQ1245" s="3"/>
      <c r="ER1245" s="3"/>
      <c r="ES1245" s="3"/>
      <c r="ET1245" s="3"/>
      <c r="EU1245" s="3"/>
      <c r="EV1245" s="3"/>
      <c r="EW1245" s="3"/>
      <c r="EX1245" s="3"/>
      <c r="EY1245" s="3"/>
      <c r="EZ1245" s="3"/>
      <c r="FA1245" s="3"/>
      <c r="FB1245" s="3"/>
      <c r="FC1245" s="3"/>
      <c r="FD1245" s="3"/>
      <c r="FE1245" s="3"/>
      <c r="FF1245" s="3"/>
      <c r="FG1245" s="3"/>
      <c r="FH1245" s="3"/>
      <c r="FI1245" s="3"/>
      <c r="FJ1245" s="3"/>
      <c r="FK1245" s="3"/>
      <c r="FL1245" s="3"/>
      <c r="FM1245" s="3"/>
      <c r="FN1245" s="3"/>
      <c r="FO1245" s="3"/>
      <c r="FP1245" s="3"/>
      <c r="FQ1245" s="3"/>
      <c r="FR1245" s="3"/>
      <c r="FS1245" s="3"/>
      <c r="FT1245" s="3"/>
      <c r="FU1245" s="3"/>
      <c r="FV1245" s="3"/>
      <c r="FW1245" s="3"/>
      <c r="FX1245" s="3"/>
    </row>
    <row r="1246" spans="1:180" x14ac:dyDescent="0.25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  <c r="BR1246" s="3"/>
      <c r="BS1246" s="3"/>
      <c r="BT1246" s="3"/>
      <c r="BU1246" s="3"/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  <c r="EC1246" s="3"/>
      <c r="ED1246" s="3"/>
      <c r="EE1246" s="3"/>
      <c r="EF1246" s="3"/>
      <c r="EG1246" s="3"/>
      <c r="EH1246" s="3"/>
      <c r="EI1246" s="3"/>
      <c r="EJ1246" s="3"/>
      <c r="EK1246" s="3"/>
      <c r="EL1246" s="3"/>
      <c r="EM1246" s="3"/>
      <c r="EN1246" s="3"/>
      <c r="EO1246" s="3"/>
      <c r="EP1246" s="3"/>
      <c r="EQ1246" s="3"/>
      <c r="ER1246" s="3"/>
      <c r="ES1246" s="3"/>
      <c r="ET1246" s="3"/>
      <c r="EU1246" s="3"/>
      <c r="EV1246" s="3"/>
      <c r="EW1246" s="3"/>
      <c r="EX1246" s="3"/>
      <c r="EY1246" s="3"/>
      <c r="EZ1246" s="3"/>
      <c r="FA1246" s="3"/>
      <c r="FB1246" s="3"/>
      <c r="FC1246" s="3"/>
      <c r="FD1246" s="3"/>
      <c r="FE1246" s="3"/>
      <c r="FF1246" s="3"/>
      <c r="FG1246" s="3"/>
      <c r="FH1246" s="3"/>
      <c r="FI1246" s="3"/>
      <c r="FJ1246" s="3"/>
      <c r="FK1246" s="3"/>
      <c r="FL1246" s="3"/>
      <c r="FM1246" s="3"/>
      <c r="FN1246" s="3"/>
      <c r="FO1246" s="3"/>
      <c r="FP1246" s="3"/>
      <c r="FQ1246" s="3"/>
      <c r="FR1246" s="3"/>
      <c r="FS1246" s="3"/>
      <c r="FT1246" s="3"/>
      <c r="FU1246" s="3"/>
      <c r="FV1246" s="3"/>
      <c r="FW1246" s="3"/>
      <c r="FX1246" s="3"/>
    </row>
    <row r="1247" spans="1:180" x14ac:dyDescent="0.25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  <c r="EC1247" s="3"/>
      <c r="ED1247" s="3"/>
      <c r="EE1247" s="3"/>
      <c r="EF1247" s="3"/>
      <c r="EG1247" s="3"/>
      <c r="EH1247" s="3"/>
      <c r="EI1247" s="3"/>
      <c r="EJ1247" s="3"/>
      <c r="EK1247" s="3"/>
      <c r="EL1247" s="3"/>
      <c r="EM1247" s="3"/>
      <c r="EN1247" s="3"/>
      <c r="EO1247" s="3"/>
      <c r="EP1247" s="3"/>
      <c r="EQ1247" s="3"/>
      <c r="ER1247" s="3"/>
      <c r="ES1247" s="3"/>
      <c r="ET1247" s="3"/>
      <c r="EU1247" s="3"/>
      <c r="EV1247" s="3"/>
      <c r="EW1247" s="3"/>
      <c r="EX1247" s="3"/>
      <c r="EY1247" s="3"/>
      <c r="EZ1247" s="3"/>
      <c r="FA1247" s="3"/>
      <c r="FB1247" s="3"/>
      <c r="FC1247" s="3"/>
      <c r="FD1247" s="3"/>
      <c r="FE1247" s="3"/>
      <c r="FF1247" s="3"/>
      <c r="FG1247" s="3"/>
      <c r="FH1247" s="3"/>
      <c r="FI1247" s="3"/>
      <c r="FJ1247" s="3"/>
      <c r="FK1247" s="3"/>
      <c r="FL1247" s="3"/>
      <c r="FM1247" s="3"/>
      <c r="FN1247" s="3"/>
      <c r="FO1247" s="3"/>
      <c r="FP1247" s="3"/>
      <c r="FQ1247" s="3"/>
      <c r="FR1247" s="3"/>
      <c r="FS1247" s="3"/>
      <c r="FT1247" s="3"/>
      <c r="FU1247" s="3"/>
      <c r="FV1247" s="3"/>
      <c r="FW1247" s="3"/>
      <c r="FX1247" s="3"/>
    </row>
    <row r="1248" spans="1:180" x14ac:dyDescent="0.25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  <c r="EC1248" s="3"/>
      <c r="ED1248" s="3"/>
      <c r="EE1248" s="3"/>
      <c r="EF1248" s="3"/>
      <c r="EG1248" s="3"/>
      <c r="EH1248" s="3"/>
      <c r="EI1248" s="3"/>
      <c r="EJ1248" s="3"/>
      <c r="EK1248" s="3"/>
      <c r="EL1248" s="3"/>
      <c r="EM1248" s="3"/>
      <c r="EN1248" s="3"/>
      <c r="EO1248" s="3"/>
      <c r="EP1248" s="3"/>
      <c r="EQ1248" s="3"/>
      <c r="ER1248" s="3"/>
      <c r="ES1248" s="3"/>
      <c r="ET1248" s="3"/>
      <c r="EU1248" s="3"/>
      <c r="EV1248" s="3"/>
      <c r="EW1248" s="3"/>
      <c r="EX1248" s="3"/>
      <c r="EY1248" s="3"/>
      <c r="EZ1248" s="3"/>
      <c r="FA1248" s="3"/>
      <c r="FB1248" s="3"/>
      <c r="FC1248" s="3"/>
      <c r="FD1248" s="3"/>
      <c r="FE1248" s="3"/>
      <c r="FF1248" s="3"/>
      <c r="FG1248" s="3"/>
      <c r="FH1248" s="3"/>
      <c r="FI1248" s="3"/>
      <c r="FJ1248" s="3"/>
      <c r="FK1248" s="3"/>
      <c r="FL1248" s="3"/>
      <c r="FM1248" s="3"/>
      <c r="FN1248" s="3"/>
      <c r="FO1248" s="3"/>
      <c r="FP1248" s="3"/>
      <c r="FQ1248" s="3"/>
      <c r="FR1248" s="3"/>
      <c r="FS1248" s="3"/>
      <c r="FT1248" s="3"/>
      <c r="FU1248" s="3"/>
      <c r="FV1248" s="3"/>
      <c r="FW1248" s="3"/>
      <c r="FX1248" s="3"/>
    </row>
    <row r="1249" spans="1:180" x14ac:dyDescent="0.25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3"/>
      <c r="EF1249" s="3"/>
      <c r="EG1249" s="3"/>
      <c r="EH1249" s="3"/>
      <c r="EI1249" s="3"/>
      <c r="EJ1249" s="3"/>
      <c r="EK1249" s="3"/>
      <c r="EL1249" s="3"/>
      <c r="EM1249" s="3"/>
      <c r="EN1249" s="3"/>
      <c r="EO1249" s="3"/>
      <c r="EP1249" s="3"/>
      <c r="EQ1249" s="3"/>
      <c r="ER1249" s="3"/>
      <c r="ES1249" s="3"/>
      <c r="ET1249" s="3"/>
      <c r="EU1249" s="3"/>
      <c r="EV1249" s="3"/>
      <c r="EW1249" s="3"/>
      <c r="EX1249" s="3"/>
      <c r="EY1249" s="3"/>
      <c r="EZ1249" s="3"/>
      <c r="FA1249" s="3"/>
      <c r="FB1249" s="3"/>
      <c r="FC1249" s="3"/>
      <c r="FD1249" s="3"/>
      <c r="FE1249" s="3"/>
      <c r="FF1249" s="3"/>
      <c r="FG1249" s="3"/>
      <c r="FH1249" s="3"/>
      <c r="FI1249" s="3"/>
      <c r="FJ1249" s="3"/>
      <c r="FK1249" s="3"/>
      <c r="FL1249" s="3"/>
      <c r="FM1249" s="3"/>
      <c r="FN1249" s="3"/>
      <c r="FO1249" s="3"/>
      <c r="FP1249" s="3"/>
      <c r="FQ1249" s="3"/>
      <c r="FR1249" s="3"/>
      <c r="FS1249" s="3"/>
      <c r="FT1249" s="3"/>
      <c r="FU1249" s="3"/>
      <c r="FV1249" s="3"/>
      <c r="FW1249" s="3"/>
      <c r="FX1249" s="3"/>
    </row>
    <row r="1250" spans="1:180" x14ac:dyDescent="0.25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  <c r="EC1250" s="3"/>
      <c r="ED1250" s="3"/>
      <c r="EE1250" s="3"/>
      <c r="EF1250" s="3"/>
      <c r="EG1250" s="3"/>
      <c r="EH1250" s="3"/>
      <c r="EI1250" s="3"/>
      <c r="EJ1250" s="3"/>
      <c r="EK1250" s="3"/>
      <c r="EL1250" s="3"/>
      <c r="EM1250" s="3"/>
      <c r="EN1250" s="3"/>
      <c r="EO1250" s="3"/>
      <c r="EP1250" s="3"/>
      <c r="EQ1250" s="3"/>
      <c r="ER1250" s="3"/>
      <c r="ES1250" s="3"/>
      <c r="ET1250" s="3"/>
      <c r="EU1250" s="3"/>
      <c r="EV1250" s="3"/>
      <c r="EW1250" s="3"/>
      <c r="EX1250" s="3"/>
      <c r="EY1250" s="3"/>
      <c r="EZ1250" s="3"/>
      <c r="FA1250" s="3"/>
      <c r="FB1250" s="3"/>
      <c r="FC1250" s="3"/>
      <c r="FD1250" s="3"/>
      <c r="FE1250" s="3"/>
      <c r="FF1250" s="3"/>
      <c r="FG1250" s="3"/>
      <c r="FH1250" s="3"/>
      <c r="FI1250" s="3"/>
      <c r="FJ1250" s="3"/>
      <c r="FK1250" s="3"/>
      <c r="FL1250" s="3"/>
      <c r="FM1250" s="3"/>
      <c r="FN1250" s="3"/>
      <c r="FO1250" s="3"/>
      <c r="FP1250" s="3"/>
      <c r="FQ1250" s="3"/>
      <c r="FR1250" s="3"/>
      <c r="FS1250" s="3"/>
      <c r="FT1250" s="3"/>
      <c r="FU1250" s="3"/>
      <c r="FV1250" s="3"/>
      <c r="FW1250" s="3"/>
      <c r="FX1250" s="3"/>
    </row>
    <row r="1251" spans="1:180" x14ac:dyDescent="0.25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  <c r="EC1251" s="3"/>
      <c r="ED1251" s="3"/>
      <c r="EE1251" s="3"/>
      <c r="EF1251" s="3"/>
      <c r="EG1251" s="3"/>
      <c r="EH1251" s="3"/>
      <c r="EI1251" s="3"/>
      <c r="EJ1251" s="3"/>
      <c r="EK1251" s="3"/>
      <c r="EL1251" s="3"/>
      <c r="EM1251" s="3"/>
      <c r="EN1251" s="3"/>
      <c r="EO1251" s="3"/>
      <c r="EP1251" s="3"/>
      <c r="EQ1251" s="3"/>
      <c r="ER1251" s="3"/>
      <c r="ES1251" s="3"/>
      <c r="ET1251" s="3"/>
      <c r="EU1251" s="3"/>
      <c r="EV1251" s="3"/>
      <c r="EW1251" s="3"/>
      <c r="EX1251" s="3"/>
      <c r="EY1251" s="3"/>
      <c r="EZ1251" s="3"/>
      <c r="FA1251" s="3"/>
      <c r="FB1251" s="3"/>
      <c r="FC1251" s="3"/>
      <c r="FD1251" s="3"/>
      <c r="FE1251" s="3"/>
      <c r="FF1251" s="3"/>
      <c r="FG1251" s="3"/>
      <c r="FH1251" s="3"/>
      <c r="FI1251" s="3"/>
      <c r="FJ1251" s="3"/>
      <c r="FK1251" s="3"/>
      <c r="FL1251" s="3"/>
      <c r="FM1251" s="3"/>
      <c r="FN1251" s="3"/>
      <c r="FO1251" s="3"/>
      <c r="FP1251" s="3"/>
      <c r="FQ1251" s="3"/>
      <c r="FR1251" s="3"/>
      <c r="FS1251" s="3"/>
      <c r="FT1251" s="3"/>
      <c r="FU1251" s="3"/>
      <c r="FV1251" s="3"/>
      <c r="FW1251" s="3"/>
      <c r="FX1251" s="3"/>
    </row>
    <row r="1252" spans="1:180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  <c r="EC1252" s="3"/>
      <c r="ED1252" s="3"/>
      <c r="EE1252" s="3"/>
      <c r="EF1252" s="3"/>
      <c r="EG1252" s="3"/>
      <c r="EH1252" s="3"/>
      <c r="EI1252" s="3"/>
      <c r="EJ1252" s="3"/>
      <c r="EK1252" s="3"/>
      <c r="EL1252" s="3"/>
      <c r="EM1252" s="3"/>
      <c r="EN1252" s="3"/>
      <c r="EO1252" s="3"/>
      <c r="EP1252" s="3"/>
      <c r="EQ1252" s="3"/>
      <c r="ER1252" s="3"/>
      <c r="ES1252" s="3"/>
      <c r="ET1252" s="3"/>
      <c r="EU1252" s="3"/>
      <c r="EV1252" s="3"/>
      <c r="EW1252" s="3"/>
      <c r="EX1252" s="3"/>
      <c r="EY1252" s="3"/>
      <c r="EZ1252" s="3"/>
      <c r="FA1252" s="3"/>
      <c r="FB1252" s="3"/>
      <c r="FC1252" s="3"/>
      <c r="FD1252" s="3"/>
      <c r="FE1252" s="3"/>
      <c r="FF1252" s="3"/>
      <c r="FG1252" s="3"/>
      <c r="FH1252" s="3"/>
      <c r="FI1252" s="3"/>
      <c r="FJ1252" s="3"/>
      <c r="FK1252" s="3"/>
      <c r="FL1252" s="3"/>
      <c r="FM1252" s="3"/>
      <c r="FN1252" s="3"/>
      <c r="FO1252" s="3"/>
      <c r="FP1252" s="3"/>
      <c r="FQ1252" s="3"/>
      <c r="FR1252" s="3"/>
      <c r="FS1252" s="3"/>
      <c r="FT1252" s="3"/>
      <c r="FU1252" s="3"/>
      <c r="FV1252" s="3"/>
      <c r="FW1252" s="3"/>
      <c r="FX1252" s="3"/>
    </row>
    <row r="1253" spans="1:180" x14ac:dyDescent="0.25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/>
      <c r="EC1253" s="3"/>
      <c r="ED1253" s="3"/>
      <c r="EE1253" s="3"/>
      <c r="EF1253" s="3"/>
      <c r="EG1253" s="3"/>
      <c r="EH1253" s="3"/>
      <c r="EI1253" s="3"/>
      <c r="EJ1253" s="3"/>
      <c r="EK1253" s="3"/>
      <c r="EL1253" s="3"/>
      <c r="EM1253" s="3"/>
      <c r="EN1253" s="3"/>
      <c r="EO1253" s="3"/>
      <c r="EP1253" s="3"/>
      <c r="EQ1253" s="3"/>
      <c r="ER1253" s="3"/>
      <c r="ES1253" s="3"/>
      <c r="ET1253" s="3"/>
      <c r="EU1253" s="3"/>
      <c r="EV1253" s="3"/>
      <c r="EW1253" s="3"/>
      <c r="EX1253" s="3"/>
      <c r="EY1253" s="3"/>
      <c r="EZ1253" s="3"/>
      <c r="FA1253" s="3"/>
      <c r="FB1253" s="3"/>
      <c r="FC1253" s="3"/>
      <c r="FD1253" s="3"/>
      <c r="FE1253" s="3"/>
      <c r="FF1253" s="3"/>
      <c r="FG1253" s="3"/>
      <c r="FH1253" s="3"/>
      <c r="FI1253" s="3"/>
      <c r="FJ1253" s="3"/>
      <c r="FK1253" s="3"/>
      <c r="FL1253" s="3"/>
      <c r="FM1253" s="3"/>
      <c r="FN1253" s="3"/>
      <c r="FO1253" s="3"/>
      <c r="FP1253" s="3"/>
      <c r="FQ1253" s="3"/>
      <c r="FR1253" s="3"/>
      <c r="FS1253" s="3"/>
      <c r="FT1253" s="3"/>
      <c r="FU1253" s="3"/>
      <c r="FV1253" s="3"/>
      <c r="FW1253" s="3"/>
      <c r="FX1253" s="3"/>
    </row>
    <row r="1254" spans="1:180" x14ac:dyDescent="0.25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  <c r="EC1254" s="3"/>
      <c r="ED1254" s="3"/>
      <c r="EE1254" s="3"/>
      <c r="EF1254" s="3"/>
      <c r="EG1254" s="3"/>
      <c r="EH1254" s="3"/>
      <c r="EI1254" s="3"/>
      <c r="EJ1254" s="3"/>
      <c r="EK1254" s="3"/>
      <c r="EL1254" s="3"/>
      <c r="EM1254" s="3"/>
      <c r="EN1254" s="3"/>
      <c r="EO1254" s="3"/>
      <c r="EP1254" s="3"/>
      <c r="EQ1254" s="3"/>
      <c r="ER1254" s="3"/>
      <c r="ES1254" s="3"/>
      <c r="ET1254" s="3"/>
      <c r="EU1254" s="3"/>
      <c r="EV1254" s="3"/>
      <c r="EW1254" s="3"/>
      <c r="EX1254" s="3"/>
      <c r="EY1254" s="3"/>
      <c r="EZ1254" s="3"/>
      <c r="FA1254" s="3"/>
      <c r="FB1254" s="3"/>
      <c r="FC1254" s="3"/>
      <c r="FD1254" s="3"/>
      <c r="FE1254" s="3"/>
      <c r="FF1254" s="3"/>
      <c r="FG1254" s="3"/>
      <c r="FH1254" s="3"/>
      <c r="FI1254" s="3"/>
      <c r="FJ1254" s="3"/>
      <c r="FK1254" s="3"/>
      <c r="FL1254" s="3"/>
      <c r="FM1254" s="3"/>
      <c r="FN1254" s="3"/>
      <c r="FO1254" s="3"/>
      <c r="FP1254" s="3"/>
      <c r="FQ1254" s="3"/>
      <c r="FR1254" s="3"/>
      <c r="FS1254" s="3"/>
      <c r="FT1254" s="3"/>
      <c r="FU1254" s="3"/>
      <c r="FV1254" s="3"/>
      <c r="FW1254" s="3"/>
      <c r="FX1254" s="3"/>
    </row>
    <row r="1255" spans="1:180" x14ac:dyDescent="0.25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  <c r="EC1255" s="3"/>
      <c r="ED1255" s="3"/>
      <c r="EE1255" s="3"/>
      <c r="EF1255" s="3"/>
      <c r="EG1255" s="3"/>
      <c r="EH1255" s="3"/>
      <c r="EI1255" s="3"/>
      <c r="EJ1255" s="3"/>
      <c r="EK1255" s="3"/>
      <c r="EL1255" s="3"/>
      <c r="EM1255" s="3"/>
      <c r="EN1255" s="3"/>
      <c r="EO1255" s="3"/>
      <c r="EP1255" s="3"/>
      <c r="EQ1255" s="3"/>
      <c r="ER1255" s="3"/>
      <c r="ES1255" s="3"/>
      <c r="ET1255" s="3"/>
      <c r="EU1255" s="3"/>
      <c r="EV1255" s="3"/>
      <c r="EW1255" s="3"/>
      <c r="EX1255" s="3"/>
      <c r="EY1255" s="3"/>
      <c r="EZ1255" s="3"/>
      <c r="FA1255" s="3"/>
      <c r="FB1255" s="3"/>
      <c r="FC1255" s="3"/>
      <c r="FD1255" s="3"/>
      <c r="FE1255" s="3"/>
      <c r="FF1255" s="3"/>
      <c r="FG1255" s="3"/>
      <c r="FH1255" s="3"/>
      <c r="FI1255" s="3"/>
      <c r="FJ1255" s="3"/>
      <c r="FK1255" s="3"/>
      <c r="FL1255" s="3"/>
      <c r="FM1255" s="3"/>
      <c r="FN1255" s="3"/>
      <c r="FO1255" s="3"/>
      <c r="FP1255" s="3"/>
      <c r="FQ1255" s="3"/>
      <c r="FR1255" s="3"/>
      <c r="FS1255" s="3"/>
      <c r="FT1255" s="3"/>
      <c r="FU1255" s="3"/>
      <c r="FV1255" s="3"/>
      <c r="FW1255" s="3"/>
      <c r="FX1255" s="3"/>
    </row>
    <row r="1256" spans="1:180" x14ac:dyDescent="0.25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  <c r="EC1256" s="3"/>
      <c r="ED1256" s="3"/>
      <c r="EE1256" s="3"/>
      <c r="EF1256" s="3"/>
      <c r="EG1256" s="3"/>
      <c r="EH1256" s="3"/>
      <c r="EI1256" s="3"/>
      <c r="EJ1256" s="3"/>
      <c r="EK1256" s="3"/>
      <c r="EL1256" s="3"/>
      <c r="EM1256" s="3"/>
      <c r="EN1256" s="3"/>
      <c r="EO1256" s="3"/>
      <c r="EP1256" s="3"/>
      <c r="EQ1256" s="3"/>
      <c r="ER1256" s="3"/>
      <c r="ES1256" s="3"/>
      <c r="ET1256" s="3"/>
      <c r="EU1256" s="3"/>
      <c r="EV1256" s="3"/>
      <c r="EW1256" s="3"/>
      <c r="EX1256" s="3"/>
      <c r="EY1256" s="3"/>
      <c r="EZ1256" s="3"/>
      <c r="FA1256" s="3"/>
      <c r="FB1256" s="3"/>
      <c r="FC1256" s="3"/>
      <c r="FD1256" s="3"/>
      <c r="FE1256" s="3"/>
      <c r="FF1256" s="3"/>
      <c r="FG1256" s="3"/>
      <c r="FH1256" s="3"/>
      <c r="FI1256" s="3"/>
      <c r="FJ1256" s="3"/>
      <c r="FK1256" s="3"/>
      <c r="FL1256" s="3"/>
      <c r="FM1256" s="3"/>
      <c r="FN1256" s="3"/>
      <c r="FO1256" s="3"/>
      <c r="FP1256" s="3"/>
      <c r="FQ1256" s="3"/>
      <c r="FR1256" s="3"/>
      <c r="FS1256" s="3"/>
      <c r="FT1256" s="3"/>
      <c r="FU1256" s="3"/>
      <c r="FV1256" s="3"/>
      <c r="FW1256" s="3"/>
      <c r="FX1256" s="3"/>
    </row>
    <row r="1257" spans="1:180" x14ac:dyDescent="0.25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  <c r="EC1257" s="3"/>
      <c r="ED1257" s="3"/>
      <c r="EE1257" s="3"/>
      <c r="EF1257" s="3"/>
      <c r="EG1257" s="3"/>
      <c r="EH1257" s="3"/>
      <c r="EI1257" s="3"/>
      <c r="EJ1257" s="3"/>
      <c r="EK1257" s="3"/>
      <c r="EL1257" s="3"/>
      <c r="EM1257" s="3"/>
      <c r="EN1257" s="3"/>
      <c r="EO1257" s="3"/>
      <c r="EP1257" s="3"/>
      <c r="EQ1257" s="3"/>
      <c r="ER1257" s="3"/>
      <c r="ES1257" s="3"/>
      <c r="ET1257" s="3"/>
      <c r="EU1257" s="3"/>
      <c r="EV1257" s="3"/>
      <c r="EW1257" s="3"/>
      <c r="EX1257" s="3"/>
      <c r="EY1257" s="3"/>
      <c r="EZ1257" s="3"/>
      <c r="FA1257" s="3"/>
      <c r="FB1257" s="3"/>
      <c r="FC1257" s="3"/>
      <c r="FD1257" s="3"/>
      <c r="FE1257" s="3"/>
      <c r="FF1257" s="3"/>
      <c r="FG1257" s="3"/>
      <c r="FH1257" s="3"/>
      <c r="FI1257" s="3"/>
      <c r="FJ1257" s="3"/>
      <c r="FK1257" s="3"/>
      <c r="FL1257" s="3"/>
      <c r="FM1257" s="3"/>
      <c r="FN1257" s="3"/>
      <c r="FO1257" s="3"/>
      <c r="FP1257" s="3"/>
      <c r="FQ1257" s="3"/>
      <c r="FR1257" s="3"/>
      <c r="FS1257" s="3"/>
      <c r="FT1257" s="3"/>
      <c r="FU1257" s="3"/>
      <c r="FV1257" s="3"/>
      <c r="FW1257" s="3"/>
      <c r="FX1257" s="3"/>
    </row>
    <row r="1258" spans="1:180" x14ac:dyDescent="0.25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  <c r="EC1258" s="3"/>
      <c r="ED1258" s="3"/>
      <c r="EE1258" s="3"/>
      <c r="EF1258" s="3"/>
      <c r="EG1258" s="3"/>
      <c r="EH1258" s="3"/>
      <c r="EI1258" s="3"/>
      <c r="EJ1258" s="3"/>
      <c r="EK1258" s="3"/>
      <c r="EL1258" s="3"/>
      <c r="EM1258" s="3"/>
      <c r="EN1258" s="3"/>
      <c r="EO1258" s="3"/>
      <c r="EP1258" s="3"/>
      <c r="EQ1258" s="3"/>
      <c r="ER1258" s="3"/>
      <c r="ES1258" s="3"/>
      <c r="ET1258" s="3"/>
      <c r="EU1258" s="3"/>
      <c r="EV1258" s="3"/>
      <c r="EW1258" s="3"/>
      <c r="EX1258" s="3"/>
      <c r="EY1258" s="3"/>
      <c r="EZ1258" s="3"/>
      <c r="FA1258" s="3"/>
      <c r="FB1258" s="3"/>
      <c r="FC1258" s="3"/>
      <c r="FD1258" s="3"/>
      <c r="FE1258" s="3"/>
      <c r="FF1258" s="3"/>
      <c r="FG1258" s="3"/>
      <c r="FH1258" s="3"/>
      <c r="FI1258" s="3"/>
      <c r="FJ1258" s="3"/>
      <c r="FK1258" s="3"/>
      <c r="FL1258" s="3"/>
      <c r="FM1258" s="3"/>
      <c r="FN1258" s="3"/>
      <c r="FO1258" s="3"/>
      <c r="FP1258" s="3"/>
      <c r="FQ1258" s="3"/>
      <c r="FR1258" s="3"/>
      <c r="FS1258" s="3"/>
      <c r="FT1258" s="3"/>
      <c r="FU1258" s="3"/>
      <c r="FV1258" s="3"/>
      <c r="FW1258" s="3"/>
      <c r="FX1258" s="3"/>
    </row>
    <row r="1259" spans="1:180" x14ac:dyDescent="0.25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  <c r="BR1259" s="3"/>
      <c r="BS1259" s="3"/>
      <c r="BT1259" s="3"/>
      <c r="BU1259" s="3"/>
      <c r="BV1259" s="3"/>
      <c r="BW1259" s="3"/>
      <c r="BX1259" s="3"/>
      <c r="BY1259" s="3"/>
      <c r="BZ1259" s="3"/>
      <c r="CA1259" s="3"/>
      <c r="CB1259" s="3"/>
      <c r="CC1259" s="3"/>
      <c r="CD1259" s="3"/>
      <c r="CE1259" s="3"/>
      <c r="CF1259" s="3"/>
      <c r="CG1259" s="3"/>
      <c r="CH1259" s="3"/>
      <c r="CI1259" s="3"/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/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  <c r="DS1259" s="3"/>
      <c r="DT1259" s="3"/>
      <c r="DU1259" s="3"/>
      <c r="DV1259" s="3"/>
      <c r="DW1259" s="3"/>
      <c r="DX1259" s="3"/>
      <c r="DY1259" s="3"/>
      <c r="DZ1259" s="3"/>
      <c r="EA1259" s="3"/>
      <c r="EB1259" s="3"/>
      <c r="EC1259" s="3"/>
      <c r="ED1259" s="3"/>
      <c r="EE1259" s="3"/>
      <c r="EF1259" s="3"/>
      <c r="EG1259" s="3"/>
      <c r="EH1259" s="3"/>
      <c r="EI1259" s="3"/>
      <c r="EJ1259" s="3"/>
      <c r="EK1259" s="3"/>
      <c r="EL1259" s="3"/>
      <c r="EM1259" s="3"/>
      <c r="EN1259" s="3"/>
      <c r="EO1259" s="3"/>
      <c r="EP1259" s="3"/>
      <c r="EQ1259" s="3"/>
      <c r="ER1259" s="3"/>
      <c r="ES1259" s="3"/>
      <c r="ET1259" s="3"/>
      <c r="EU1259" s="3"/>
      <c r="EV1259" s="3"/>
      <c r="EW1259" s="3"/>
      <c r="EX1259" s="3"/>
      <c r="EY1259" s="3"/>
      <c r="EZ1259" s="3"/>
      <c r="FA1259" s="3"/>
      <c r="FB1259" s="3"/>
      <c r="FC1259" s="3"/>
      <c r="FD1259" s="3"/>
      <c r="FE1259" s="3"/>
      <c r="FF1259" s="3"/>
      <c r="FG1259" s="3"/>
      <c r="FH1259" s="3"/>
      <c r="FI1259" s="3"/>
      <c r="FJ1259" s="3"/>
      <c r="FK1259" s="3"/>
      <c r="FL1259" s="3"/>
      <c r="FM1259" s="3"/>
      <c r="FN1259" s="3"/>
      <c r="FO1259" s="3"/>
      <c r="FP1259" s="3"/>
      <c r="FQ1259" s="3"/>
      <c r="FR1259" s="3"/>
      <c r="FS1259" s="3"/>
      <c r="FT1259" s="3"/>
      <c r="FU1259" s="3"/>
      <c r="FV1259" s="3"/>
      <c r="FW1259" s="3"/>
      <c r="FX1259" s="3"/>
    </row>
    <row r="1260" spans="1:180" x14ac:dyDescent="0.25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  <c r="EC1260" s="3"/>
      <c r="ED1260" s="3"/>
      <c r="EE1260" s="3"/>
      <c r="EF1260" s="3"/>
      <c r="EG1260" s="3"/>
      <c r="EH1260" s="3"/>
      <c r="EI1260" s="3"/>
      <c r="EJ1260" s="3"/>
      <c r="EK1260" s="3"/>
      <c r="EL1260" s="3"/>
      <c r="EM1260" s="3"/>
      <c r="EN1260" s="3"/>
      <c r="EO1260" s="3"/>
      <c r="EP1260" s="3"/>
      <c r="EQ1260" s="3"/>
      <c r="ER1260" s="3"/>
      <c r="ES1260" s="3"/>
      <c r="ET1260" s="3"/>
      <c r="EU1260" s="3"/>
      <c r="EV1260" s="3"/>
      <c r="EW1260" s="3"/>
      <c r="EX1260" s="3"/>
      <c r="EY1260" s="3"/>
      <c r="EZ1260" s="3"/>
      <c r="FA1260" s="3"/>
      <c r="FB1260" s="3"/>
      <c r="FC1260" s="3"/>
      <c r="FD1260" s="3"/>
      <c r="FE1260" s="3"/>
      <c r="FF1260" s="3"/>
      <c r="FG1260" s="3"/>
      <c r="FH1260" s="3"/>
      <c r="FI1260" s="3"/>
      <c r="FJ1260" s="3"/>
      <c r="FK1260" s="3"/>
      <c r="FL1260" s="3"/>
      <c r="FM1260" s="3"/>
      <c r="FN1260" s="3"/>
      <c r="FO1260" s="3"/>
      <c r="FP1260" s="3"/>
      <c r="FQ1260" s="3"/>
      <c r="FR1260" s="3"/>
      <c r="FS1260" s="3"/>
      <c r="FT1260" s="3"/>
      <c r="FU1260" s="3"/>
      <c r="FV1260" s="3"/>
      <c r="FW1260" s="3"/>
      <c r="FX1260" s="3"/>
    </row>
    <row r="1261" spans="1:180" x14ac:dyDescent="0.25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  <c r="EC1261" s="3"/>
      <c r="ED1261" s="3"/>
      <c r="EE1261" s="3"/>
      <c r="EF1261" s="3"/>
      <c r="EG1261" s="3"/>
      <c r="EH1261" s="3"/>
      <c r="EI1261" s="3"/>
      <c r="EJ1261" s="3"/>
      <c r="EK1261" s="3"/>
      <c r="EL1261" s="3"/>
      <c r="EM1261" s="3"/>
      <c r="EN1261" s="3"/>
      <c r="EO1261" s="3"/>
      <c r="EP1261" s="3"/>
      <c r="EQ1261" s="3"/>
      <c r="ER1261" s="3"/>
      <c r="ES1261" s="3"/>
      <c r="ET1261" s="3"/>
      <c r="EU1261" s="3"/>
      <c r="EV1261" s="3"/>
      <c r="EW1261" s="3"/>
      <c r="EX1261" s="3"/>
      <c r="EY1261" s="3"/>
      <c r="EZ1261" s="3"/>
      <c r="FA1261" s="3"/>
      <c r="FB1261" s="3"/>
      <c r="FC1261" s="3"/>
      <c r="FD1261" s="3"/>
      <c r="FE1261" s="3"/>
      <c r="FF1261" s="3"/>
      <c r="FG1261" s="3"/>
      <c r="FH1261" s="3"/>
      <c r="FI1261" s="3"/>
      <c r="FJ1261" s="3"/>
      <c r="FK1261" s="3"/>
      <c r="FL1261" s="3"/>
      <c r="FM1261" s="3"/>
      <c r="FN1261" s="3"/>
      <c r="FO1261" s="3"/>
      <c r="FP1261" s="3"/>
      <c r="FQ1261" s="3"/>
      <c r="FR1261" s="3"/>
      <c r="FS1261" s="3"/>
      <c r="FT1261" s="3"/>
      <c r="FU1261" s="3"/>
      <c r="FV1261" s="3"/>
      <c r="FW1261" s="3"/>
      <c r="FX1261" s="3"/>
    </row>
    <row r="1262" spans="1:180" x14ac:dyDescent="0.25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/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/>
      <c r="DX1262" s="3"/>
      <c r="DY1262" s="3"/>
      <c r="DZ1262" s="3"/>
      <c r="EA1262" s="3"/>
      <c r="EB1262" s="3"/>
      <c r="EC1262" s="3"/>
      <c r="ED1262" s="3"/>
      <c r="EE1262" s="3"/>
      <c r="EF1262" s="3"/>
      <c r="EG1262" s="3"/>
      <c r="EH1262" s="3"/>
      <c r="EI1262" s="3"/>
      <c r="EJ1262" s="3"/>
      <c r="EK1262" s="3"/>
      <c r="EL1262" s="3"/>
      <c r="EM1262" s="3"/>
      <c r="EN1262" s="3"/>
      <c r="EO1262" s="3"/>
      <c r="EP1262" s="3"/>
      <c r="EQ1262" s="3"/>
      <c r="ER1262" s="3"/>
      <c r="ES1262" s="3"/>
      <c r="ET1262" s="3"/>
      <c r="EU1262" s="3"/>
      <c r="EV1262" s="3"/>
      <c r="EW1262" s="3"/>
      <c r="EX1262" s="3"/>
      <c r="EY1262" s="3"/>
      <c r="EZ1262" s="3"/>
      <c r="FA1262" s="3"/>
      <c r="FB1262" s="3"/>
      <c r="FC1262" s="3"/>
      <c r="FD1262" s="3"/>
      <c r="FE1262" s="3"/>
      <c r="FF1262" s="3"/>
      <c r="FG1262" s="3"/>
      <c r="FH1262" s="3"/>
      <c r="FI1262" s="3"/>
      <c r="FJ1262" s="3"/>
      <c r="FK1262" s="3"/>
      <c r="FL1262" s="3"/>
      <c r="FM1262" s="3"/>
      <c r="FN1262" s="3"/>
      <c r="FO1262" s="3"/>
      <c r="FP1262" s="3"/>
      <c r="FQ1262" s="3"/>
      <c r="FR1262" s="3"/>
      <c r="FS1262" s="3"/>
      <c r="FT1262" s="3"/>
      <c r="FU1262" s="3"/>
      <c r="FV1262" s="3"/>
      <c r="FW1262" s="3"/>
      <c r="FX1262" s="3"/>
    </row>
    <row r="1263" spans="1:180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  <c r="EC1263" s="3"/>
      <c r="ED1263" s="3"/>
      <c r="EE1263" s="3"/>
      <c r="EF1263" s="3"/>
      <c r="EG1263" s="3"/>
      <c r="EH1263" s="3"/>
      <c r="EI1263" s="3"/>
      <c r="EJ1263" s="3"/>
      <c r="EK1263" s="3"/>
      <c r="EL1263" s="3"/>
      <c r="EM1263" s="3"/>
      <c r="EN1263" s="3"/>
      <c r="EO1263" s="3"/>
      <c r="EP1263" s="3"/>
      <c r="EQ1263" s="3"/>
      <c r="ER1263" s="3"/>
      <c r="ES1263" s="3"/>
      <c r="ET1263" s="3"/>
      <c r="EU1263" s="3"/>
      <c r="EV1263" s="3"/>
      <c r="EW1263" s="3"/>
      <c r="EX1263" s="3"/>
      <c r="EY1263" s="3"/>
      <c r="EZ1263" s="3"/>
      <c r="FA1263" s="3"/>
      <c r="FB1263" s="3"/>
      <c r="FC1263" s="3"/>
      <c r="FD1263" s="3"/>
      <c r="FE1263" s="3"/>
      <c r="FF1263" s="3"/>
      <c r="FG1263" s="3"/>
      <c r="FH1263" s="3"/>
      <c r="FI1263" s="3"/>
      <c r="FJ1263" s="3"/>
      <c r="FK1263" s="3"/>
      <c r="FL1263" s="3"/>
      <c r="FM1263" s="3"/>
      <c r="FN1263" s="3"/>
      <c r="FO1263" s="3"/>
      <c r="FP1263" s="3"/>
      <c r="FQ1263" s="3"/>
      <c r="FR1263" s="3"/>
      <c r="FS1263" s="3"/>
      <c r="FT1263" s="3"/>
      <c r="FU1263" s="3"/>
      <c r="FV1263" s="3"/>
      <c r="FW1263" s="3"/>
      <c r="FX1263" s="3"/>
    </row>
    <row r="1264" spans="1:180" x14ac:dyDescent="0.25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  <c r="EC1264" s="3"/>
      <c r="ED1264" s="3"/>
      <c r="EE1264" s="3"/>
      <c r="EF1264" s="3"/>
      <c r="EG1264" s="3"/>
      <c r="EH1264" s="3"/>
      <c r="EI1264" s="3"/>
      <c r="EJ1264" s="3"/>
      <c r="EK1264" s="3"/>
      <c r="EL1264" s="3"/>
      <c r="EM1264" s="3"/>
      <c r="EN1264" s="3"/>
      <c r="EO1264" s="3"/>
      <c r="EP1264" s="3"/>
      <c r="EQ1264" s="3"/>
      <c r="ER1264" s="3"/>
      <c r="ES1264" s="3"/>
      <c r="ET1264" s="3"/>
      <c r="EU1264" s="3"/>
      <c r="EV1264" s="3"/>
      <c r="EW1264" s="3"/>
      <c r="EX1264" s="3"/>
      <c r="EY1264" s="3"/>
      <c r="EZ1264" s="3"/>
      <c r="FA1264" s="3"/>
      <c r="FB1264" s="3"/>
      <c r="FC1264" s="3"/>
      <c r="FD1264" s="3"/>
      <c r="FE1264" s="3"/>
      <c r="FF1264" s="3"/>
      <c r="FG1264" s="3"/>
      <c r="FH1264" s="3"/>
      <c r="FI1264" s="3"/>
      <c r="FJ1264" s="3"/>
      <c r="FK1264" s="3"/>
      <c r="FL1264" s="3"/>
      <c r="FM1264" s="3"/>
      <c r="FN1264" s="3"/>
      <c r="FO1264" s="3"/>
      <c r="FP1264" s="3"/>
      <c r="FQ1264" s="3"/>
      <c r="FR1264" s="3"/>
      <c r="FS1264" s="3"/>
      <c r="FT1264" s="3"/>
      <c r="FU1264" s="3"/>
      <c r="FV1264" s="3"/>
      <c r="FW1264" s="3"/>
      <c r="FX1264" s="3"/>
    </row>
    <row r="1265" spans="1:180" x14ac:dyDescent="0.25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/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  <c r="EC1265" s="3"/>
      <c r="ED1265" s="3"/>
      <c r="EE1265" s="3"/>
      <c r="EF1265" s="3"/>
      <c r="EG1265" s="3"/>
      <c r="EH1265" s="3"/>
      <c r="EI1265" s="3"/>
      <c r="EJ1265" s="3"/>
      <c r="EK1265" s="3"/>
      <c r="EL1265" s="3"/>
      <c r="EM1265" s="3"/>
      <c r="EN1265" s="3"/>
      <c r="EO1265" s="3"/>
      <c r="EP1265" s="3"/>
      <c r="EQ1265" s="3"/>
      <c r="ER1265" s="3"/>
      <c r="ES1265" s="3"/>
      <c r="ET1265" s="3"/>
      <c r="EU1265" s="3"/>
      <c r="EV1265" s="3"/>
      <c r="EW1265" s="3"/>
      <c r="EX1265" s="3"/>
      <c r="EY1265" s="3"/>
      <c r="EZ1265" s="3"/>
      <c r="FA1265" s="3"/>
      <c r="FB1265" s="3"/>
      <c r="FC1265" s="3"/>
      <c r="FD1265" s="3"/>
      <c r="FE1265" s="3"/>
      <c r="FF1265" s="3"/>
      <c r="FG1265" s="3"/>
      <c r="FH1265" s="3"/>
      <c r="FI1265" s="3"/>
      <c r="FJ1265" s="3"/>
      <c r="FK1265" s="3"/>
      <c r="FL1265" s="3"/>
      <c r="FM1265" s="3"/>
      <c r="FN1265" s="3"/>
      <c r="FO1265" s="3"/>
      <c r="FP1265" s="3"/>
      <c r="FQ1265" s="3"/>
      <c r="FR1265" s="3"/>
      <c r="FS1265" s="3"/>
      <c r="FT1265" s="3"/>
      <c r="FU1265" s="3"/>
      <c r="FV1265" s="3"/>
      <c r="FW1265" s="3"/>
      <c r="FX1265" s="3"/>
    </row>
    <row r="1266" spans="1:180" x14ac:dyDescent="0.25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  <c r="EC1266" s="3"/>
      <c r="ED1266" s="3"/>
      <c r="EE1266" s="3"/>
      <c r="EF1266" s="3"/>
      <c r="EG1266" s="3"/>
      <c r="EH1266" s="3"/>
      <c r="EI1266" s="3"/>
      <c r="EJ1266" s="3"/>
      <c r="EK1266" s="3"/>
      <c r="EL1266" s="3"/>
      <c r="EM1266" s="3"/>
      <c r="EN1266" s="3"/>
      <c r="EO1266" s="3"/>
      <c r="EP1266" s="3"/>
      <c r="EQ1266" s="3"/>
      <c r="ER1266" s="3"/>
      <c r="ES1266" s="3"/>
      <c r="ET1266" s="3"/>
      <c r="EU1266" s="3"/>
      <c r="EV1266" s="3"/>
      <c r="EW1266" s="3"/>
      <c r="EX1266" s="3"/>
      <c r="EY1266" s="3"/>
      <c r="EZ1266" s="3"/>
      <c r="FA1266" s="3"/>
      <c r="FB1266" s="3"/>
      <c r="FC1266" s="3"/>
      <c r="FD1266" s="3"/>
      <c r="FE1266" s="3"/>
      <c r="FF1266" s="3"/>
      <c r="FG1266" s="3"/>
      <c r="FH1266" s="3"/>
      <c r="FI1266" s="3"/>
      <c r="FJ1266" s="3"/>
      <c r="FK1266" s="3"/>
      <c r="FL1266" s="3"/>
      <c r="FM1266" s="3"/>
      <c r="FN1266" s="3"/>
      <c r="FO1266" s="3"/>
      <c r="FP1266" s="3"/>
      <c r="FQ1266" s="3"/>
      <c r="FR1266" s="3"/>
      <c r="FS1266" s="3"/>
      <c r="FT1266" s="3"/>
      <c r="FU1266" s="3"/>
      <c r="FV1266" s="3"/>
      <c r="FW1266" s="3"/>
      <c r="FX1266" s="3"/>
    </row>
    <row r="1267" spans="1:180" x14ac:dyDescent="0.25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  <c r="EC1267" s="3"/>
      <c r="ED1267" s="3"/>
      <c r="EE1267" s="3"/>
      <c r="EF1267" s="3"/>
      <c r="EG1267" s="3"/>
      <c r="EH1267" s="3"/>
      <c r="EI1267" s="3"/>
      <c r="EJ1267" s="3"/>
      <c r="EK1267" s="3"/>
      <c r="EL1267" s="3"/>
      <c r="EM1267" s="3"/>
      <c r="EN1267" s="3"/>
      <c r="EO1267" s="3"/>
      <c r="EP1267" s="3"/>
      <c r="EQ1267" s="3"/>
      <c r="ER1267" s="3"/>
      <c r="ES1267" s="3"/>
      <c r="ET1267" s="3"/>
      <c r="EU1267" s="3"/>
      <c r="EV1267" s="3"/>
      <c r="EW1267" s="3"/>
      <c r="EX1267" s="3"/>
      <c r="EY1267" s="3"/>
      <c r="EZ1267" s="3"/>
      <c r="FA1267" s="3"/>
      <c r="FB1267" s="3"/>
      <c r="FC1267" s="3"/>
      <c r="FD1267" s="3"/>
      <c r="FE1267" s="3"/>
      <c r="FF1267" s="3"/>
      <c r="FG1267" s="3"/>
      <c r="FH1267" s="3"/>
      <c r="FI1267" s="3"/>
      <c r="FJ1267" s="3"/>
      <c r="FK1267" s="3"/>
      <c r="FL1267" s="3"/>
      <c r="FM1267" s="3"/>
      <c r="FN1267" s="3"/>
      <c r="FO1267" s="3"/>
      <c r="FP1267" s="3"/>
      <c r="FQ1267" s="3"/>
      <c r="FR1267" s="3"/>
      <c r="FS1267" s="3"/>
      <c r="FT1267" s="3"/>
      <c r="FU1267" s="3"/>
      <c r="FV1267" s="3"/>
      <c r="FW1267" s="3"/>
      <c r="FX1267" s="3"/>
    </row>
    <row r="1268" spans="1:180" x14ac:dyDescent="0.25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/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  <c r="BR1268" s="3"/>
      <c r="BS1268" s="3"/>
      <c r="BT1268" s="3"/>
      <c r="BU1268" s="3"/>
      <c r="BV1268" s="3"/>
      <c r="BW1268" s="3"/>
      <c r="BX1268" s="3"/>
      <c r="BY1268" s="3"/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/>
      <c r="DX1268" s="3"/>
      <c r="DY1268" s="3"/>
      <c r="DZ1268" s="3"/>
      <c r="EA1268" s="3"/>
      <c r="EB1268" s="3"/>
      <c r="EC1268" s="3"/>
      <c r="ED1268" s="3"/>
      <c r="EE1268" s="3"/>
      <c r="EF1268" s="3"/>
      <c r="EG1268" s="3"/>
      <c r="EH1268" s="3"/>
      <c r="EI1268" s="3"/>
      <c r="EJ1268" s="3"/>
      <c r="EK1268" s="3"/>
      <c r="EL1268" s="3"/>
      <c r="EM1268" s="3"/>
      <c r="EN1268" s="3"/>
      <c r="EO1268" s="3"/>
      <c r="EP1268" s="3"/>
      <c r="EQ1268" s="3"/>
      <c r="ER1268" s="3"/>
      <c r="ES1268" s="3"/>
      <c r="ET1268" s="3"/>
      <c r="EU1268" s="3"/>
      <c r="EV1268" s="3"/>
      <c r="EW1268" s="3"/>
      <c r="EX1268" s="3"/>
      <c r="EY1268" s="3"/>
      <c r="EZ1268" s="3"/>
      <c r="FA1268" s="3"/>
      <c r="FB1268" s="3"/>
      <c r="FC1268" s="3"/>
      <c r="FD1268" s="3"/>
      <c r="FE1268" s="3"/>
      <c r="FF1268" s="3"/>
      <c r="FG1268" s="3"/>
      <c r="FH1268" s="3"/>
      <c r="FI1268" s="3"/>
      <c r="FJ1268" s="3"/>
      <c r="FK1268" s="3"/>
      <c r="FL1268" s="3"/>
      <c r="FM1268" s="3"/>
      <c r="FN1268" s="3"/>
      <c r="FO1268" s="3"/>
      <c r="FP1268" s="3"/>
      <c r="FQ1268" s="3"/>
      <c r="FR1268" s="3"/>
      <c r="FS1268" s="3"/>
      <c r="FT1268" s="3"/>
      <c r="FU1268" s="3"/>
      <c r="FV1268" s="3"/>
      <c r="FW1268" s="3"/>
      <c r="FX1268" s="3"/>
    </row>
    <row r="1269" spans="1:180" x14ac:dyDescent="0.25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  <c r="EC1269" s="3"/>
      <c r="ED1269" s="3"/>
      <c r="EE1269" s="3"/>
      <c r="EF1269" s="3"/>
      <c r="EG1269" s="3"/>
      <c r="EH1269" s="3"/>
      <c r="EI1269" s="3"/>
      <c r="EJ1269" s="3"/>
      <c r="EK1269" s="3"/>
      <c r="EL1269" s="3"/>
      <c r="EM1269" s="3"/>
      <c r="EN1269" s="3"/>
      <c r="EO1269" s="3"/>
      <c r="EP1269" s="3"/>
      <c r="EQ1269" s="3"/>
      <c r="ER1269" s="3"/>
      <c r="ES1269" s="3"/>
      <c r="ET1269" s="3"/>
      <c r="EU1269" s="3"/>
      <c r="EV1269" s="3"/>
      <c r="EW1269" s="3"/>
      <c r="EX1269" s="3"/>
      <c r="EY1269" s="3"/>
      <c r="EZ1269" s="3"/>
      <c r="FA1269" s="3"/>
      <c r="FB1269" s="3"/>
      <c r="FC1269" s="3"/>
      <c r="FD1269" s="3"/>
      <c r="FE1269" s="3"/>
      <c r="FF1269" s="3"/>
      <c r="FG1269" s="3"/>
      <c r="FH1269" s="3"/>
      <c r="FI1269" s="3"/>
      <c r="FJ1269" s="3"/>
      <c r="FK1269" s="3"/>
      <c r="FL1269" s="3"/>
      <c r="FM1269" s="3"/>
      <c r="FN1269" s="3"/>
      <c r="FO1269" s="3"/>
      <c r="FP1269" s="3"/>
      <c r="FQ1269" s="3"/>
      <c r="FR1269" s="3"/>
      <c r="FS1269" s="3"/>
      <c r="FT1269" s="3"/>
      <c r="FU1269" s="3"/>
      <c r="FV1269" s="3"/>
      <c r="FW1269" s="3"/>
      <c r="FX1269" s="3"/>
    </row>
    <row r="1270" spans="1:180" x14ac:dyDescent="0.25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  <c r="EC1270" s="3"/>
      <c r="ED1270" s="3"/>
      <c r="EE1270" s="3"/>
      <c r="EF1270" s="3"/>
      <c r="EG1270" s="3"/>
      <c r="EH1270" s="3"/>
      <c r="EI1270" s="3"/>
      <c r="EJ1270" s="3"/>
      <c r="EK1270" s="3"/>
      <c r="EL1270" s="3"/>
      <c r="EM1270" s="3"/>
      <c r="EN1270" s="3"/>
      <c r="EO1270" s="3"/>
      <c r="EP1270" s="3"/>
      <c r="EQ1270" s="3"/>
      <c r="ER1270" s="3"/>
      <c r="ES1270" s="3"/>
      <c r="ET1270" s="3"/>
      <c r="EU1270" s="3"/>
      <c r="EV1270" s="3"/>
      <c r="EW1270" s="3"/>
      <c r="EX1270" s="3"/>
      <c r="EY1270" s="3"/>
      <c r="EZ1270" s="3"/>
      <c r="FA1270" s="3"/>
      <c r="FB1270" s="3"/>
      <c r="FC1270" s="3"/>
      <c r="FD1270" s="3"/>
      <c r="FE1270" s="3"/>
      <c r="FF1270" s="3"/>
      <c r="FG1270" s="3"/>
      <c r="FH1270" s="3"/>
      <c r="FI1270" s="3"/>
      <c r="FJ1270" s="3"/>
      <c r="FK1270" s="3"/>
      <c r="FL1270" s="3"/>
      <c r="FM1270" s="3"/>
      <c r="FN1270" s="3"/>
      <c r="FO1270" s="3"/>
      <c r="FP1270" s="3"/>
      <c r="FQ1270" s="3"/>
      <c r="FR1270" s="3"/>
      <c r="FS1270" s="3"/>
      <c r="FT1270" s="3"/>
      <c r="FU1270" s="3"/>
      <c r="FV1270" s="3"/>
      <c r="FW1270" s="3"/>
      <c r="FX1270" s="3"/>
    </row>
    <row r="1271" spans="1:180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  <c r="EC1271" s="3"/>
      <c r="ED1271" s="3"/>
      <c r="EE1271" s="3"/>
      <c r="EF1271" s="3"/>
      <c r="EG1271" s="3"/>
      <c r="EH1271" s="3"/>
      <c r="EI1271" s="3"/>
      <c r="EJ1271" s="3"/>
      <c r="EK1271" s="3"/>
      <c r="EL1271" s="3"/>
      <c r="EM1271" s="3"/>
      <c r="EN1271" s="3"/>
      <c r="EO1271" s="3"/>
      <c r="EP1271" s="3"/>
      <c r="EQ1271" s="3"/>
      <c r="ER1271" s="3"/>
      <c r="ES1271" s="3"/>
      <c r="ET1271" s="3"/>
      <c r="EU1271" s="3"/>
      <c r="EV1271" s="3"/>
      <c r="EW1271" s="3"/>
      <c r="EX1271" s="3"/>
      <c r="EY1271" s="3"/>
      <c r="EZ1271" s="3"/>
      <c r="FA1271" s="3"/>
      <c r="FB1271" s="3"/>
      <c r="FC1271" s="3"/>
      <c r="FD1271" s="3"/>
      <c r="FE1271" s="3"/>
      <c r="FF1271" s="3"/>
      <c r="FG1271" s="3"/>
      <c r="FH1271" s="3"/>
      <c r="FI1271" s="3"/>
      <c r="FJ1271" s="3"/>
      <c r="FK1271" s="3"/>
      <c r="FL1271" s="3"/>
      <c r="FM1271" s="3"/>
      <c r="FN1271" s="3"/>
      <c r="FO1271" s="3"/>
      <c r="FP1271" s="3"/>
      <c r="FQ1271" s="3"/>
      <c r="FR1271" s="3"/>
      <c r="FS1271" s="3"/>
      <c r="FT1271" s="3"/>
      <c r="FU1271" s="3"/>
      <c r="FV1271" s="3"/>
      <c r="FW1271" s="3"/>
      <c r="FX1271" s="3"/>
    </row>
    <row r="1272" spans="1:180" x14ac:dyDescent="0.25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/>
      <c r="BQ1272" s="3"/>
      <c r="BR1272" s="3"/>
      <c r="BS1272" s="3"/>
      <c r="BT1272" s="3"/>
      <c r="BU1272" s="3"/>
      <c r="BV1272" s="3"/>
      <c r="BW1272" s="3"/>
      <c r="BX1272" s="3"/>
      <c r="BY1272" s="3"/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/>
      <c r="CP1272" s="3"/>
      <c r="CQ1272" s="3"/>
      <c r="CR1272" s="3"/>
      <c r="CS1272" s="3"/>
      <c r="CT1272" s="3"/>
      <c r="CU1272" s="3"/>
      <c r="CV1272" s="3"/>
      <c r="CW1272" s="3"/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/>
      <c r="DN1272" s="3"/>
      <c r="DO1272" s="3"/>
      <c r="DP1272" s="3"/>
      <c r="DQ1272" s="3"/>
      <c r="DR1272" s="3"/>
      <c r="DS1272" s="3"/>
      <c r="DT1272" s="3"/>
      <c r="DU1272" s="3"/>
      <c r="DV1272" s="3"/>
      <c r="DW1272" s="3"/>
      <c r="DX1272" s="3"/>
      <c r="DY1272" s="3"/>
      <c r="DZ1272" s="3"/>
      <c r="EA1272" s="3"/>
      <c r="EB1272" s="3"/>
      <c r="EC1272" s="3"/>
      <c r="ED1272" s="3"/>
      <c r="EE1272" s="3"/>
      <c r="EF1272" s="3"/>
      <c r="EG1272" s="3"/>
      <c r="EH1272" s="3"/>
      <c r="EI1272" s="3"/>
      <c r="EJ1272" s="3"/>
      <c r="EK1272" s="3"/>
      <c r="EL1272" s="3"/>
      <c r="EM1272" s="3"/>
      <c r="EN1272" s="3"/>
      <c r="EO1272" s="3"/>
      <c r="EP1272" s="3"/>
      <c r="EQ1272" s="3"/>
      <c r="ER1272" s="3"/>
      <c r="ES1272" s="3"/>
      <c r="ET1272" s="3"/>
      <c r="EU1272" s="3"/>
      <c r="EV1272" s="3"/>
      <c r="EW1272" s="3"/>
      <c r="EX1272" s="3"/>
      <c r="EY1272" s="3"/>
      <c r="EZ1272" s="3"/>
      <c r="FA1272" s="3"/>
      <c r="FB1272" s="3"/>
      <c r="FC1272" s="3"/>
      <c r="FD1272" s="3"/>
      <c r="FE1272" s="3"/>
      <c r="FF1272" s="3"/>
      <c r="FG1272" s="3"/>
      <c r="FH1272" s="3"/>
      <c r="FI1272" s="3"/>
      <c r="FJ1272" s="3"/>
      <c r="FK1272" s="3"/>
      <c r="FL1272" s="3"/>
      <c r="FM1272" s="3"/>
      <c r="FN1272" s="3"/>
      <c r="FO1272" s="3"/>
      <c r="FP1272" s="3"/>
      <c r="FQ1272" s="3"/>
      <c r="FR1272" s="3"/>
      <c r="FS1272" s="3"/>
      <c r="FT1272" s="3"/>
      <c r="FU1272" s="3"/>
      <c r="FV1272" s="3"/>
      <c r="FW1272" s="3"/>
      <c r="FX1272" s="3"/>
    </row>
    <row r="1273" spans="1:180" x14ac:dyDescent="0.25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  <c r="EC1273" s="3"/>
      <c r="ED1273" s="3"/>
      <c r="EE1273" s="3"/>
      <c r="EF1273" s="3"/>
      <c r="EG1273" s="3"/>
      <c r="EH1273" s="3"/>
      <c r="EI1273" s="3"/>
      <c r="EJ1273" s="3"/>
      <c r="EK1273" s="3"/>
      <c r="EL1273" s="3"/>
      <c r="EM1273" s="3"/>
      <c r="EN1273" s="3"/>
      <c r="EO1273" s="3"/>
      <c r="EP1273" s="3"/>
      <c r="EQ1273" s="3"/>
      <c r="ER1273" s="3"/>
      <c r="ES1273" s="3"/>
      <c r="ET1273" s="3"/>
      <c r="EU1273" s="3"/>
      <c r="EV1273" s="3"/>
      <c r="EW1273" s="3"/>
      <c r="EX1273" s="3"/>
      <c r="EY1273" s="3"/>
      <c r="EZ1273" s="3"/>
      <c r="FA1273" s="3"/>
      <c r="FB1273" s="3"/>
      <c r="FC1273" s="3"/>
      <c r="FD1273" s="3"/>
      <c r="FE1273" s="3"/>
      <c r="FF1273" s="3"/>
      <c r="FG1273" s="3"/>
      <c r="FH1273" s="3"/>
      <c r="FI1273" s="3"/>
      <c r="FJ1273" s="3"/>
      <c r="FK1273" s="3"/>
      <c r="FL1273" s="3"/>
      <c r="FM1273" s="3"/>
      <c r="FN1273" s="3"/>
      <c r="FO1273" s="3"/>
      <c r="FP1273" s="3"/>
      <c r="FQ1273" s="3"/>
      <c r="FR1273" s="3"/>
      <c r="FS1273" s="3"/>
      <c r="FT1273" s="3"/>
      <c r="FU1273" s="3"/>
      <c r="FV1273" s="3"/>
      <c r="FW1273" s="3"/>
      <c r="FX1273" s="3"/>
    </row>
    <row r="1274" spans="1:180" x14ac:dyDescent="0.25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  <c r="EC1274" s="3"/>
      <c r="ED1274" s="3"/>
      <c r="EE1274" s="3"/>
      <c r="EF1274" s="3"/>
      <c r="EG1274" s="3"/>
      <c r="EH1274" s="3"/>
      <c r="EI1274" s="3"/>
      <c r="EJ1274" s="3"/>
      <c r="EK1274" s="3"/>
      <c r="EL1274" s="3"/>
      <c r="EM1274" s="3"/>
      <c r="EN1274" s="3"/>
      <c r="EO1274" s="3"/>
      <c r="EP1274" s="3"/>
      <c r="EQ1274" s="3"/>
      <c r="ER1274" s="3"/>
      <c r="ES1274" s="3"/>
      <c r="ET1274" s="3"/>
      <c r="EU1274" s="3"/>
      <c r="EV1274" s="3"/>
      <c r="EW1274" s="3"/>
      <c r="EX1274" s="3"/>
      <c r="EY1274" s="3"/>
      <c r="EZ1274" s="3"/>
      <c r="FA1274" s="3"/>
      <c r="FB1274" s="3"/>
      <c r="FC1274" s="3"/>
      <c r="FD1274" s="3"/>
      <c r="FE1274" s="3"/>
      <c r="FF1274" s="3"/>
      <c r="FG1274" s="3"/>
      <c r="FH1274" s="3"/>
      <c r="FI1274" s="3"/>
      <c r="FJ1274" s="3"/>
      <c r="FK1274" s="3"/>
      <c r="FL1274" s="3"/>
      <c r="FM1274" s="3"/>
      <c r="FN1274" s="3"/>
      <c r="FO1274" s="3"/>
      <c r="FP1274" s="3"/>
      <c r="FQ1274" s="3"/>
      <c r="FR1274" s="3"/>
      <c r="FS1274" s="3"/>
      <c r="FT1274" s="3"/>
      <c r="FU1274" s="3"/>
      <c r="FV1274" s="3"/>
      <c r="FW1274" s="3"/>
      <c r="FX1274" s="3"/>
    </row>
    <row r="1275" spans="1:180" x14ac:dyDescent="0.25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  <c r="EC1275" s="3"/>
      <c r="ED1275" s="3"/>
      <c r="EE1275" s="3"/>
      <c r="EF1275" s="3"/>
      <c r="EG1275" s="3"/>
      <c r="EH1275" s="3"/>
      <c r="EI1275" s="3"/>
      <c r="EJ1275" s="3"/>
      <c r="EK1275" s="3"/>
      <c r="EL1275" s="3"/>
      <c r="EM1275" s="3"/>
      <c r="EN1275" s="3"/>
      <c r="EO1275" s="3"/>
      <c r="EP1275" s="3"/>
      <c r="EQ1275" s="3"/>
      <c r="ER1275" s="3"/>
      <c r="ES1275" s="3"/>
      <c r="ET1275" s="3"/>
      <c r="EU1275" s="3"/>
      <c r="EV1275" s="3"/>
      <c r="EW1275" s="3"/>
      <c r="EX1275" s="3"/>
      <c r="EY1275" s="3"/>
      <c r="EZ1275" s="3"/>
      <c r="FA1275" s="3"/>
      <c r="FB1275" s="3"/>
      <c r="FC1275" s="3"/>
      <c r="FD1275" s="3"/>
      <c r="FE1275" s="3"/>
      <c r="FF1275" s="3"/>
      <c r="FG1275" s="3"/>
      <c r="FH1275" s="3"/>
      <c r="FI1275" s="3"/>
      <c r="FJ1275" s="3"/>
      <c r="FK1275" s="3"/>
      <c r="FL1275" s="3"/>
      <c r="FM1275" s="3"/>
      <c r="FN1275" s="3"/>
      <c r="FO1275" s="3"/>
      <c r="FP1275" s="3"/>
      <c r="FQ1275" s="3"/>
      <c r="FR1275" s="3"/>
      <c r="FS1275" s="3"/>
      <c r="FT1275" s="3"/>
      <c r="FU1275" s="3"/>
      <c r="FV1275" s="3"/>
      <c r="FW1275" s="3"/>
      <c r="FX1275" s="3"/>
    </row>
    <row r="1276" spans="1:180" x14ac:dyDescent="0.25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  <c r="EC1276" s="3"/>
      <c r="ED1276" s="3"/>
      <c r="EE1276" s="3"/>
      <c r="EF1276" s="3"/>
      <c r="EG1276" s="3"/>
      <c r="EH1276" s="3"/>
      <c r="EI1276" s="3"/>
      <c r="EJ1276" s="3"/>
      <c r="EK1276" s="3"/>
      <c r="EL1276" s="3"/>
      <c r="EM1276" s="3"/>
      <c r="EN1276" s="3"/>
      <c r="EO1276" s="3"/>
      <c r="EP1276" s="3"/>
      <c r="EQ1276" s="3"/>
      <c r="ER1276" s="3"/>
      <c r="ES1276" s="3"/>
      <c r="ET1276" s="3"/>
      <c r="EU1276" s="3"/>
      <c r="EV1276" s="3"/>
      <c r="EW1276" s="3"/>
      <c r="EX1276" s="3"/>
      <c r="EY1276" s="3"/>
      <c r="EZ1276" s="3"/>
      <c r="FA1276" s="3"/>
      <c r="FB1276" s="3"/>
      <c r="FC1276" s="3"/>
      <c r="FD1276" s="3"/>
      <c r="FE1276" s="3"/>
      <c r="FF1276" s="3"/>
      <c r="FG1276" s="3"/>
      <c r="FH1276" s="3"/>
      <c r="FI1276" s="3"/>
      <c r="FJ1276" s="3"/>
      <c r="FK1276" s="3"/>
      <c r="FL1276" s="3"/>
      <c r="FM1276" s="3"/>
      <c r="FN1276" s="3"/>
      <c r="FO1276" s="3"/>
      <c r="FP1276" s="3"/>
      <c r="FQ1276" s="3"/>
      <c r="FR1276" s="3"/>
      <c r="FS1276" s="3"/>
      <c r="FT1276" s="3"/>
      <c r="FU1276" s="3"/>
      <c r="FV1276" s="3"/>
      <c r="FW1276" s="3"/>
      <c r="FX1276" s="3"/>
    </row>
    <row r="1277" spans="1:180" x14ac:dyDescent="0.25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/>
      <c r="CF1277" s="3"/>
      <c r="CG1277" s="3"/>
      <c r="CH1277" s="3"/>
      <c r="CI1277" s="3"/>
      <c r="CJ1277" s="3"/>
      <c r="CK1277" s="3"/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/>
      <c r="DD1277" s="3"/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  <c r="DS1277" s="3"/>
      <c r="DT1277" s="3"/>
      <c r="DU1277" s="3"/>
      <c r="DV1277" s="3"/>
      <c r="DW1277" s="3"/>
      <c r="DX1277" s="3"/>
      <c r="DY1277" s="3"/>
      <c r="DZ1277" s="3"/>
      <c r="EA1277" s="3"/>
      <c r="EB1277" s="3"/>
      <c r="EC1277" s="3"/>
      <c r="ED1277" s="3"/>
      <c r="EE1277" s="3"/>
      <c r="EF1277" s="3"/>
      <c r="EG1277" s="3"/>
      <c r="EH1277" s="3"/>
      <c r="EI1277" s="3"/>
      <c r="EJ1277" s="3"/>
      <c r="EK1277" s="3"/>
      <c r="EL1277" s="3"/>
      <c r="EM1277" s="3"/>
      <c r="EN1277" s="3"/>
      <c r="EO1277" s="3"/>
      <c r="EP1277" s="3"/>
      <c r="EQ1277" s="3"/>
      <c r="ER1277" s="3"/>
      <c r="ES1277" s="3"/>
      <c r="ET1277" s="3"/>
      <c r="EU1277" s="3"/>
      <c r="EV1277" s="3"/>
      <c r="EW1277" s="3"/>
      <c r="EX1277" s="3"/>
      <c r="EY1277" s="3"/>
      <c r="EZ1277" s="3"/>
      <c r="FA1277" s="3"/>
      <c r="FB1277" s="3"/>
      <c r="FC1277" s="3"/>
      <c r="FD1277" s="3"/>
      <c r="FE1277" s="3"/>
      <c r="FF1277" s="3"/>
      <c r="FG1277" s="3"/>
      <c r="FH1277" s="3"/>
      <c r="FI1277" s="3"/>
      <c r="FJ1277" s="3"/>
      <c r="FK1277" s="3"/>
      <c r="FL1277" s="3"/>
      <c r="FM1277" s="3"/>
      <c r="FN1277" s="3"/>
      <c r="FO1277" s="3"/>
      <c r="FP1277" s="3"/>
      <c r="FQ1277" s="3"/>
      <c r="FR1277" s="3"/>
      <c r="FS1277" s="3"/>
      <c r="FT1277" s="3"/>
      <c r="FU1277" s="3"/>
      <c r="FV1277" s="3"/>
      <c r="FW1277" s="3"/>
      <c r="FX1277" s="3"/>
    </row>
    <row r="1278" spans="1:180" x14ac:dyDescent="0.25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  <c r="EC1278" s="3"/>
      <c r="ED1278" s="3"/>
      <c r="EE1278" s="3"/>
      <c r="EF1278" s="3"/>
      <c r="EG1278" s="3"/>
      <c r="EH1278" s="3"/>
      <c r="EI1278" s="3"/>
      <c r="EJ1278" s="3"/>
      <c r="EK1278" s="3"/>
      <c r="EL1278" s="3"/>
      <c r="EM1278" s="3"/>
      <c r="EN1278" s="3"/>
      <c r="EO1278" s="3"/>
      <c r="EP1278" s="3"/>
      <c r="EQ1278" s="3"/>
      <c r="ER1278" s="3"/>
      <c r="ES1278" s="3"/>
      <c r="ET1278" s="3"/>
      <c r="EU1278" s="3"/>
      <c r="EV1278" s="3"/>
      <c r="EW1278" s="3"/>
      <c r="EX1278" s="3"/>
      <c r="EY1278" s="3"/>
      <c r="EZ1278" s="3"/>
      <c r="FA1278" s="3"/>
      <c r="FB1278" s="3"/>
      <c r="FC1278" s="3"/>
      <c r="FD1278" s="3"/>
      <c r="FE1278" s="3"/>
      <c r="FF1278" s="3"/>
      <c r="FG1278" s="3"/>
      <c r="FH1278" s="3"/>
      <c r="FI1278" s="3"/>
      <c r="FJ1278" s="3"/>
      <c r="FK1278" s="3"/>
      <c r="FL1278" s="3"/>
      <c r="FM1278" s="3"/>
      <c r="FN1278" s="3"/>
      <c r="FO1278" s="3"/>
      <c r="FP1278" s="3"/>
      <c r="FQ1278" s="3"/>
      <c r="FR1278" s="3"/>
      <c r="FS1278" s="3"/>
      <c r="FT1278" s="3"/>
      <c r="FU1278" s="3"/>
      <c r="FV1278" s="3"/>
      <c r="FW1278" s="3"/>
      <c r="FX1278" s="3"/>
    </row>
    <row r="1279" spans="1:180" x14ac:dyDescent="0.25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  <c r="EC1279" s="3"/>
      <c r="ED1279" s="3"/>
      <c r="EE1279" s="3"/>
      <c r="EF1279" s="3"/>
      <c r="EG1279" s="3"/>
      <c r="EH1279" s="3"/>
      <c r="EI1279" s="3"/>
      <c r="EJ1279" s="3"/>
      <c r="EK1279" s="3"/>
      <c r="EL1279" s="3"/>
      <c r="EM1279" s="3"/>
      <c r="EN1279" s="3"/>
      <c r="EO1279" s="3"/>
      <c r="EP1279" s="3"/>
      <c r="EQ1279" s="3"/>
      <c r="ER1279" s="3"/>
      <c r="ES1279" s="3"/>
      <c r="ET1279" s="3"/>
      <c r="EU1279" s="3"/>
      <c r="EV1279" s="3"/>
      <c r="EW1279" s="3"/>
      <c r="EX1279" s="3"/>
      <c r="EY1279" s="3"/>
      <c r="EZ1279" s="3"/>
      <c r="FA1279" s="3"/>
      <c r="FB1279" s="3"/>
      <c r="FC1279" s="3"/>
      <c r="FD1279" s="3"/>
      <c r="FE1279" s="3"/>
      <c r="FF1279" s="3"/>
      <c r="FG1279" s="3"/>
      <c r="FH1279" s="3"/>
      <c r="FI1279" s="3"/>
      <c r="FJ1279" s="3"/>
      <c r="FK1279" s="3"/>
      <c r="FL1279" s="3"/>
      <c r="FM1279" s="3"/>
      <c r="FN1279" s="3"/>
      <c r="FO1279" s="3"/>
      <c r="FP1279" s="3"/>
      <c r="FQ1279" s="3"/>
      <c r="FR1279" s="3"/>
      <c r="FS1279" s="3"/>
      <c r="FT1279" s="3"/>
      <c r="FU1279" s="3"/>
      <c r="FV1279" s="3"/>
      <c r="FW1279" s="3"/>
      <c r="FX1279" s="3"/>
    </row>
    <row r="1280" spans="1:180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  <c r="EC1280" s="3"/>
      <c r="ED1280" s="3"/>
      <c r="EE1280" s="3"/>
      <c r="EF1280" s="3"/>
      <c r="EG1280" s="3"/>
      <c r="EH1280" s="3"/>
      <c r="EI1280" s="3"/>
      <c r="EJ1280" s="3"/>
      <c r="EK1280" s="3"/>
      <c r="EL1280" s="3"/>
      <c r="EM1280" s="3"/>
      <c r="EN1280" s="3"/>
      <c r="EO1280" s="3"/>
      <c r="EP1280" s="3"/>
      <c r="EQ1280" s="3"/>
      <c r="ER1280" s="3"/>
      <c r="ES1280" s="3"/>
      <c r="ET1280" s="3"/>
      <c r="EU1280" s="3"/>
      <c r="EV1280" s="3"/>
      <c r="EW1280" s="3"/>
      <c r="EX1280" s="3"/>
      <c r="EY1280" s="3"/>
      <c r="EZ1280" s="3"/>
      <c r="FA1280" s="3"/>
      <c r="FB1280" s="3"/>
      <c r="FC1280" s="3"/>
      <c r="FD1280" s="3"/>
      <c r="FE1280" s="3"/>
      <c r="FF1280" s="3"/>
      <c r="FG1280" s="3"/>
      <c r="FH1280" s="3"/>
      <c r="FI1280" s="3"/>
      <c r="FJ1280" s="3"/>
      <c r="FK1280" s="3"/>
      <c r="FL1280" s="3"/>
      <c r="FM1280" s="3"/>
      <c r="FN1280" s="3"/>
      <c r="FO1280" s="3"/>
      <c r="FP1280" s="3"/>
      <c r="FQ1280" s="3"/>
      <c r="FR1280" s="3"/>
      <c r="FS1280" s="3"/>
      <c r="FT1280" s="3"/>
      <c r="FU1280" s="3"/>
      <c r="FV1280" s="3"/>
      <c r="FW1280" s="3"/>
      <c r="FX1280" s="3"/>
    </row>
    <row r="1281" spans="1:180" x14ac:dyDescent="0.25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  <c r="EC1281" s="3"/>
      <c r="ED1281" s="3"/>
      <c r="EE1281" s="3"/>
      <c r="EF1281" s="3"/>
      <c r="EG1281" s="3"/>
      <c r="EH1281" s="3"/>
      <c r="EI1281" s="3"/>
      <c r="EJ1281" s="3"/>
      <c r="EK1281" s="3"/>
      <c r="EL1281" s="3"/>
      <c r="EM1281" s="3"/>
      <c r="EN1281" s="3"/>
      <c r="EO1281" s="3"/>
      <c r="EP1281" s="3"/>
      <c r="EQ1281" s="3"/>
      <c r="ER1281" s="3"/>
      <c r="ES1281" s="3"/>
      <c r="ET1281" s="3"/>
      <c r="EU1281" s="3"/>
      <c r="EV1281" s="3"/>
      <c r="EW1281" s="3"/>
      <c r="EX1281" s="3"/>
      <c r="EY1281" s="3"/>
      <c r="EZ1281" s="3"/>
      <c r="FA1281" s="3"/>
      <c r="FB1281" s="3"/>
      <c r="FC1281" s="3"/>
      <c r="FD1281" s="3"/>
      <c r="FE1281" s="3"/>
      <c r="FF1281" s="3"/>
      <c r="FG1281" s="3"/>
      <c r="FH1281" s="3"/>
      <c r="FI1281" s="3"/>
      <c r="FJ1281" s="3"/>
      <c r="FK1281" s="3"/>
      <c r="FL1281" s="3"/>
      <c r="FM1281" s="3"/>
      <c r="FN1281" s="3"/>
      <c r="FO1281" s="3"/>
      <c r="FP1281" s="3"/>
      <c r="FQ1281" s="3"/>
      <c r="FR1281" s="3"/>
      <c r="FS1281" s="3"/>
      <c r="FT1281" s="3"/>
      <c r="FU1281" s="3"/>
      <c r="FV1281" s="3"/>
      <c r="FW1281" s="3"/>
      <c r="FX1281" s="3"/>
    </row>
    <row r="1282" spans="1:180" x14ac:dyDescent="0.25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  <c r="EC1282" s="3"/>
      <c r="ED1282" s="3"/>
      <c r="EE1282" s="3"/>
      <c r="EF1282" s="3"/>
      <c r="EG1282" s="3"/>
      <c r="EH1282" s="3"/>
      <c r="EI1282" s="3"/>
      <c r="EJ1282" s="3"/>
      <c r="EK1282" s="3"/>
      <c r="EL1282" s="3"/>
      <c r="EM1282" s="3"/>
      <c r="EN1282" s="3"/>
      <c r="EO1282" s="3"/>
      <c r="EP1282" s="3"/>
      <c r="EQ1282" s="3"/>
      <c r="ER1282" s="3"/>
      <c r="ES1282" s="3"/>
      <c r="ET1282" s="3"/>
      <c r="EU1282" s="3"/>
      <c r="EV1282" s="3"/>
      <c r="EW1282" s="3"/>
      <c r="EX1282" s="3"/>
      <c r="EY1282" s="3"/>
      <c r="EZ1282" s="3"/>
      <c r="FA1282" s="3"/>
      <c r="FB1282" s="3"/>
      <c r="FC1282" s="3"/>
      <c r="FD1282" s="3"/>
      <c r="FE1282" s="3"/>
      <c r="FF1282" s="3"/>
      <c r="FG1282" s="3"/>
      <c r="FH1282" s="3"/>
      <c r="FI1282" s="3"/>
      <c r="FJ1282" s="3"/>
      <c r="FK1282" s="3"/>
      <c r="FL1282" s="3"/>
      <c r="FM1282" s="3"/>
      <c r="FN1282" s="3"/>
      <c r="FO1282" s="3"/>
      <c r="FP1282" s="3"/>
      <c r="FQ1282" s="3"/>
      <c r="FR1282" s="3"/>
      <c r="FS1282" s="3"/>
      <c r="FT1282" s="3"/>
      <c r="FU1282" s="3"/>
      <c r="FV1282" s="3"/>
      <c r="FW1282" s="3"/>
      <c r="FX1282" s="3"/>
    </row>
    <row r="1283" spans="1:180" x14ac:dyDescent="0.25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  <c r="EC1283" s="3"/>
      <c r="ED1283" s="3"/>
      <c r="EE1283" s="3"/>
      <c r="EF1283" s="3"/>
      <c r="EG1283" s="3"/>
      <c r="EH1283" s="3"/>
      <c r="EI1283" s="3"/>
      <c r="EJ1283" s="3"/>
      <c r="EK1283" s="3"/>
      <c r="EL1283" s="3"/>
      <c r="EM1283" s="3"/>
      <c r="EN1283" s="3"/>
      <c r="EO1283" s="3"/>
      <c r="EP1283" s="3"/>
      <c r="EQ1283" s="3"/>
      <c r="ER1283" s="3"/>
      <c r="ES1283" s="3"/>
      <c r="ET1283" s="3"/>
      <c r="EU1283" s="3"/>
      <c r="EV1283" s="3"/>
      <c r="EW1283" s="3"/>
      <c r="EX1283" s="3"/>
      <c r="EY1283" s="3"/>
      <c r="EZ1283" s="3"/>
      <c r="FA1283" s="3"/>
      <c r="FB1283" s="3"/>
      <c r="FC1283" s="3"/>
      <c r="FD1283" s="3"/>
      <c r="FE1283" s="3"/>
      <c r="FF1283" s="3"/>
      <c r="FG1283" s="3"/>
      <c r="FH1283" s="3"/>
      <c r="FI1283" s="3"/>
      <c r="FJ1283" s="3"/>
      <c r="FK1283" s="3"/>
      <c r="FL1283" s="3"/>
      <c r="FM1283" s="3"/>
      <c r="FN1283" s="3"/>
      <c r="FO1283" s="3"/>
      <c r="FP1283" s="3"/>
      <c r="FQ1283" s="3"/>
      <c r="FR1283" s="3"/>
      <c r="FS1283" s="3"/>
      <c r="FT1283" s="3"/>
      <c r="FU1283" s="3"/>
      <c r="FV1283" s="3"/>
      <c r="FW1283" s="3"/>
      <c r="FX1283" s="3"/>
    </row>
    <row r="1284" spans="1:180" x14ac:dyDescent="0.25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  <c r="EC1284" s="3"/>
      <c r="ED1284" s="3"/>
      <c r="EE1284" s="3"/>
      <c r="EF1284" s="3"/>
      <c r="EG1284" s="3"/>
      <c r="EH1284" s="3"/>
      <c r="EI1284" s="3"/>
      <c r="EJ1284" s="3"/>
      <c r="EK1284" s="3"/>
      <c r="EL1284" s="3"/>
      <c r="EM1284" s="3"/>
      <c r="EN1284" s="3"/>
      <c r="EO1284" s="3"/>
      <c r="EP1284" s="3"/>
      <c r="EQ1284" s="3"/>
      <c r="ER1284" s="3"/>
      <c r="ES1284" s="3"/>
      <c r="ET1284" s="3"/>
      <c r="EU1284" s="3"/>
      <c r="EV1284" s="3"/>
      <c r="EW1284" s="3"/>
      <c r="EX1284" s="3"/>
      <c r="EY1284" s="3"/>
      <c r="EZ1284" s="3"/>
      <c r="FA1284" s="3"/>
      <c r="FB1284" s="3"/>
      <c r="FC1284" s="3"/>
      <c r="FD1284" s="3"/>
      <c r="FE1284" s="3"/>
      <c r="FF1284" s="3"/>
      <c r="FG1284" s="3"/>
      <c r="FH1284" s="3"/>
      <c r="FI1284" s="3"/>
      <c r="FJ1284" s="3"/>
      <c r="FK1284" s="3"/>
      <c r="FL1284" s="3"/>
      <c r="FM1284" s="3"/>
      <c r="FN1284" s="3"/>
      <c r="FO1284" s="3"/>
      <c r="FP1284" s="3"/>
      <c r="FQ1284" s="3"/>
      <c r="FR1284" s="3"/>
      <c r="FS1284" s="3"/>
      <c r="FT1284" s="3"/>
      <c r="FU1284" s="3"/>
      <c r="FV1284" s="3"/>
      <c r="FW1284" s="3"/>
      <c r="FX1284" s="3"/>
    </row>
    <row r="1285" spans="1:180" x14ac:dyDescent="0.25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  <c r="EC1285" s="3"/>
      <c r="ED1285" s="3"/>
      <c r="EE1285" s="3"/>
      <c r="EF1285" s="3"/>
      <c r="EG1285" s="3"/>
      <c r="EH1285" s="3"/>
      <c r="EI1285" s="3"/>
      <c r="EJ1285" s="3"/>
      <c r="EK1285" s="3"/>
      <c r="EL1285" s="3"/>
      <c r="EM1285" s="3"/>
      <c r="EN1285" s="3"/>
      <c r="EO1285" s="3"/>
      <c r="EP1285" s="3"/>
      <c r="EQ1285" s="3"/>
      <c r="ER1285" s="3"/>
      <c r="ES1285" s="3"/>
      <c r="ET1285" s="3"/>
      <c r="EU1285" s="3"/>
      <c r="EV1285" s="3"/>
      <c r="EW1285" s="3"/>
      <c r="EX1285" s="3"/>
      <c r="EY1285" s="3"/>
      <c r="EZ1285" s="3"/>
      <c r="FA1285" s="3"/>
      <c r="FB1285" s="3"/>
      <c r="FC1285" s="3"/>
      <c r="FD1285" s="3"/>
      <c r="FE1285" s="3"/>
      <c r="FF1285" s="3"/>
      <c r="FG1285" s="3"/>
      <c r="FH1285" s="3"/>
      <c r="FI1285" s="3"/>
      <c r="FJ1285" s="3"/>
      <c r="FK1285" s="3"/>
      <c r="FL1285" s="3"/>
      <c r="FM1285" s="3"/>
      <c r="FN1285" s="3"/>
      <c r="FO1285" s="3"/>
      <c r="FP1285" s="3"/>
      <c r="FQ1285" s="3"/>
      <c r="FR1285" s="3"/>
      <c r="FS1285" s="3"/>
      <c r="FT1285" s="3"/>
      <c r="FU1285" s="3"/>
      <c r="FV1285" s="3"/>
      <c r="FW1285" s="3"/>
      <c r="FX1285" s="3"/>
    </row>
    <row r="1286" spans="1:180" x14ac:dyDescent="0.25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  <c r="EC1286" s="3"/>
      <c r="ED1286" s="3"/>
      <c r="EE1286" s="3"/>
      <c r="EF1286" s="3"/>
      <c r="EG1286" s="3"/>
      <c r="EH1286" s="3"/>
      <c r="EI1286" s="3"/>
      <c r="EJ1286" s="3"/>
      <c r="EK1286" s="3"/>
      <c r="EL1286" s="3"/>
      <c r="EM1286" s="3"/>
      <c r="EN1286" s="3"/>
      <c r="EO1286" s="3"/>
      <c r="EP1286" s="3"/>
      <c r="EQ1286" s="3"/>
      <c r="ER1286" s="3"/>
      <c r="ES1286" s="3"/>
      <c r="ET1286" s="3"/>
      <c r="EU1286" s="3"/>
      <c r="EV1286" s="3"/>
      <c r="EW1286" s="3"/>
      <c r="EX1286" s="3"/>
      <c r="EY1286" s="3"/>
      <c r="EZ1286" s="3"/>
      <c r="FA1286" s="3"/>
      <c r="FB1286" s="3"/>
      <c r="FC1286" s="3"/>
      <c r="FD1286" s="3"/>
      <c r="FE1286" s="3"/>
      <c r="FF1286" s="3"/>
      <c r="FG1286" s="3"/>
      <c r="FH1286" s="3"/>
      <c r="FI1286" s="3"/>
      <c r="FJ1286" s="3"/>
      <c r="FK1286" s="3"/>
      <c r="FL1286" s="3"/>
      <c r="FM1286" s="3"/>
      <c r="FN1286" s="3"/>
      <c r="FO1286" s="3"/>
      <c r="FP1286" s="3"/>
      <c r="FQ1286" s="3"/>
      <c r="FR1286" s="3"/>
      <c r="FS1286" s="3"/>
      <c r="FT1286" s="3"/>
      <c r="FU1286" s="3"/>
      <c r="FV1286" s="3"/>
      <c r="FW1286" s="3"/>
      <c r="FX1286" s="3"/>
    </row>
    <row r="1287" spans="1:180" x14ac:dyDescent="0.25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  <c r="EC1287" s="3"/>
      <c r="ED1287" s="3"/>
      <c r="EE1287" s="3"/>
      <c r="EF1287" s="3"/>
      <c r="EG1287" s="3"/>
      <c r="EH1287" s="3"/>
      <c r="EI1287" s="3"/>
      <c r="EJ1287" s="3"/>
      <c r="EK1287" s="3"/>
      <c r="EL1287" s="3"/>
      <c r="EM1287" s="3"/>
      <c r="EN1287" s="3"/>
      <c r="EO1287" s="3"/>
      <c r="EP1287" s="3"/>
      <c r="EQ1287" s="3"/>
      <c r="ER1287" s="3"/>
      <c r="ES1287" s="3"/>
      <c r="ET1287" s="3"/>
      <c r="EU1287" s="3"/>
      <c r="EV1287" s="3"/>
      <c r="EW1287" s="3"/>
      <c r="EX1287" s="3"/>
      <c r="EY1287" s="3"/>
      <c r="EZ1287" s="3"/>
      <c r="FA1287" s="3"/>
      <c r="FB1287" s="3"/>
      <c r="FC1287" s="3"/>
      <c r="FD1287" s="3"/>
      <c r="FE1287" s="3"/>
      <c r="FF1287" s="3"/>
      <c r="FG1287" s="3"/>
      <c r="FH1287" s="3"/>
      <c r="FI1287" s="3"/>
      <c r="FJ1287" s="3"/>
      <c r="FK1287" s="3"/>
      <c r="FL1287" s="3"/>
      <c r="FM1287" s="3"/>
      <c r="FN1287" s="3"/>
      <c r="FO1287" s="3"/>
      <c r="FP1287" s="3"/>
      <c r="FQ1287" s="3"/>
      <c r="FR1287" s="3"/>
      <c r="FS1287" s="3"/>
      <c r="FT1287" s="3"/>
      <c r="FU1287" s="3"/>
      <c r="FV1287" s="3"/>
      <c r="FW1287" s="3"/>
      <c r="FX1287" s="3"/>
    </row>
    <row r="1288" spans="1:180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  <c r="EC1288" s="3"/>
      <c r="ED1288" s="3"/>
      <c r="EE1288" s="3"/>
      <c r="EF1288" s="3"/>
      <c r="EG1288" s="3"/>
      <c r="EH1288" s="3"/>
      <c r="EI1288" s="3"/>
      <c r="EJ1288" s="3"/>
      <c r="EK1288" s="3"/>
      <c r="EL1288" s="3"/>
      <c r="EM1288" s="3"/>
      <c r="EN1288" s="3"/>
      <c r="EO1288" s="3"/>
      <c r="EP1288" s="3"/>
      <c r="EQ1288" s="3"/>
      <c r="ER1288" s="3"/>
      <c r="ES1288" s="3"/>
      <c r="ET1288" s="3"/>
      <c r="EU1288" s="3"/>
      <c r="EV1288" s="3"/>
      <c r="EW1288" s="3"/>
      <c r="EX1288" s="3"/>
      <c r="EY1288" s="3"/>
      <c r="EZ1288" s="3"/>
      <c r="FA1288" s="3"/>
      <c r="FB1288" s="3"/>
      <c r="FC1288" s="3"/>
      <c r="FD1288" s="3"/>
      <c r="FE1288" s="3"/>
      <c r="FF1288" s="3"/>
      <c r="FG1288" s="3"/>
      <c r="FH1288" s="3"/>
      <c r="FI1288" s="3"/>
      <c r="FJ1288" s="3"/>
      <c r="FK1288" s="3"/>
      <c r="FL1288" s="3"/>
      <c r="FM1288" s="3"/>
      <c r="FN1288" s="3"/>
      <c r="FO1288" s="3"/>
      <c r="FP1288" s="3"/>
      <c r="FQ1288" s="3"/>
      <c r="FR1288" s="3"/>
      <c r="FS1288" s="3"/>
      <c r="FT1288" s="3"/>
      <c r="FU1288" s="3"/>
      <c r="FV1288" s="3"/>
      <c r="FW1288" s="3"/>
      <c r="FX1288" s="3"/>
    </row>
    <row r="1289" spans="1:180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  <c r="EC1289" s="3"/>
      <c r="ED1289" s="3"/>
      <c r="EE1289" s="3"/>
      <c r="EF1289" s="3"/>
      <c r="EG1289" s="3"/>
      <c r="EH1289" s="3"/>
      <c r="EI1289" s="3"/>
      <c r="EJ1289" s="3"/>
      <c r="EK1289" s="3"/>
      <c r="EL1289" s="3"/>
      <c r="EM1289" s="3"/>
      <c r="EN1289" s="3"/>
      <c r="EO1289" s="3"/>
      <c r="EP1289" s="3"/>
      <c r="EQ1289" s="3"/>
      <c r="ER1289" s="3"/>
      <c r="ES1289" s="3"/>
      <c r="ET1289" s="3"/>
      <c r="EU1289" s="3"/>
      <c r="EV1289" s="3"/>
      <c r="EW1289" s="3"/>
      <c r="EX1289" s="3"/>
      <c r="EY1289" s="3"/>
      <c r="EZ1289" s="3"/>
      <c r="FA1289" s="3"/>
      <c r="FB1289" s="3"/>
      <c r="FC1289" s="3"/>
      <c r="FD1289" s="3"/>
      <c r="FE1289" s="3"/>
      <c r="FF1289" s="3"/>
      <c r="FG1289" s="3"/>
      <c r="FH1289" s="3"/>
      <c r="FI1289" s="3"/>
      <c r="FJ1289" s="3"/>
      <c r="FK1289" s="3"/>
      <c r="FL1289" s="3"/>
      <c r="FM1289" s="3"/>
      <c r="FN1289" s="3"/>
      <c r="FO1289" s="3"/>
      <c r="FP1289" s="3"/>
      <c r="FQ1289" s="3"/>
      <c r="FR1289" s="3"/>
      <c r="FS1289" s="3"/>
      <c r="FT1289" s="3"/>
      <c r="FU1289" s="3"/>
      <c r="FV1289" s="3"/>
      <c r="FW1289" s="3"/>
      <c r="FX1289" s="3"/>
    </row>
    <row r="1290" spans="1:180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  <c r="EC1290" s="3"/>
      <c r="ED1290" s="3"/>
      <c r="EE1290" s="3"/>
      <c r="EF1290" s="3"/>
      <c r="EG1290" s="3"/>
      <c r="EH1290" s="3"/>
      <c r="EI1290" s="3"/>
      <c r="EJ1290" s="3"/>
      <c r="EK1290" s="3"/>
      <c r="EL1290" s="3"/>
      <c r="EM1290" s="3"/>
      <c r="EN1290" s="3"/>
      <c r="EO1290" s="3"/>
      <c r="EP1290" s="3"/>
      <c r="EQ1290" s="3"/>
      <c r="ER1290" s="3"/>
      <c r="ES1290" s="3"/>
      <c r="ET1290" s="3"/>
      <c r="EU1290" s="3"/>
      <c r="EV1290" s="3"/>
      <c r="EW1290" s="3"/>
      <c r="EX1290" s="3"/>
      <c r="EY1290" s="3"/>
      <c r="EZ1290" s="3"/>
      <c r="FA1290" s="3"/>
      <c r="FB1290" s="3"/>
      <c r="FC1290" s="3"/>
      <c r="FD1290" s="3"/>
      <c r="FE1290" s="3"/>
      <c r="FF1290" s="3"/>
      <c r="FG1290" s="3"/>
      <c r="FH1290" s="3"/>
      <c r="FI1290" s="3"/>
      <c r="FJ1290" s="3"/>
      <c r="FK1290" s="3"/>
      <c r="FL1290" s="3"/>
      <c r="FM1290" s="3"/>
      <c r="FN1290" s="3"/>
      <c r="FO1290" s="3"/>
      <c r="FP1290" s="3"/>
      <c r="FQ1290" s="3"/>
      <c r="FR1290" s="3"/>
      <c r="FS1290" s="3"/>
      <c r="FT1290" s="3"/>
      <c r="FU1290" s="3"/>
      <c r="FV1290" s="3"/>
      <c r="FW1290" s="3"/>
      <c r="FX1290" s="3"/>
    </row>
    <row r="1291" spans="1:180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  <c r="EC1291" s="3"/>
      <c r="ED1291" s="3"/>
      <c r="EE1291" s="3"/>
      <c r="EF1291" s="3"/>
      <c r="EG1291" s="3"/>
      <c r="EH1291" s="3"/>
      <c r="EI1291" s="3"/>
      <c r="EJ1291" s="3"/>
      <c r="EK1291" s="3"/>
      <c r="EL1291" s="3"/>
      <c r="EM1291" s="3"/>
      <c r="EN1291" s="3"/>
      <c r="EO1291" s="3"/>
      <c r="EP1291" s="3"/>
      <c r="EQ1291" s="3"/>
      <c r="ER1291" s="3"/>
      <c r="ES1291" s="3"/>
      <c r="ET1291" s="3"/>
      <c r="EU1291" s="3"/>
      <c r="EV1291" s="3"/>
      <c r="EW1291" s="3"/>
      <c r="EX1291" s="3"/>
      <c r="EY1291" s="3"/>
      <c r="EZ1291" s="3"/>
      <c r="FA1291" s="3"/>
      <c r="FB1291" s="3"/>
      <c r="FC1291" s="3"/>
      <c r="FD1291" s="3"/>
      <c r="FE1291" s="3"/>
      <c r="FF1291" s="3"/>
      <c r="FG1291" s="3"/>
      <c r="FH1291" s="3"/>
      <c r="FI1291" s="3"/>
      <c r="FJ1291" s="3"/>
      <c r="FK1291" s="3"/>
      <c r="FL1291" s="3"/>
      <c r="FM1291" s="3"/>
      <c r="FN1291" s="3"/>
      <c r="FO1291" s="3"/>
      <c r="FP1291" s="3"/>
      <c r="FQ1291" s="3"/>
      <c r="FR1291" s="3"/>
      <c r="FS1291" s="3"/>
      <c r="FT1291" s="3"/>
      <c r="FU1291" s="3"/>
      <c r="FV1291" s="3"/>
      <c r="FW1291" s="3"/>
      <c r="FX1291" s="3"/>
    </row>
    <row r="1292" spans="1:180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/>
      <c r="DX1292" s="3"/>
      <c r="DY1292" s="3"/>
      <c r="DZ1292" s="3"/>
      <c r="EA1292" s="3"/>
      <c r="EB1292" s="3"/>
      <c r="EC1292" s="3"/>
      <c r="ED1292" s="3"/>
      <c r="EE1292" s="3"/>
      <c r="EF1292" s="3"/>
      <c r="EG1292" s="3"/>
      <c r="EH1292" s="3"/>
      <c r="EI1292" s="3"/>
      <c r="EJ1292" s="3"/>
      <c r="EK1292" s="3"/>
      <c r="EL1292" s="3"/>
      <c r="EM1292" s="3"/>
      <c r="EN1292" s="3"/>
      <c r="EO1292" s="3"/>
      <c r="EP1292" s="3"/>
      <c r="EQ1292" s="3"/>
      <c r="ER1292" s="3"/>
      <c r="ES1292" s="3"/>
      <c r="ET1292" s="3"/>
      <c r="EU1292" s="3"/>
      <c r="EV1292" s="3"/>
      <c r="EW1292" s="3"/>
      <c r="EX1292" s="3"/>
      <c r="EY1292" s="3"/>
      <c r="EZ1292" s="3"/>
      <c r="FA1292" s="3"/>
      <c r="FB1292" s="3"/>
      <c r="FC1292" s="3"/>
      <c r="FD1292" s="3"/>
      <c r="FE1292" s="3"/>
      <c r="FF1292" s="3"/>
      <c r="FG1292" s="3"/>
      <c r="FH1292" s="3"/>
      <c r="FI1292" s="3"/>
      <c r="FJ1292" s="3"/>
      <c r="FK1292" s="3"/>
      <c r="FL1292" s="3"/>
      <c r="FM1292" s="3"/>
      <c r="FN1292" s="3"/>
      <c r="FO1292" s="3"/>
      <c r="FP1292" s="3"/>
      <c r="FQ1292" s="3"/>
      <c r="FR1292" s="3"/>
      <c r="FS1292" s="3"/>
      <c r="FT1292" s="3"/>
      <c r="FU1292" s="3"/>
      <c r="FV1292" s="3"/>
      <c r="FW1292" s="3"/>
      <c r="FX1292" s="3"/>
    </row>
    <row r="1293" spans="1:180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  <c r="DS1293" s="3"/>
      <c r="DT1293" s="3"/>
      <c r="DU1293" s="3"/>
      <c r="DV1293" s="3"/>
      <c r="DW1293" s="3"/>
      <c r="DX1293" s="3"/>
      <c r="DY1293" s="3"/>
      <c r="DZ1293" s="3"/>
      <c r="EA1293" s="3"/>
      <c r="EB1293" s="3"/>
      <c r="EC1293" s="3"/>
      <c r="ED1293" s="3"/>
      <c r="EE1293" s="3"/>
      <c r="EF1293" s="3"/>
      <c r="EG1293" s="3"/>
      <c r="EH1293" s="3"/>
      <c r="EI1293" s="3"/>
      <c r="EJ1293" s="3"/>
      <c r="EK1293" s="3"/>
      <c r="EL1293" s="3"/>
      <c r="EM1293" s="3"/>
      <c r="EN1293" s="3"/>
      <c r="EO1293" s="3"/>
      <c r="EP1293" s="3"/>
      <c r="EQ1293" s="3"/>
      <c r="ER1293" s="3"/>
      <c r="ES1293" s="3"/>
      <c r="ET1293" s="3"/>
      <c r="EU1293" s="3"/>
      <c r="EV1293" s="3"/>
      <c r="EW1293" s="3"/>
      <c r="EX1293" s="3"/>
      <c r="EY1293" s="3"/>
      <c r="EZ1293" s="3"/>
      <c r="FA1293" s="3"/>
      <c r="FB1293" s="3"/>
      <c r="FC1293" s="3"/>
      <c r="FD1293" s="3"/>
      <c r="FE1293" s="3"/>
      <c r="FF1293" s="3"/>
      <c r="FG1293" s="3"/>
      <c r="FH1293" s="3"/>
      <c r="FI1293" s="3"/>
      <c r="FJ1293" s="3"/>
      <c r="FK1293" s="3"/>
      <c r="FL1293" s="3"/>
      <c r="FM1293" s="3"/>
      <c r="FN1293" s="3"/>
      <c r="FO1293" s="3"/>
      <c r="FP1293" s="3"/>
      <c r="FQ1293" s="3"/>
      <c r="FR1293" s="3"/>
      <c r="FS1293" s="3"/>
      <c r="FT1293" s="3"/>
      <c r="FU1293" s="3"/>
      <c r="FV1293" s="3"/>
      <c r="FW1293" s="3"/>
      <c r="FX1293" s="3"/>
    </row>
    <row r="1294" spans="1:180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  <c r="EC1294" s="3"/>
      <c r="ED1294" s="3"/>
      <c r="EE1294" s="3"/>
      <c r="EF1294" s="3"/>
      <c r="EG1294" s="3"/>
      <c r="EH1294" s="3"/>
      <c r="EI1294" s="3"/>
      <c r="EJ1294" s="3"/>
      <c r="EK1294" s="3"/>
      <c r="EL1294" s="3"/>
      <c r="EM1294" s="3"/>
      <c r="EN1294" s="3"/>
      <c r="EO1294" s="3"/>
      <c r="EP1294" s="3"/>
      <c r="EQ1294" s="3"/>
      <c r="ER1294" s="3"/>
      <c r="ES1294" s="3"/>
      <c r="ET1294" s="3"/>
      <c r="EU1294" s="3"/>
      <c r="EV1294" s="3"/>
      <c r="EW1294" s="3"/>
      <c r="EX1294" s="3"/>
      <c r="EY1294" s="3"/>
      <c r="EZ1294" s="3"/>
      <c r="FA1294" s="3"/>
      <c r="FB1294" s="3"/>
      <c r="FC1294" s="3"/>
      <c r="FD1294" s="3"/>
      <c r="FE1294" s="3"/>
      <c r="FF1294" s="3"/>
      <c r="FG1294" s="3"/>
      <c r="FH1294" s="3"/>
      <c r="FI1294" s="3"/>
      <c r="FJ1294" s="3"/>
      <c r="FK1294" s="3"/>
      <c r="FL1294" s="3"/>
      <c r="FM1294" s="3"/>
      <c r="FN1294" s="3"/>
      <c r="FO1294" s="3"/>
      <c r="FP1294" s="3"/>
      <c r="FQ1294" s="3"/>
      <c r="FR1294" s="3"/>
      <c r="FS1294" s="3"/>
      <c r="FT1294" s="3"/>
      <c r="FU1294" s="3"/>
      <c r="FV1294" s="3"/>
      <c r="FW1294" s="3"/>
      <c r="FX1294" s="3"/>
    </row>
    <row r="1295" spans="1:180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  <c r="EC1295" s="3"/>
      <c r="ED1295" s="3"/>
      <c r="EE1295" s="3"/>
      <c r="EF1295" s="3"/>
      <c r="EG1295" s="3"/>
      <c r="EH1295" s="3"/>
      <c r="EI1295" s="3"/>
      <c r="EJ1295" s="3"/>
      <c r="EK1295" s="3"/>
      <c r="EL1295" s="3"/>
      <c r="EM1295" s="3"/>
      <c r="EN1295" s="3"/>
      <c r="EO1295" s="3"/>
      <c r="EP1295" s="3"/>
      <c r="EQ1295" s="3"/>
      <c r="ER1295" s="3"/>
      <c r="ES1295" s="3"/>
      <c r="ET1295" s="3"/>
      <c r="EU1295" s="3"/>
      <c r="EV1295" s="3"/>
      <c r="EW1295" s="3"/>
      <c r="EX1295" s="3"/>
      <c r="EY1295" s="3"/>
      <c r="EZ1295" s="3"/>
      <c r="FA1295" s="3"/>
      <c r="FB1295" s="3"/>
      <c r="FC1295" s="3"/>
      <c r="FD1295" s="3"/>
      <c r="FE1295" s="3"/>
      <c r="FF1295" s="3"/>
      <c r="FG1295" s="3"/>
      <c r="FH1295" s="3"/>
      <c r="FI1295" s="3"/>
      <c r="FJ1295" s="3"/>
      <c r="FK1295" s="3"/>
      <c r="FL1295" s="3"/>
      <c r="FM1295" s="3"/>
      <c r="FN1295" s="3"/>
      <c r="FO1295" s="3"/>
      <c r="FP1295" s="3"/>
      <c r="FQ1295" s="3"/>
      <c r="FR1295" s="3"/>
      <c r="FS1295" s="3"/>
      <c r="FT1295" s="3"/>
      <c r="FU1295" s="3"/>
      <c r="FV1295" s="3"/>
      <c r="FW1295" s="3"/>
      <c r="FX1295" s="3"/>
    </row>
    <row r="1296" spans="1:180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  <c r="EC1296" s="3"/>
      <c r="ED1296" s="3"/>
      <c r="EE1296" s="3"/>
      <c r="EF1296" s="3"/>
      <c r="EG1296" s="3"/>
      <c r="EH1296" s="3"/>
      <c r="EI1296" s="3"/>
      <c r="EJ1296" s="3"/>
      <c r="EK1296" s="3"/>
      <c r="EL1296" s="3"/>
      <c r="EM1296" s="3"/>
      <c r="EN1296" s="3"/>
      <c r="EO1296" s="3"/>
      <c r="EP1296" s="3"/>
      <c r="EQ1296" s="3"/>
      <c r="ER1296" s="3"/>
      <c r="ES1296" s="3"/>
      <c r="ET1296" s="3"/>
      <c r="EU1296" s="3"/>
      <c r="EV1296" s="3"/>
      <c r="EW1296" s="3"/>
      <c r="EX1296" s="3"/>
      <c r="EY1296" s="3"/>
      <c r="EZ1296" s="3"/>
      <c r="FA1296" s="3"/>
      <c r="FB1296" s="3"/>
      <c r="FC1296" s="3"/>
      <c r="FD1296" s="3"/>
      <c r="FE1296" s="3"/>
      <c r="FF1296" s="3"/>
      <c r="FG1296" s="3"/>
      <c r="FH1296" s="3"/>
      <c r="FI1296" s="3"/>
      <c r="FJ1296" s="3"/>
      <c r="FK1296" s="3"/>
      <c r="FL1296" s="3"/>
      <c r="FM1296" s="3"/>
      <c r="FN1296" s="3"/>
      <c r="FO1296" s="3"/>
      <c r="FP1296" s="3"/>
      <c r="FQ1296" s="3"/>
      <c r="FR1296" s="3"/>
      <c r="FS1296" s="3"/>
      <c r="FT1296" s="3"/>
      <c r="FU1296" s="3"/>
      <c r="FV1296" s="3"/>
      <c r="FW1296" s="3"/>
      <c r="FX1296" s="3"/>
    </row>
    <row r="1297" spans="1:180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  <c r="EC1297" s="3"/>
      <c r="ED1297" s="3"/>
      <c r="EE1297" s="3"/>
      <c r="EF1297" s="3"/>
      <c r="EG1297" s="3"/>
      <c r="EH1297" s="3"/>
      <c r="EI1297" s="3"/>
      <c r="EJ1297" s="3"/>
      <c r="EK1297" s="3"/>
      <c r="EL1297" s="3"/>
      <c r="EM1297" s="3"/>
      <c r="EN1297" s="3"/>
      <c r="EO1297" s="3"/>
      <c r="EP1297" s="3"/>
      <c r="EQ1297" s="3"/>
      <c r="ER1297" s="3"/>
      <c r="ES1297" s="3"/>
      <c r="ET1297" s="3"/>
      <c r="EU1297" s="3"/>
      <c r="EV1297" s="3"/>
      <c r="EW1297" s="3"/>
      <c r="EX1297" s="3"/>
      <c r="EY1297" s="3"/>
      <c r="EZ1297" s="3"/>
      <c r="FA1297" s="3"/>
      <c r="FB1297" s="3"/>
      <c r="FC1297" s="3"/>
      <c r="FD1297" s="3"/>
      <c r="FE1297" s="3"/>
      <c r="FF1297" s="3"/>
      <c r="FG1297" s="3"/>
      <c r="FH1297" s="3"/>
      <c r="FI1297" s="3"/>
      <c r="FJ1297" s="3"/>
      <c r="FK1297" s="3"/>
      <c r="FL1297" s="3"/>
      <c r="FM1297" s="3"/>
      <c r="FN1297" s="3"/>
      <c r="FO1297" s="3"/>
      <c r="FP1297" s="3"/>
      <c r="FQ1297" s="3"/>
      <c r="FR1297" s="3"/>
      <c r="FS1297" s="3"/>
      <c r="FT1297" s="3"/>
      <c r="FU1297" s="3"/>
      <c r="FV1297" s="3"/>
      <c r="FW1297" s="3"/>
      <c r="FX1297" s="3"/>
    </row>
    <row r="1298" spans="1:180" x14ac:dyDescent="0.25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  <c r="EC1298" s="3"/>
      <c r="ED1298" s="3"/>
      <c r="EE1298" s="3"/>
      <c r="EF1298" s="3"/>
      <c r="EG1298" s="3"/>
      <c r="EH1298" s="3"/>
      <c r="EI1298" s="3"/>
      <c r="EJ1298" s="3"/>
      <c r="EK1298" s="3"/>
      <c r="EL1298" s="3"/>
      <c r="EM1298" s="3"/>
      <c r="EN1298" s="3"/>
      <c r="EO1298" s="3"/>
      <c r="EP1298" s="3"/>
      <c r="EQ1298" s="3"/>
      <c r="ER1298" s="3"/>
      <c r="ES1298" s="3"/>
      <c r="ET1298" s="3"/>
      <c r="EU1298" s="3"/>
      <c r="EV1298" s="3"/>
      <c r="EW1298" s="3"/>
      <c r="EX1298" s="3"/>
      <c r="EY1298" s="3"/>
      <c r="EZ1298" s="3"/>
      <c r="FA1298" s="3"/>
      <c r="FB1298" s="3"/>
      <c r="FC1298" s="3"/>
      <c r="FD1298" s="3"/>
      <c r="FE1298" s="3"/>
      <c r="FF1298" s="3"/>
      <c r="FG1298" s="3"/>
      <c r="FH1298" s="3"/>
      <c r="FI1298" s="3"/>
      <c r="FJ1298" s="3"/>
      <c r="FK1298" s="3"/>
      <c r="FL1298" s="3"/>
      <c r="FM1298" s="3"/>
      <c r="FN1298" s="3"/>
      <c r="FO1298" s="3"/>
      <c r="FP1298" s="3"/>
      <c r="FQ1298" s="3"/>
      <c r="FR1298" s="3"/>
      <c r="FS1298" s="3"/>
      <c r="FT1298" s="3"/>
      <c r="FU1298" s="3"/>
      <c r="FV1298" s="3"/>
      <c r="FW1298" s="3"/>
      <c r="FX1298" s="3"/>
    </row>
    <row r="1299" spans="1:180" x14ac:dyDescent="0.25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  <c r="EC1299" s="3"/>
      <c r="ED1299" s="3"/>
      <c r="EE1299" s="3"/>
      <c r="EF1299" s="3"/>
      <c r="EG1299" s="3"/>
      <c r="EH1299" s="3"/>
      <c r="EI1299" s="3"/>
      <c r="EJ1299" s="3"/>
      <c r="EK1299" s="3"/>
      <c r="EL1299" s="3"/>
      <c r="EM1299" s="3"/>
      <c r="EN1299" s="3"/>
      <c r="EO1299" s="3"/>
      <c r="EP1299" s="3"/>
      <c r="EQ1299" s="3"/>
      <c r="ER1299" s="3"/>
      <c r="ES1299" s="3"/>
      <c r="ET1299" s="3"/>
      <c r="EU1299" s="3"/>
      <c r="EV1299" s="3"/>
      <c r="EW1299" s="3"/>
      <c r="EX1299" s="3"/>
      <c r="EY1299" s="3"/>
      <c r="EZ1299" s="3"/>
      <c r="FA1299" s="3"/>
      <c r="FB1299" s="3"/>
      <c r="FC1299" s="3"/>
      <c r="FD1299" s="3"/>
      <c r="FE1299" s="3"/>
      <c r="FF1299" s="3"/>
      <c r="FG1299" s="3"/>
      <c r="FH1299" s="3"/>
      <c r="FI1299" s="3"/>
      <c r="FJ1299" s="3"/>
      <c r="FK1299" s="3"/>
      <c r="FL1299" s="3"/>
      <c r="FM1299" s="3"/>
      <c r="FN1299" s="3"/>
      <c r="FO1299" s="3"/>
      <c r="FP1299" s="3"/>
      <c r="FQ1299" s="3"/>
      <c r="FR1299" s="3"/>
      <c r="FS1299" s="3"/>
      <c r="FT1299" s="3"/>
      <c r="FU1299" s="3"/>
      <c r="FV1299" s="3"/>
      <c r="FW1299" s="3"/>
      <c r="FX1299" s="3"/>
    </row>
    <row r="1300" spans="1:180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  <c r="EC1300" s="3"/>
      <c r="ED1300" s="3"/>
      <c r="EE1300" s="3"/>
      <c r="EF1300" s="3"/>
      <c r="EG1300" s="3"/>
      <c r="EH1300" s="3"/>
      <c r="EI1300" s="3"/>
      <c r="EJ1300" s="3"/>
      <c r="EK1300" s="3"/>
      <c r="EL1300" s="3"/>
      <c r="EM1300" s="3"/>
      <c r="EN1300" s="3"/>
      <c r="EO1300" s="3"/>
      <c r="EP1300" s="3"/>
      <c r="EQ1300" s="3"/>
      <c r="ER1300" s="3"/>
      <c r="ES1300" s="3"/>
      <c r="ET1300" s="3"/>
      <c r="EU1300" s="3"/>
      <c r="EV1300" s="3"/>
      <c r="EW1300" s="3"/>
      <c r="EX1300" s="3"/>
      <c r="EY1300" s="3"/>
      <c r="EZ1300" s="3"/>
      <c r="FA1300" s="3"/>
      <c r="FB1300" s="3"/>
      <c r="FC1300" s="3"/>
      <c r="FD1300" s="3"/>
      <c r="FE1300" s="3"/>
      <c r="FF1300" s="3"/>
      <c r="FG1300" s="3"/>
      <c r="FH1300" s="3"/>
      <c r="FI1300" s="3"/>
      <c r="FJ1300" s="3"/>
      <c r="FK1300" s="3"/>
      <c r="FL1300" s="3"/>
      <c r="FM1300" s="3"/>
      <c r="FN1300" s="3"/>
      <c r="FO1300" s="3"/>
      <c r="FP1300" s="3"/>
      <c r="FQ1300" s="3"/>
      <c r="FR1300" s="3"/>
      <c r="FS1300" s="3"/>
      <c r="FT1300" s="3"/>
      <c r="FU1300" s="3"/>
      <c r="FV1300" s="3"/>
      <c r="FW1300" s="3"/>
      <c r="FX1300" s="3"/>
    </row>
    <row r="1301" spans="1:180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/>
      <c r="DW1301" s="3"/>
      <c r="DX1301" s="3"/>
      <c r="DY1301" s="3"/>
      <c r="DZ1301" s="3"/>
      <c r="EA1301" s="3"/>
      <c r="EB1301" s="3"/>
      <c r="EC1301" s="3"/>
      <c r="ED1301" s="3"/>
      <c r="EE1301" s="3"/>
      <c r="EF1301" s="3"/>
      <c r="EG1301" s="3"/>
      <c r="EH1301" s="3"/>
      <c r="EI1301" s="3"/>
      <c r="EJ1301" s="3"/>
      <c r="EK1301" s="3"/>
      <c r="EL1301" s="3"/>
      <c r="EM1301" s="3"/>
      <c r="EN1301" s="3"/>
      <c r="EO1301" s="3"/>
      <c r="EP1301" s="3"/>
      <c r="EQ1301" s="3"/>
      <c r="ER1301" s="3"/>
      <c r="ES1301" s="3"/>
      <c r="ET1301" s="3"/>
      <c r="EU1301" s="3"/>
      <c r="EV1301" s="3"/>
      <c r="EW1301" s="3"/>
      <c r="EX1301" s="3"/>
      <c r="EY1301" s="3"/>
      <c r="EZ1301" s="3"/>
      <c r="FA1301" s="3"/>
      <c r="FB1301" s="3"/>
      <c r="FC1301" s="3"/>
      <c r="FD1301" s="3"/>
      <c r="FE1301" s="3"/>
      <c r="FF1301" s="3"/>
      <c r="FG1301" s="3"/>
      <c r="FH1301" s="3"/>
      <c r="FI1301" s="3"/>
      <c r="FJ1301" s="3"/>
      <c r="FK1301" s="3"/>
      <c r="FL1301" s="3"/>
      <c r="FM1301" s="3"/>
      <c r="FN1301" s="3"/>
      <c r="FO1301" s="3"/>
      <c r="FP1301" s="3"/>
      <c r="FQ1301" s="3"/>
      <c r="FR1301" s="3"/>
      <c r="FS1301" s="3"/>
      <c r="FT1301" s="3"/>
      <c r="FU1301" s="3"/>
      <c r="FV1301" s="3"/>
      <c r="FW1301" s="3"/>
      <c r="FX1301" s="3"/>
    </row>
    <row r="1302" spans="1:180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O1302" s="3"/>
      <c r="DP1302" s="3"/>
      <c r="DQ1302" s="3"/>
      <c r="DR1302" s="3"/>
      <c r="DS1302" s="3"/>
      <c r="DT1302" s="3"/>
      <c r="DU1302" s="3"/>
      <c r="DV1302" s="3"/>
      <c r="DW1302" s="3"/>
      <c r="DX1302" s="3"/>
      <c r="DY1302" s="3"/>
      <c r="DZ1302" s="3"/>
      <c r="EA1302" s="3"/>
      <c r="EB1302" s="3"/>
      <c r="EC1302" s="3"/>
      <c r="ED1302" s="3"/>
      <c r="EE1302" s="3"/>
      <c r="EF1302" s="3"/>
      <c r="EG1302" s="3"/>
      <c r="EH1302" s="3"/>
      <c r="EI1302" s="3"/>
      <c r="EJ1302" s="3"/>
      <c r="EK1302" s="3"/>
      <c r="EL1302" s="3"/>
      <c r="EM1302" s="3"/>
      <c r="EN1302" s="3"/>
      <c r="EO1302" s="3"/>
      <c r="EP1302" s="3"/>
      <c r="EQ1302" s="3"/>
      <c r="ER1302" s="3"/>
      <c r="ES1302" s="3"/>
      <c r="ET1302" s="3"/>
      <c r="EU1302" s="3"/>
      <c r="EV1302" s="3"/>
      <c r="EW1302" s="3"/>
      <c r="EX1302" s="3"/>
      <c r="EY1302" s="3"/>
      <c r="EZ1302" s="3"/>
      <c r="FA1302" s="3"/>
      <c r="FB1302" s="3"/>
      <c r="FC1302" s="3"/>
      <c r="FD1302" s="3"/>
      <c r="FE1302" s="3"/>
      <c r="FF1302" s="3"/>
      <c r="FG1302" s="3"/>
      <c r="FH1302" s="3"/>
      <c r="FI1302" s="3"/>
      <c r="FJ1302" s="3"/>
      <c r="FK1302" s="3"/>
      <c r="FL1302" s="3"/>
      <c r="FM1302" s="3"/>
      <c r="FN1302" s="3"/>
      <c r="FO1302" s="3"/>
      <c r="FP1302" s="3"/>
      <c r="FQ1302" s="3"/>
      <c r="FR1302" s="3"/>
      <c r="FS1302" s="3"/>
      <c r="FT1302" s="3"/>
      <c r="FU1302" s="3"/>
      <c r="FV1302" s="3"/>
      <c r="FW1302" s="3"/>
      <c r="FX1302" s="3"/>
    </row>
    <row r="1303" spans="1:180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  <c r="EC1303" s="3"/>
      <c r="ED1303" s="3"/>
      <c r="EE1303" s="3"/>
      <c r="EF1303" s="3"/>
      <c r="EG1303" s="3"/>
      <c r="EH1303" s="3"/>
      <c r="EI1303" s="3"/>
      <c r="EJ1303" s="3"/>
      <c r="EK1303" s="3"/>
      <c r="EL1303" s="3"/>
      <c r="EM1303" s="3"/>
      <c r="EN1303" s="3"/>
      <c r="EO1303" s="3"/>
      <c r="EP1303" s="3"/>
      <c r="EQ1303" s="3"/>
      <c r="ER1303" s="3"/>
      <c r="ES1303" s="3"/>
      <c r="ET1303" s="3"/>
      <c r="EU1303" s="3"/>
      <c r="EV1303" s="3"/>
      <c r="EW1303" s="3"/>
      <c r="EX1303" s="3"/>
      <c r="EY1303" s="3"/>
      <c r="EZ1303" s="3"/>
      <c r="FA1303" s="3"/>
      <c r="FB1303" s="3"/>
      <c r="FC1303" s="3"/>
      <c r="FD1303" s="3"/>
      <c r="FE1303" s="3"/>
      <c r="FF1303" s="3"/>
      <c r="FG1303" s="3"/>
      <c r="FH1303" s="3"/>
      <c r="FI1303" s="3"/>
      <c r="FJ1303" s="3"/>
      <c r="FK1303" s="3"/>
      <c r="FL1303" s="3"/>
      <c r="FM1303" s="3"/>
      <c r="FN1303" s="3"/>
      <c r="FO1303" s="3"/>
      <c r="FP1303" s="3"/>
      <c r="FQ1303" s="3"/>
      <c r="FR1303" s="3"/>
      <c r="FS1303" s="3"/>
      <c r="FT1303" s="3"/>
      <c r="FU1303" s="3"/>
      <c r="FV1303" s="3"/>
      <c r="FW1303" s="3"/>
      <c r="FX1303" s="3"/>
    </row>
    <row r="1304" spans="1:180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  <c r="EC1304" s="3"/>
      <c r="ED1304" s="3"/>
      <c r="EE1304" s="3"/>
      <c r="EF1304" s="3"/>
      <c r="EG1304" s="3"/>
      <c r="EH1304" s="3"/>
      <c r="EI1304" s="3"/>
      <c r="EJ1304" s="3"/>
      <c r="EK1304" s="3"/>
      <c r="EL1304" s="3"/>
      <c r="EM1304" s="3"/>
      <c r="EN1304" s="3"/>
      <c r="EO1304" s="3"/>
      <c r="EP1304" s="3"/>
      <c r="EQ1304" s="3"/>
      <c r="ER1304" s="3"/>
      <c r="ES1304" s="3"/>
      <c r="ET1304" s="3"/>
      <c r="EU1304" s="3"/>
      <c r="EV1304" s="3"/>
      <c r="EW1304" s="3"/>
      <c r="EX1304" s="3"/>
      <c r="EY1304" s="3"/>
      <c r="EZ1304" s="3"/>
      <c r="FA1304" s="3"/>
      <c r="FB1304" s="3"/>
      <c r="FC1304" s="3"/>
      <c r="FD1304" s="3"/>
      <c r="FE1304" s="3"/>
      <c r="FF1304" s="3"/>
      <c r="FG1304" s="3"/>
      <c r="FH1304" s="3"/>
      <c r="FI1304" s="3"/>
      <c r="FJ1304" s="3"/>
      <c r="FK1304" s="3"/>
      <c r="FL1304" s="3"/>
      <c r="FM1304" s="3"/>
      <c r="FN1304" s="3"/>
      <c r="FO1304" s="3"/>
      <c r="FP1304" s="3"/>
      <c r="FQ1304" s="3"/>
      <c r="FR1304" s="3"/>
      <c r="FS1304" s="3"/>
      <c r="FT1304" s="3"/>
      <c r="FU1304" s="3"/>
      <c r="FV1304" s="3"/>
      <c r="FW1304" s="3"/>
      <c r="FX1304" s="3"/>
    </row>
    <row r="1305" spans="1:180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  <c r="EC1305" s="3"/>
      <c r="ED1305" s="3"/>
      <c r="EE1305" s="3"/>
      <c r="EF1305" s="3"/>
      <c r="EG1305" s="3"/>
      <c r="EH1305" s="3"/>
      <c r="EI1305" s="3"/>
      <c r="EJ1305" s="3"/>
      <c r="EK1305" s="3"/>
      <c r="EL1305" s="3"/>
      <c r="EM1305" s="3"/>
      <c r="EN1305" s="3"/>
      <c r="EO1305" s="3"/>
      <c r="EP1305" s="3"/>
      <c r="EQ1305" s="3"/>
      <c r="ER1305" s="3"/>
      <c r="ES1305" s="3"/>
      <c r="ET1305" s="3"/>
      <c r="EU1305" s="3"/>
      <c r="EV1305" s="3"/>
      <c r="EW1305" s="3"/>
      <c r="EX1305" s="3"/>
      <c r="EY1305" s="3"/>
      <c r="EZ1305" s="3"/>
      <c r="FA1305" s="3"/>
      <c r="FB1305" s="3"/>
      <c r="FC1305" s="3"/>
      <c r="FD1305" s="3"/>
      <c r="FE1305" s="3"/>
      <c r="FF1305" s="3"/>
      <c r="FG1305" s="3"/>
      <c r="FH1305" s="3"/>
      <c r="FI1305" s="3"/>
      <c r="FJ1305" s="3"/>
      <c r="FK1305" s="3"/>
      <c r="FL1305" s="3"/>
      <c r="FM1305" s="3"/>
      <c r="FN1305" s="3"/>
      <c r="FO1305" s="3"/>
      <c r="FP1305" s="3"/>
      <c r="FQ1305" s="3"/>
      <c r="FR1305" s="3"/>
      <c r="FS1305" s="3"/>
      <c r="FT1305" s="3"/>
      <c r="FU1305" s="3"/>
      <c r="FV1305" s="3"/>
      <c r="FW1305" s="3"/>
      <c r="FX1305" s="3"/>
    </row>
    <row r="1306" spans="1:180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  <c r="EC1306" s="3"/>
      <c r="ED1306" s="3"/>
      <c r="EE1306" s="3"/>
      <c r="EF1306" s="3"/>
      <c r="EG1306" s="3"/>
      <c r="EH1306" s="3"/>
      <c r="EI1306" s="3"/>
      <c r="EJ1306" s="3"/>
      <c r="EK1306" s="3"/>
      <c r="EL1306" s="3"/>
      <c r="EM1306" s="3"/>
      <c r="EN1306" s="3"/>
      <c r="EO1306" s="3"/>
      <c r="EP1306" s="3"/>
      <c r="EQ1306" s="3"/>
      <c r="ER1306" s="3"/>
      <c r="ES1306" s="3"/>
      <c r="ET1306" s="3"/>
      <c r="EU1306" s="3"/>
      <c r="EV1306" s="3"/>
      <c r="EW1306" s="3"/>
      <c r="EX1306" s="3"/>
      <c r="EY1306" s="3"/>
      <c r="EZ1306" s="3"/>
      <c r="FA1306" s="3"/>
      <c r="FB1306" s="3"/>
      <c r="FC1306" s="3"/>
      <c r="FD1306" s="3"/>
      <c r="FE1306" s="3"/>
      <c r="FF1306" s="3"/>
      <c r="FG1306" s="3"/>
      <c r="FH1306" s="3"/>
      <c r="FI1306" s="3"/>
      <c r="FJ1306" s="3"/>
      <c r="FK1306" s="3"/>
      <c r="FL1306" s="3"/>
      <c r="FM1306" s="3"/>
      <c r="FN1306" s="3"/>
      <c r="FO1306" s="3"/>
      <c r="FP1306" s="3"/>
      <c r="FQ1306" s="3"/>
      <c r="FR1306" s="3"/>
      <c r="FS1306" s="3"/>
      <c r="FT1306" s="3"/>
      <c r="FU1306" s="3"/>
      <c r="FV1306" s="3"/>
      <c r="FW1306" s="3"/>
      <c r="FX1306" s="3"/>
    </row>
    <row r="1307" spans="1:180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  <c r="EC1307" s="3"/>
      <c r="ED1307" s="3"/>
      <c r="EE1307" s="3"/>
      <c r="EF1307" s="3"/>
      <c r="EG1307" s="3"/>
      <c r="EH1307" s="3"/>
      <c r="EI1307" s="3"/>
      <c r="EJ1307" s="3"/>
      <c r="EK1307" s="3"/>
      <c r="EL1307" s="3"/>
      <c r="EM1307" s="3"/>
      <c r="EN1307" s="3"/>
      <c r="EO1307" s="3"/>
      <c r="EP1307" s="3"/>
      <c r="EQ1307" s="3"/>
      <c r="ER1307" s="3"/>
      <c r="ES1307" s="3"/>
      <c r="ET1307" s="3"/>
      <c r="EU1307" s="3"/>
      <c r="EV1307" s="3"/>
      <c r="EW1307" s="3"/>
      <c r="EX1307" s="3"/>
      <c r="EY1307" s="3"/>
      <c r="EZ1307" s="3"/>
      <c r="FA1307" s="3"/>
      <c r="FB1307" s="3"/>
      <c r="FC1307" s="3"/>
      <c r="FD1307" s="3"/>
      <c r="FE1307" s="3"/>
      <c r="FF1307" s="3"/>
      <c r="FG1307" s="3"/>
      <c r="FH1307" s="3"/>
      <c r="FI1307" s="3"/>
      <c r="FJ1307" s="3"/>
      <c r="FK1307" s="3"/>
      <c r="FL1307" s="3"/>
      <c r="FM1307" s="3"/>
      <c r="FN1307" s="3"/>
      <c r="FO1307" s="3"/>
      <c r="FP1307" s="3"/>
      <c r="FQ1307" s="3"/>
      <c r="FR1307" s="3"/>
      <c r="FS1307" s="3"/>
      <c r="FT1307" s="3"/>
      <c r="FU1307" s="3"/>
      <c r="FV1307" s="3"/>
      <c r="FW1307" s="3"/>
      <c r="FX1307" s="3"/>
    </row>
    <row r="1308" spans="1:180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/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  <c r="EC1308" s="3"/>
      <c r="ED1308" s="3"/>
      <c r="EE1308" s="3"/>
      <c r="EF1308" s="3"/>
      <c r="EG1308" s="3"/>
      <c r="EH1308" s="3"/>
      <c r="EI1308" s="3"/>
      <c r="EJ1308" s="3"/>
      <c r="EK1308" s="3"/>
      <c r="EL1308" s="3"/>
      <c r="EM1308" s="3"/>
      <c r="EN1308" s="3"/>
      <c r="EO1308" s="3"/>
      <c r="EP1308" s="3"/>
      <c r="EQ1308" s="3"/>
      <c r="ER1308" s="3"/>
      <c r="ES1308" s="3"/>
      <c r="ET1308" s="3"/>
      <c r="EU1308" s="3"/>
      <c r="EV1308" s="3"/>
      <c r="EW1308" s="3"/>
      <c r="EX1308" s="3"/>
      <c r="EY1308" s="3"/>
      <c r="EZ1308" s="3"/>
      <c r="FA1308" s="3"/>
      <c r="FB1308" s="3"/>
      <c r="FC1308" s="3"/>
      <c r="FD1308" s="3"/>
      <c r="FE1308" s="3"/>
      <c r="FF1308" s="3"/>
      <c r="FG1308" s="3"/>
      <c r="FH1308" s="3"/>
      <c r="FI1308" s="3"/>
      <c r="FJ1308" s="3"/>
      <c r="FK1308" s="3"/>
      <c r="FL1308" s="3"/>
      <c r="FM1308" s="3"/>
      <c r="FN1308" s="3"/>
      <c r="FO1308" s="3"/>
      <c r="FP1308" s="3"/>
      <c r="FQ1308" s="3"/>
      <c r="FR1308" s="3"/>
      <c r="FS1308" s="3"/>
      <c r="FT1308" s="3"/>
      <c r="FU1308" s="3"/>
      <c r="FV1308" s="3"/>
      <c r="FW1308" s="3"/>
      <c r="FX1308" s="3"/>
    </row>
    <row r="1309" spans="1:180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  <c r="EC1309" s="3"/>
      <c r="ED1309" s="3"/>
      <c r="EE1309" s="3"/>
      <c r="EF1309" s="3"/>
      <c r="EG1309" s="3"/>
      <c r="EH1309" s="3"/>
      <c r="EI1309" s="3"/>
      <c r="EJ1309" s="3"/>
      <c r="EK1309" s="3"/>
      <c r="EL1309" s="3"/>
      <c r="EM1309" s="3"/>
      <c r="EN1309" s="3"/>
      <c r="EO1309" s="3"/>
      <c r="EP1309" s="3"/>
      <c r="EQ1309" s="3"/>
      <c r="ER1309" s="3"/>
      <c r="ES1309" s="3"/>
      <c r="ET1309" s="3"/>
      <c r="EU1309" s="3"/>
      <c r="EV1309" s="3"/>
      <c r="EW1309" s="3"/>
      <c r="EX1309" s="3"/>
      <c r="EY1309" s="3"/>
      <c r="EZ1309" s="3"/>
      <c r="FA1309" s="3"/>
      <c r="FB1309" s="3"/>
      <c r="FC1309" s="3"/>
      <c r="FD1309" s="3"/>
      <c r="FE1309" s="3"/>
      <c r="FF1309" s="3"/>
      <c r="FG1309" s="3"/>
      <c r="FH1309" s="3"/>
      <c r="FI1309" s="3"/>
      <c r="FJ1309" s="3"/>
      <c r="FK1309" s="3"/>
      <c r="FL1309" s="3"/>
      <c r="FM1309" s="3"/>
      <c r="FN1309" s="3"/>
      <c r="FO1309" s="3"/>
      <c r="FP1309" s="3"/>
      <c r="FQ1309" s="3"/>
      <c r="FR1309" s="3"/>
      <c r="FS1309" s="3"/>
      <c r="FT1309" s="3"/>
      <c r="FU1309" s="3"/>
      <c r="FV1309" s="3"/>
      <c r="FW1309" s="3"/>
      <c r="FX1309" s="3"/>
    </row>
    <row r="1310" spans="1:180" x14ac:dyDescent="0.25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  <c r="EC1310" s="3"/>
      <c r="ED1310" s="3"/>
      <c r="EE1310" s="3"/>
      <c r="EF1310" s="3"/>
      <c r="EG1310" s="3"/>
      <c r="EH1310" s="3"/>
      <c r="EI1310" s="3"/>
      <c r="EJ1310" s="3"/>
      <c r="EK1310" s="3"/>
      <c r="EL1310" s="3"/>
      <c r="EM1310" s="3"/>
      <c r="EN1310" s="3"/>
      <c r="EO1310" s="3"/>
      <c r="EP1310" s="3"/>
      <c r="EQ1310" s="3"/>
      <c r="ER1310" s="3"/>
      <c r="ES1310" s="3"/>
      <c r="ET1310" s="3"/>
      <c r="EU1310" s="3"/>
      <c r="EV1310" s="3"/>
      <c r="EW1310" s="3"/>
      <c r="EX1310" s="3"/>
      <c r="EY1310" s="3"/>
      <c r="EZ1310" s="3"/>
      <c r="FA1310" s="3"/>
      <c r="FB1310" s="3"/>
      <c r="FC1310" s="3"/>
      <c r="FD1310" s="3"/>
      <c r="FE1310" s="3"/>
      <c r="FF1310" s="3"/>
      <c r="FG1310" s="3"/>
      <c r="FH1310" s="3"/>
      <c r="FI1310" s="3"/>
      <c r="FJ1310" s="3"/>
      <c r="FK1310" s="3"/>
      <c r="FL1310" s="3"/>
      <c r="FM1310" s="3"/>
      <c r="FN1310" s="3"/>
      <c r="FO1310" s="3"/>
      <c r="FP1310" s="3"/>
      <c r="FQ1310" s="3"/>
      <c r="FR1310" s="3"/>
      <c r="FS1310" s="3"/>
      <c r="FT1310" s="3"/>
      <c r="FU1310" s="3"/>
      <c r="FV1310" s="3"/>
      <c r="FW1310" s="3"/>
      <c r="FX1310" s="3"/>
    </row>
    <row r="1311" spans="1:180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  <c r="EC1311" s="3"/>
      <c r="ED1311" s="3"/>
      <c r="EE1311" s="3"/>
      <c r="EF1311" s="3"/>
      <c r="EG1311" s="3"/>
      <c r="EH1311" s="3"/>
      <c r="EI1311" s="3"/>
      <c r="EJ1311" s="3"/>
      <c r="EK1311" s="3"/>
      <c r="EL1311" s="3"/>
      <c r="EM1311" s="3"/>
      <c r="EN1311" s="3"/>
      <c r="EO1311" s="3"/>
      <c r="EP1311" s="3"/>
      <c r="EQ1311" s="3"/>
      <c r="ER1311" s="3"/>
      <c r="ES1311" s="3"/>
      <c r="ET1311" s="3"/>
      <c r="EU1311" s="3"/>
      <c r="EV1311" s="3"/>
      <c r="EW1311" s="3"/>
      <c r="EX1311" s="3"/>
      <c r="EY1311" s="3"/>
      <c r="EZ1311" s="3"/>
      <c r="FA1311" s="3"/>
      <c r="FB1311" s="3"/>
      <c r="FC1311" s="3"/>
      <c r="FD1311" s="3"/>
      <c r="FE1311" s="3"/>
      <c r="FF1311" s="3"/>
      <c r="FG1311" s="3"/>
      <c r="FH1311" s="3"/>
      <c r="FI1311" s="3"/>
      <c r="FJ1311" s="3"/>
      <c r="FK1311" s="3"/>
      <c r="FL1311" s="3"/>
      <c r="FM1311" s="3"/>
      <c r="FN1311" s="3"/>
      <c r="FO1311" s="3"/>
      <c r="FP1311" s="3"/>
      <c r="FQ1311" s="3"/>
      <c r="FR1311" s="3"/>
      <c r="FS1311" s="3"/>
      <c r="FT1311" s="3"/>
      <c r="FU1311" s="3"/>
      <c r="FV1311" s="3"/>
      <c r="FW1311" s="3"/>
      <c r="FX1311" s="3"/>
    </row>
    <row r="1312" spans="1:180" x14ac:dyDescent="0.25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/>
      <c r="DX1312" s="3"/>
      <c r="DY1312" s="3"/>
      <c r="DZ1312" s="3"/>
      <c r="EA1312" s="3"/>
      <c r="EB1312" s="3"/>
      <c r="EC1312" s="3"/>
      <c r="ED1312" s="3"/>
      <c r="EE1312" s="3"/>
      <c r="EF1312" s="3"/>
      <c r="EG1312" s="3"/>
      <c r="EH1312" s="3"/>
      <c r="EI1312" s="3"/>
      <c r="EJ1312" s="3"/>
      <c r="EK1312" s="3"/>
      <c r="EL1312" s="3"/>
      <c r="EM1312" s="3"/>
      <c r="EN1312" s="3"/>
      <c r="EO1312" s="3"/>
      <c r="EP1312" s="3"/>
      <c r="EQ1312" s="3"/>
      <c r="ER1312" s="3"/>
      <c r="ES1312" s="3"/>
      <c r="ET1312" s="3"/>
      <c r="EU1312" s="3"/>
      <c r="EV1312" s="3"/>
      <c r="EW1312" s="3"/>
      <c r="EX1312" s="3"/>
      <c r="EY1312" s="3"/>
      <c r="EZ1312" s="3"/>
      <c r="FA1312" s="3"/>
      <c r="FB1312" s="3"/>
      <c r="FC1312" s="3"/>
      <c r="FD1312" s="3"/>
      <c r="FE1312" s="3"/>
      <c r="FF1312" s="3"/>
      <c r="FG1312" s="3"/>
      <c r="FH1312" s="3"/>
      <c r="FI1312" s="3"/>
      <c r="FJ1312" s="3"/>
      <c r="FK1312" s="3"/>
      <c r="FL1312" s="3"/>
      <c r="FM1312" s="3"/>
      <c r="FN1312" s="3"/>
      <c r="FO1312" s="3"/>
      <c r="FP1312" s="3"/>
      <c r="FQ1312" s="3"/>
      <c r="FR1312" s="3"/>
      <c r="FS1312" s="3"/>
      <c r="FT1312" s="3"/>
      <c r="FU1312" s="3"/>
      <c r="FV1312" s="3"/>
      <c r="FW1312" s="3"/>
      <c r="FX1312" s="3"/>
    </row>
    <row r="1313" spans="1:180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  <c r="EC1313" s="3"/>
      <c r="ED1313" s="3"/>
      <c r="EE1313" s="3"/>
      <c r="EF1313" s="3"/>
      <c r="EG1313" s="3"/>
      <c r="EH1313" s="3"/>
      <c r="EI1313" s="3"/>
      <c r="EJ1313" s="3"/>
      <c r="EK1313" s="3"/>
      <c r="EL1313" s="3"/>
      <c r="EM1313" s="3"/>
      <c r="EN1313" s="3"/>
      <c r="EO1313" s="3"/>
      <c r="EP1313" s="3"/>
      <c r="EQ1313" s="3"/>
      <c r="ER1313" s="3"/>
      <c r="ES1313" s="3"/>
      <c r="ET1313" s="3"/>
      <c r="EU1313" s="3"/>
      <c r="EV1313" s="3"/>
      <c r="EW1313" s="3"/>
      <c r="EX1313" s="3"/>
      <c r="EY1313" s="3"/>
      <c r="EZ1313" s="3"/>
      <c r="FA1313" s="3"/>
      <c r="FB1313" s="3"/>
      <c r="FC1313" s="3"/>
      <c r="FD1313" s="3"/>
      <c r="FE1313" s="3"/>
      <c r="FF1313" s="3"/>
      <c r="FG1313" s="3"/>
      <c r="FH1313" s="3"/>
      <c r="FI1313" s="3"/>
      <c r="FJ1313" s="3"/>
      <c r="FK1313" s="3"/>
      <c r="FL1313" s="3"/>
      <c r="FM1313" s="3"/>
      <c r="FN1313" s="3"/>
      <c r="FO1313" s="3"/>
      <c r="FP1313" s="3"/>
      <c r="FQ1313" s="3"/>
      <c r="FR1313" s="3"/>
      <c r="FS1313" s="3"/>
      <c r="FT1313" s="3"/>
      <c r="FU1313" s="3"/>
      <c r="FV1313" s="3"/>
      <c r="FW1313" s="3"/>
      <c r="FX1313" s="3"/>
    </row>
    <row r="1314" spans="1:180" x14ac:dyDescent="0.25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  <c r="EC1314" s="3"/>
      <c r="ED1314" s="3"/>
      <c r="EE1314" s="3"/>
      <c r="EF1314" s="3"/>
      <c r="EG1314" s="3"/>
      <c r="EH1314" s="3"/>
      <c r="EI1314" s="3"/>
      <c r="EJ1314" s="3"/>
      <c r="EK1314" s="3"/>
      <c r="EL1314" s="3"/>
      <c r="EM1314" s="3"/>
      <c r="EN1314" s="3"/>
      <c r="EO1314" s="3"/>
      <c r="EP1314" s="3"/>
      <c r="EQ1314" s="3"/>
      <c r="ER1314" s="3"/>
      <c r="ES1314" s="3"/>
      <c r="ET1314" s="3"/>
      <c r="EU1314" s="3"/>
      <c r="EV1314" s="3"/>
      <c r="EW1314" s="3"/>
      <c r="EX1314" s="3"/>
      <c r="EY1314" s="3"/>
      <c r="EZ1314" s="3"/>
      <c r="FA1314" s="3"/>
      <c r="FB1314" s="3"/>
      <c r="FC1314" s="3"/>
      <c r="FD1314" s="3"/>
      <c r="FE1314" s="3"/>
      <c r="FF1314" s="3"/>
      <c r="FG1314" s="3"/>
      <c r="FH1314" s="3"/>
      <c r="FI1314" s="3"/>
      <c r="FJ1314" s="3"/>
      <c r="FK1314" s="3"/>
      <c r="FL1314" s="3"/>
      <c r="FM1314" s="3"/>
      <c r="FN1314" s="3"/>
      <c r="FO1314" s="3"/>
      <c r="FP1314" s="3"/>
      <c r="FQ1314" s="3"/>
      <c r="FR1314" s="3"/>
      <c r="FS1314" s="3"/>
      <c r="FT1314" s="3"/>
      <c r="FU1314" s="3"/>
      <c r="FV1314" s="3"/>
      <c r="FW1314" s="3"/>
      <c r="FX1314" s="3"/>
    </row>
    <row r="1315" spans="1:180" x14ac:dyDescent="0.25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  <c r="EC1315" s="3"/>
      <c r="ED1315" s="3"/>
      <c r="EE1315" s="3"/>
      <c r="EF1315" s="3"/>
      <c r="EG1315" s="3"/>
      <c r="EH1315" s="3"/>
      <c r="EI1315" s="3"/>
      <c r="EJ1315" s="3"/>
      <c r="EK1315" s="3"/>
      <c r="EL1315" s="3"/>
      <c r="EM1315" s="3"/>
      <c r="EN1315" s="3"/>
      <c r="EO1315" s="3"/>
      <c r="EP1315" s="3"/>
      <c r="EQ1315" s="3"/>
      <c r="ER1315" s="3"/>
      <c r="ES1315" s="3"/>
      <c r="ET1315" s="3"/>
      <c r="EU1315" s="3"/>
      <c r="EV1315" s="3"/>
      <c r="EW1315" s="3"/>
      <c r="EX1315" s="3"/>
      <c r="EY1315" s="3"/>
      <c r="EZ1315" s="3"/>
      <c r="FA1315" s="3"/>
      <c r="FB1315" s="3"/>
      <c r="FC1315" s="3"/>
      <c r="FD1315" s="3"/>
      <c r="FE1315" s="3"/>
      <c r="FF1315" s="3"/>
      <c r="FG1315" s="3"/>
      <c r="FH1315" s="3"/>
      <c r="FI1315" s="3"/>
      <c r="FJ1315" s="3"/>
      <c r="FK1315" s="3"/>
      <c r="FL1315" s="3"/>
      <c r="FM1315" s="3"/>
      <c r="FN1315" s="3"/>
      <c r="FO1315" s="3"/>
      <c r="FP1315" s="3"/>
      <c r="FQ1315" s="3"/>
      <c r="FR1315" s="3"/>
      <c r="FS1315" s="3"/>
      <c r="FT1315" s="3"/>
      <c r="FU1315" s="3"/>
      <c r="FV1315" s="3"/>
      <c r="FW1315" s="3"/>
      <c r="FX1315" s="3"/>
    </row>
    <row r="1316" spans="1:180" x14ac:dyDescent="0.25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/>
      <c r="EC1316" s="3"/>
      <c r="ED1316" s="3"/>
      <c r="EE1316" s="3"/>
      <c r="EF1316" s="3"/>
      <c r="EG1316" s="3"/>
      <c r="EH1316" s="3"/>
      <c r="EI1316" s="3"/>
      <c r="EJ1316" s="3"/>
      <c r="EK1316" s="3"/>
      <c r="EL1316" s="3"/>
      <c r="EM1316" s="3"/>
      <c r="EN1316" s="3"/>
      <c r="EO1316" s="3"/>
      <c r="EP1316" s="3"/>
      <c r="EQ1316" s="3"/>
      <c r="ER1316" s="3"/>
      <c r="ES1316" s="3"/>
      <c r="ET1316" s="3"/>
      <c r="EU1316" s="3"/>
      <c r="EV1316" s="3"/>
      <c r="EW1316" s="3"/>
      <c r="EX1316" s="3"/>
      <c r="EY1316" s="3"/>
      <c r="EZ1316" s="3"/>
      <c r="FA1316" s="3"/>
      <c r="FB1316" s="3"/>
      <c r="FC1316" s="3"/>
      <c r="FD1316" s="3"/>
      <c r="FE1316" s="3"/>
      <c r="FF1316" s="3"/>
      <c r="FG1316" s="3"/>
      <c r="FH1316" s="3"/>
      <c r="FI1316" s="3"/>
      <c r="FJ1316" s="3"/>
      <c r="FK1316" s="3"/>
      <c r="FL1316" s="3"/>
      <c r="FM1316" s="3"/>
      <c r="FN1316" s="3"/>
      <c r="FO1316" s="3"/>
      <c r="FP1316" s="3"/>
      <c r="FQ1316" s="3"/>
      <c r="FR1316" s="3"/>
      <c r="FS1316" s="3"/>
      <c r="FT1316" s="3"/>
      <c r="FU1316" s="3"/>
      <c r="FV1316" s="3"/>
      <c r="FW1316" s="3"/>
      <c r="FX1316" s="3"/>
    </row>
    <row r="1317" spans="1:180" x14ac:dyDescent="0.25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  <c r="EC1317" s="3"/>
      <c r="ED1317" s="3"/>
      <c r="EE1317" s="3"/>
      <c r="EF1317" s="3"/>
      <c r="EG1317" s="3"/>
      <c r="EH1317" s="3"/>
      <c r="EI1317" s="3"/>
      <c r="EJ1317" s="3"/>
      <c r="EK1317" s="3"/>
      <c r="EL1317" s="3"/>
      <c r="EM1317" s="3"/>
      <c r="EN1317" s="3"/>
      <c r="EO1317" s="3"/>
      <c r="EP1317" s="3"/>
      <c r="EQ1317" s="3"/>
      <c r="ER1317" s="3"/>
      <c r="ES1317" s="3"/>
      <c r="ET1317" s="3"/>
      <c r="EU1317" s="3"/>
      <c r="EV1317" s="3"/>
      <c r="EW1317" s="3"/>
      <c r="EX1317" s="3"/>
      <c r="EY1317" s="3"/>
      <c r="EZ1317" s="3"/>
      <c r="FA1317" s="3"/>
      <c r="FB1317" s="3"/>
      <c r="FC1317" s="3"/>
      <c r="FD1317" s="3"/>
      <c r="FE1317" s="3"/>
      <c r="FF1317" s="3"/>
      <c r="FG1317" s="3"/>
      <c r="FH1317" s="3"/>
      <c r="FI1317" s="3"/>
      <c r="FJ1317" s="3"/>
      <c r="FK1317" s="3"/>
      <c r="FL1317" s="3"/>
      <c r="FM1317" s="3"/>
      <c r="FN1317" s="3"/>
      <c r="FO1317" s="3"/>
      <c r="FP1317" s="3"/>
      <c r="FQ1317" s="3"/>
      <c r="FR1317" s="3"/>
      <c r="FS1317" s="3"/>
      <c r="FT1317" s="3"/>
      <c r="FU1317" s="3"/>
      <c r="FV1317" s="3"/>
      <c r="FW1317" s="3"/>
      <c r="FX1317" s="3"/>
    </row>
    <row r="1318" spans="1:180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  <c r="EC1318" s="3"/>
      <c r="ED1318" s="3"/>
      <c r="EE1318" s="3"/>
      <c r="EF1318" s="3"/>
      <c r="EG1318" s="3"/>
      <c r="EH1318" s="3"/>
      <c r="EI1318" s="3"/>
      <c r="EJ1318" s="3"/>
      <c r="EK1318" s="3"/>
      <c r="EL1318" s="3"/>
      <c r="EM1318" s="3"/>
      <c r="EN1318" s="3"/>
      <c r="EO1318" s="3"/>
      <c r="EP1318" s="3"/>
      <c r="EQ1318" s="3"/>
      <c r="ER1318" s="3"/>
      <c r="ES1318" s="3"/>
      <c r="ET1318" s="3"/>
      <c r="EU1318" s="3"/>
      <c r="EV1318" s="3"/>
      <c r="EW1318" s="3"/>
      <c r="EX1318" s="3"/>
      <c r="EY1318" s="3"/>
      <c r="EZ1318" s="3"/>
      <c r="FA1318" s="3"/>
      <c r="FB1318" s="3"/>
      <c r="FC1318" s="3"/>
      <c r="FD1318" s="3"/>
      <c r="FE1318" s="3"/>
      <c r="FF1318" s="3"/>
      <c r="FG1318" s="3"/>
      <c r="FH1318" s="3"/>
      <c r="FI1318" s="3"/>
      <c r="FJ1318" s="3"/>
      <c r="FK1318" s="3"/>
      <c r="FL1318" s="3"/>
      <c r="FM1318" s="3"/>
      <c r="FN1318" s="3"/>
      <c r="FO1318" s="3"/>
      <c r="FP1318" s="3"/>
      <c r="FQ1318" s="3"/>
      <c r="FR1318" s="3"/>
      <c r="FS1318" s="3"/>
      <c r="FT1318" s="3"/>
      <c r="FU1318" s="3"/>
      <c r="FV1318" s="3"/>
      <c r="FW1318" s="3"/>
      <c r="FX1318" s="3"/>
    </row>
    <row r="1319" spans="1:180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  <c r="EC1319" s="3"/>
      <c r="ED1319" s="3"/>
      <c r="EE1319" s="3"/>
      <c r="EF1319" s="3"/>
      <c r="EG1319" s="3"/>
      <c r="EH1319" s="3"/>
      <c r="EI1319" s="3"/>
      <c r="EJ1319" s="3"/>
      <c r="EK1319" s="3"/>
      <c r="EL1319" s="3"/>
      <c r="EM1319" s="3"/>
      <c r="EN1319" s="3"/>
      <c r="EO1319" s="3"/>
      <c r="EP1319" s="3"/>
      <c r="EQ1319" s="3"/>
      <c r="ER1319" s="3"/>
      <c r="ES1319" s="3"/>
      <c r="ET1319" s="3"/>
      <c r="EU1319" s="3"/>
      <c r="EV1319" s="3"/>
      <c r="EW1319" s="3"/>
      <c r="EX1319" s="3"/>
      <c r="EY1319" s="3"/>
      <c r="EZ1319" s="3"/>
      <c r="FA1319" s="3"/>
      <c r="FB1319" s="3"/>
      <c r="FC1319" s="3"/>
      <c r="FD1319" s="3"/>
      <c r="FE1319" s="3"/>
      <c r="FF1319" s="3"/>
      <c r="FG1319" s="3"/>
      <c r="FH1319" s="3"/>
      <c r="FI1319" s="3"/>
      <c r="FJ1319" s="3"/>
      <c r="FK1319" s="3"/>
      <c r="FL1319" s="3"/>
      <c r="FM1319" s="3"/>
      <c r="FN1319" s="3"/>
      <c r="FO1319" s="3"/>
      <c r="FP1319" s="3"/>
      <c r="FQ1319" s="3"/>
      <c r="FR1319" s="3"/>
      <c r="FS1319" s="3"/>
      <c r="FT1319" s="3"/>
      <c r="FU1319" s="3"/>
      <c r="FV1319" s="3"/>
      <c r="FW1319" s="3"/>
      <c r="FX1319" s="3"/>
    </row>
    <row r="1320" spans="1:180" x14ac:dyDescent="0.25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  <c r="EC1320" s="3"/>
      <c r="ED1320" s="3"/>
      <c r="EE1320" s="3"/>
      <c r="EF1320" s="3"/>
      <c r="EG1320" s="3"/>
      <c r="EH1320" s="3"/>
      <c r="EI1320" s="3"/>
      <c r="EJ1320" s="3"/>
      <c r="EK1320" s="3"/>
      <c r="EL1320" s="3"/>
      <c r="EM1320" s="3"/>
      <c r="EN1320" s="3"/>
      <c r="EO1320" s="3"/>
      <c r="EP1320" s="3"/>
      <c r="EQ1320" s="3"/>
      <c r="ER1320" s="3"/>
      <c r="ES1320" s="3"/>
      <c r="ET1320" s="3"/>
      <c r="EU1320" s="3"/>
      <c r="EV1320" s="3"/>
      <c r="EW1320" s="3"/>
      <c r="EX1320" s="3"/>
      <c r="EY1320" s="3"/>
      <c r="EZ1320" s="3"/>
      <c r="FA1320" s="3"/>
      <c r="FB1320" s="3"/>
      <c r="FC1320" s="3"/>
      <c r="FD1320" s="3"/>
      <c r="FE1320" s="3"/>
      <c r="FF1320" s="3"/>
      <c r="FG1320" s="3"/>
      <c r="FH1320" s="3"/>
      <c r="FI1320" s="3"/>
      <c r="FJ1320" s="3"/>
      <c r="FK1320" s="3"/>
      <c r="FL1320" s="3"/>
      <c r="FM1320" s="3"/>
      <c r="FN1320" s="3"/>
      <c r="FO1320" s="3"/>
      <c r="FP1320" s="3"/>
      <c r="FQ1320" s="3"/>
      <c r="FR1320" s="3"/>
      <c r="FS1320" s="3"/>
      <c r="FT1320" s="3"/>
      <c r="FU1320" s="3"/>
      <c r="FV1320" s="3"/>
      <c r="FW1320" s="3"/>
      <c r="FX1320" s="3"/>
    </row>
    <row r="1321" spans="1:180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  <c r="EC1321" s="3"/>
      <c r="ED1321" s="3"/>
      <c r="EE1321" s="3"/>
      <c r="EF1321" s="3"/>
      <c r="EG1321" s="3"/>
      <c r="EH1321" s="3"/>
      <c r="EI1321" s="3"/>
      <c r="EJ1321" s="3"/>
      <c r="EK1321" s="3"/>
      <c r="EL1321" s="3"/>
      <c r="EM1321" s="3"/>
      <c r="EN1321" s="3"/>
      <c r="EO1321" s="3"/>
      <c r="EP1321" s="3"/>
      <c r="EQ1321" s="3"/>
      <c r="ER1321" s="3"/>
      <c r="ES1321" s="3"/>
      <c r="ET1321" s="3"/>
      <c r="EU1321" s="3"/>
      <c r="EV1321" s="3"/>
      <c r="EW1321" s="3"/>
      <c r="EX1321" s="3"/>
      <c r="EY1321" s="3"/>
      <c r="EZ1321" s="3"/>
      <c r="FA1321" s="3"/>
      <c r="FB1321" s="3"/>
      <c r="FC1321" s="3"/>
      <c r="FD1321" s="3"/>
      <c r="FE1321" s="3"/>
      <c r="FF1321" s="3"/>
      <c r="FG1321" s="3"/>
      <c r="FH1321" s="3"/>
      <c r="FI1321" s="3"/>
      <c r="FJ1321" s="3"/>
      <c r="FK1321" s="3"/>
      <c r="FL1321" s="3"/>
      <c r="FM1321" s="3"/>
      <c r="FN1321" s="3"/>
      <c r="FO1321" s="3"/>
      <c r="FP1321" s="3"/>
      <c r="FQ1321" s="3"/>
      <c r="FR1321" s="3"/>
      <c r="FS1321" s="3"/>
      <c r="FT1321" s="3"/>
      <c r="FU1321" s="3"/>
      <c r="FV1321" s="3"/>
      <c r="FW1321" s="3"/>
      <c r="FX1321" s="3"/>
    </row>
    <row r="1322" spans="1:180" x14ac:dyDescent="0.25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/>
      <c r="EA1322" s="3"/>
      <c r="EB1322" s="3"/>
      <c r="EC1322" s="3"/>
      <c r="ED1322" s="3"/>
      <c r="EE1322" s="3"/>
      <c r="EF1322" s="3"/>
      <c r="EG1322" s="3"/>
      <c r="EH1322" s="3"/>
      <c r="EI1322" s="3"/>
      <c r="EJ1322" s="3"/>
      <c r="EK1322" s="3"/>
      <c r="EL1322" s="3"/>
      <c r="EM1322" s="3"/>
      <c r="EN1322" s="3"/>
      <c r="EO1322" s="3"/>
      <c r="EP1322" s="3"/>
      <c r="EQ1322" s="3"/>
      <c r="ER1322" s="3"/>
      <c r="ES1322" s="3"/>
      <c r="ET1322" s="3"/>
      <c r="EU1322" s="3"/>
      <c r="EV1322" s="3"/>
      <c r="EW1322" s="3"/>
      <c r="EX1322" s="3"/>
      <c r="EY1322" s="3"/>
      <c r="EZ1322" s="3"/>
      <c r="FA1322" s="3"/>
      <c r="FB1322" s="3"/>
      <c r="FC1322" s="3"/>
      <c r="FD1322" s="3"/>
      <c r="FE1322" s="3"/>
      <c r="FF1322" s="3"/>
      <c r="FG1322" s="3"/>
      <c r="FH1322" s="3"/>
      <c r="FI1322" s="3"/>
      <c r="FJ1322" s="3"/>
      <c r="FK1322" s="3"/>
      <c r="FL1322" s="3"/>
      <c r="FM1322" s="3"/>
      <c r="FN1322" s="3"/>
      <c r="FO1322" s="3"/>
      <c r="FP1322" s="3"/>
      <c r="FQ1322" s="3"/>
      <c r="FR1322" s="3"/>
      <c r="FS1322" s="3"/>
      <c r="FT1322" s="3"/>
      <c r="FU1322" s="3"/>
      <c r="FV1322" s="3"/>
      <c r="FW1322" s="3"/>
      <c r="FX1322" s="3"/>
    </row>
    <row r="1323" spans="1:180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  <c r="EC1323" s="3"/>
      <c r="ED1323" s="3"/>
      <c r="EE1323" s="3"/>
      <c r="EF1323" s="3"/>
      <c r="EG1323" s="3"/>
      <c r="EH1323" s="3"/>
      <c r="EI1323" s="3"/>
      <c r="EJ1323" s="3"/>
      <c r="EK1323" s="3"/>
      <c r="EL1323" s="3"/>
      <c r="EM1323" s="3"/>
      <c r="EN1323" s="3"/>
      <c r="EO1323" s="3"/>
      <c r="EP1323" s="3"/>
      <c r="EQ1323" s="3"/>
      <c r="ER1323" s="3"/>
      <c r="ES1323" s="3"/>
      <c r="ET1323" s="3"/>
      <c r="EU1323" s="3"/>
      <c r="EV1323" s="3"/>
      <c r="EW1323" s="3"/>
      <c r="EX1323" s="3"/>
      <c r="EY1323" s="3"/>
      <c r="EZ1323" s="3"/>
      <c r="FA1323" s="3"/>
      <c r="FB1323" s="3"/>
      <c r="FC1323" s="3"/>
      <c r="FD1323" s="3"/>
      <c r="FE1323" s="3"/>
      <c r="FF1323" s="3"/>
      <c r="FG1323" s="3"/>
      <c r="FH1323" s="3"/>
      <c r="FI1323" s="3"/>
      <c r="FJ1323" s="3"/>
      <c r="FK1323" s="3"/>
      <c r="FL1323" s="3"/>
      <c r="FM1323" s="3"/>
      <c r="FN1323" s="3"/>
      <c r="FO1323" s="3"/>
      <c r="FP1323" s="3"/>
      <c r="FQ1323" s="3"/>
      <c r="FR1323" s="3"/>
      <c r="FS1323" s="3"/>
      <c r="FT1323" s="3"/>
      <c r="FU1323" s="3"/>
      <c r="FV1323" s="3"/>
      <c r="FW1323" s="3"/>
      <c r="FX1323" s="3"/>
    </row>
    <row r="1324" spans="1:180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  <c r="EC1324" s="3"/>
      <c r="ED1324" s="3"/>
      <c r="EE1324" s="3"/>
      <c r="EF1324" s="3"/>
      <c r="EG1324" s="3"/>
      <c r="EH1324" s="3"/>
      <c r="EI1324" s="3"/>
      <c r="EJ1324" s="3"/>
      <c r="EK1324" s="3"/>
      <c r="EL1324" s="3"/>
      <c r="EM1324" s="3"/>
      <c r="EN1324" s="3"/>
      <c r="EO1324" s="3"/>
      <c r="EP1324" s="3"/>
      <c r="EQ1324" s="3"/>
      <c r="ER1324" s="3"/>
      <c r="ES1324" s="3"/>
      <c r="ET1324" s="3"/>
      <c r="EU1324" s="3"/>
      <c r="EV1324" s="3"/>
      <c r="EW1324" s="3"/>
      <c r="EX1324" s="3"/>
      <c r="EY1324" s="3"/>
      <c r="EZ1324" s="3"/>
      <c r="FA1324" s="3"/>
      <c r="FB1324" s="3"/>
      <c r="FC1324" s="3"/>
      <c r="FD1324" s="3"/>
      <c r="FE1324" s="3"/>
      <c r="FF1324" s="3"/>
      <c r="FG1324" s="3"/>
      <c r="FH1324" s="3"/>
      <c r="FI1324" s="3"/>
      <c r="FJ1324" s="3"/>
      <c r="FK1324" s="3"/>
      <c r="FL1324" s="3"/>
      <c r="FM1324" s="3"/>
      <c r="FN1324" s="3"/>
      <c r="FO1324" s="3"/>
      <c r="FP1324" s="3"/>
      <c r="FQ1324" s="3"/>
      <c r="FR1324" s="3"/>
      <c r="FS1324" s="3"/>
      <c r="FT1324" s="3"/>
      <c r="FU1324" s="3"/>
      <c r="FV1324" s="3"/>
      <c r="FW1324" s="3"/>
      <c r="FX1324" s="3"/>
    </row>
    <row r="1325" spans="1:180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  <c r="EC1325" s="3"/>
      <c r="ED1325" s="3"/>
      <c r="EE1325" s="3"/>
      <c r="EF1325" s="3"/>
      <c r="EG1325" s="3"/>
      <c r="EH1325" s="3"/>
      <c r="EI1325" s="3"/>
      <c r="EJ1325" s="3"/>
      <c r="EK1325" s="3"/>
      <c r="EL1325" s="3"/>
      <c r="EM1325" s="3"/>
      <c r="EN1325" s="3"/>
      <c r="EO1325" s="3"/>
      <c r="EP1325" s="3"/>
      <c r="EQ1325" s="3"/>
      <c r="ER1325" s="3"/>
      <c r="ES1325" s="3"/>
      <c r="ET1325" s="3"/>
      <c r="EU1325" s="3"/>
      <c r="EV1325" s="3"/>
      <c r="EW1325" s="3"/>
      <c r="EX1325" s="3"/>
      <c r="EY1325" s="3"/>
      <c r="EZ1325" s="3"/>
      <c r="FA1325" s="3"/>
      <c r="FB1325" s="3"/>
      <c r="FC1325" s="3"/>
      <c r="FD1325" s="3"/>
      <c r="FE1325" s="3"/>
      <c r="FF1325" s="3"/>
      <c r="FG1325" s="3"/>
      <c r="FH1325" s="3"/>
      <c r="FI1325" s="3"/>
      <c r="FJ1325" s="3"/>
      <c r="FK1325" s="3"/>
      <c r="FL1325" s="3"/>
      <c r="FM1325" s="3"/>
      <c r="FN1325" s="3"/>
      <c r="FO1325" s="3"/>
      <c r="FP1325" s="3"/>
      <c r="FQ1325" s="3"/>
      <c r="FR1325" s="3"/>
      <c r="FS1325" s="3"/>
      <c r="FT1325" s="3"/>
      <c r="FU1325" s="3"/>
      <c r="FV1325" s="3"/>
      <c r="FW1325" s="3"/>
      <c r="FX1325" s="3"/>
    </row>
    <row r="1326" spans="1:180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  <c r="EC1326" s="3"/>
      <c r="ED1326" s="3"/>
      <c r="EE1326" s="3"/>
      <c r="EF1326" s="3"/>
      <c r="EG1326" s="3"/>
      <c r="EH1326" s="3"/>
      <c r="EI1326" s="3"/>
      <c r="EJ1326" s="3"/>
      <c r="EK1326" s="3"/>
      <c r="EL1326" s="3"/>
      <c r="EM1326" s="3"/>
      <c r="EN1326" s="3"/>
      <c r="EO1326" s="3"/>
      <c r="EP1326" s="3"/>
      <c r="EQ1326" s="3"/>
      <c r="ER1326" s="3"/>
      <c r="ES1326" s="3"/>
      <c r="ET1326" s="3"/>
      <c r="EU1326" s="3"/>
      <c r="EV1326" s="3"/>
      <c r="EW1326" s="3"/>
      <c r="EX1326" s="3"/>
      <c r="EY1326" s="3"/>
      <c r="EZ1326" s="3"/>
      <c r="FA1326" s="3"/>
      <c r="FB1326" s="3"/>
      <c r="FC1326" s="3"/>
      <c r="FD1326" s="3"/>
      <c r="FE1326" s="3"/>
      <c r="FF1326" s="3"/>
      <c r="FG1326" s="3"/>
      <c r="FH1326" s="3"/>
      <c r="FI1326" s="3"/>
      <c r="FJ1326" s="3"/>
      <c r="FK1326" s="3"/>
      <c r="FL1326" s="3"/>
      <c r="FM1326" s="3"/>
      <c r="FN1326" s="3"/>
      <c r="FO1326" s="3"/>
      <c r="FP1326" s="3"/>
      <c r="FQ1326" s="3"/>
      <c r="FR1326" s="3"/>
      <c r="FS1326" s="3"/>
      <c r="FT1326" s="3"/>
      <c r="FU1326" s="3"/>
      <c r="FV1326" s="3"/>
      <c r="FW1326" s="3"/>
      <c r="FX1326" s="3"/>
    </row>
    <row r="1327" spans="1:180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  <c r="EC1327" s="3"/>
      <c r="ED1327" s="3"/>
      <c r="EE1327" s="3"/>
      <c r="EF1327" s="3"/>
      <c r="EG1327" s="3"/>
      <c r="EH1327" s="3"/>
      <c r="EI1327" s="3"/>
      <c r="EJ1327" s="3"/>
      <c r="EK1327" s="3"/>
      <c r="EL1327" s="3"/>
      <c r="EM1327" s="3"/>
      <c r="EN1327" s="3"/>
      <c r="EO1327" s="3"/>
      <c r="EP1327" s="3"/>
      <c r="EQ1327" s="3"/>
      <c r="ER1327" s="3"/>
      <c r="ES1327" s="3"/>
      <c r="ET1327" s="3"/>
      <c r="EU1327" s="3"/>
      <c r="EV1327" s="3"/>
      <c r="EW1327" s="3"/>
      <c r="EX1327" s="3"/>
      <c r="EY1327" s="3"/>
      <c r="EZ1327" s="3"/>
      <c r="FA1327" s="3"/>
      <c r="FB1327" s="3"/>
      <c r="FC1327" s="3"/>
      <c r="FD1327" s="3"/>
      <c r="FE1327" s="3"/>
      <c r="FF1327" s="3"/>
      <c r="FG1327" s="3"/>
      <c r="FH1327" s="3"/>
      <c r="FI1327" s="3"/>
      <c r="FJ1327" s="3"/>
      <c r="FK1327" s="3"/>
      <c r="FL1327" s="3"/>
      <c r="FM1327" s="3"/>
      <c r="FN1327" s="3"/>
      <c r="FO1327" s="3"/>
      <c r="FP1327" s="3"/>
      <c r="FQ1327" s="3"/>
      <c r="FR1327" s="3"/>
      <c r="FS1327" s="3"/>
      <c r="FT1327" s="3"/>
      <c r="FU1327" s="3"/>
      <c r="FV1327" s="3"/>
      <c r="FW1327" s="3"/>
      <c r="FX1327" s="3"/>
    </row>
    <row r="1328" spans="1:180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  <c r="EC1328" s="3"/>
      <c r="ED1328" s="3"/>
      <c r="EE1328" s="3"/>
      <c r="EF1328" s="3"/>
      <c r="EG1328" s="3"/>
      <c r="EH1328" s="3"/>
      <c r="EI1328" s="3"/>
      <c r="EJ1328" s="3"/>
      <c r="EK1328" s="3"/>
      <c r="EL1328" s="3"/>
      <c r="EM1328" s="3"/>
      <c r="EN1328" s="3"/>
      <c r="EO1328" s="3"/>
      <c r="EP1328" s="3"/>
      <c r="EQ1328" s="3"/>
      <c r="ER1328" s="3"/>
      <c r="ES1328" s="3"/>
      <c r="ET1328" s="3"/>
      <c r="EU1328" s="3"/>
      <c r="EV1328" s="3"/>
      <c r="EW1328" s="3"/>
      <c r="EX1328" s="3"/>
      <c r="EY1328" s="3"/>
      <c r="EZ1328" s="3"/>
      <c r="FA1328" s="3"/>
      <c r="FB1328" s="3"/>
      <c r="FC1328" s="3"/>
      <c r="FD1328" s="3"/>
      <c r="FE1328" s="3"/>
      <c r="FF1328" s="3"/>
      <c r="FG1328" s="3"/>
      <c r="FH1328" s="3"/>
      <c r="FI1328" s="3"/>
      <c r="FJ1328" s="3"/>
      <c r="FK1328" s="3"/>
      <c r="FL1328" s="3"/>
      <c r="FM1328" s="3"/>
      <c r="FN1328" s="3"/>
      <c r="FO1328" s="3"/>
      <c r="FP1328" s="3"/>
      <c r="FQ1328" s="3"/>
      <c r="FR1328" s="3"/>
      <c r="FS1328" s="3"/>
      <c r="FT1328" s="3"/>
      <c r="FU1328" s="3"/>
      <c r="FV1328" s="3"/>
      <c r="FW1328" s="3"/>
      <c r="FX1328" s="3"/>
    </row>
    <row r="1329" spans="1:180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  <c r="EC1329" s="3"/>
      <c r="ED1329" s="3"/>
      <c r="EE1329" s="3"/>
      <c r="EF1329" s="3"/>
      <c r="EG1329" s="3"/>
      <c r="EH1329" s="3"/>
      <c r="EI1329" s="3"/>
      <c r="EJ1329" s="3"/>
      <c r="EK1329" s="3"/>
      <c r="EL1329" s="3"/>
      <c r="EM1329" s="3"/>
      <c r="EN1329" s="3"/>
      <c r="EO1329" s="3"/>
      <c r="EP1329" s="3"/>
      <c r="EQ1329" s="3"/>
      <c r="ER1329" s="3"/>
      <c r="ES1329" s="3"/>
      <c r="ET1329" s="3"/>
      <c r="EU1329" s="3"/>
      <c r="EV1329" s="3"/>
      <c r="EW1329" s="3"/>
      <c r="EX1329" s="3"/>
      <c r="EY1329" s="3"/>
      <c r="EZ1329" s="3"/>
      <c r="FA1329" s="3"/>
      <c r="FB1329" s="3"/>
      <c r="FC1329" s="3"/>
      <c r="FD1329" s="3"/>
      <c r="FE1329" s="3"/>
      <c r="FF1329" s="3"/>
      <c r="FG1329" s="3"/>
      <c r="FH1329" s="3"/>
      <c r="FI1329" s="3"/>
      <c r="FJ1329" s="3"/>
      <c r="FK1329" s="3"/>
      <c r="FL1329" s="3"/>
      <c r="FM1329" s="3"/>
      <c r="FN1329" s="3"/>
      <c r="FO1329" s="3"/>
      <c r="FP1329" s="3"/>
      <c r="FQ1329" s="3"/>
      <c r="FR1329" s="3"/>
      <c r="FS1329" s="3"/>
      <c r="FT1329" s="3"/>
      <c r="FU1329" s="3"/>
      <c r="FV1329" s="3"/>
      <c r="FW1329" s="3"/>
      <c r="FX1329" s="3"/>
    </row>
    <row r="1330" spans="1:180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  <c r="EC1330" s="3"/>
      <c r="ED1330" s="3"/>
      <c r="EE1330" s="3"/>
      <c r="EF1330" s="3"/>
      <c r="EG1330" s="3"/>
      <c r="EH1330" s="3"/>
      <c r="EI1330" s="3"/>
      <c r="EJ1330" s="3"/>
      <c r="EK1330" s="3"/>
      <c r="EL1330" s="3"/>
      <c r="EM1330" s="3"/>
      <c r="EN1330" s="3"/>
      <c r="EO1330" s="3"/>
      <c r="EP1330" s="3"/>
      <c r="EQ1330" s="3"/>
      <c r="ER1330" s="3"/>
      <c r="ES1330" s="3"/>
      <c r="ET1330" s="3"/>
      <c r="EU1330" s="3"/>
      <c r="EV1330" s="3"/>
      <c r="EW1330" s="3"/>
      <c r="EX1330" s="3"/>
      <c r="EY1330" s="3"/>
      <c r="EZ1330" s="3"/>
      <c r="FA1330" s="3"/>
      <c r="FB1330" s="3"/>
      <c r="FC1330" s="3"/>
      <c r="FD1330" s="3"/>
      <c r="FE1330" s="3"/>
      <c r="FF1330" s="3"/>
      <c r="FG1330" s="3"/>
      <c r="FH1330" s="3"/>
      <c r="FI1330" s="3"/>
      <c r="FJ1330" s="3"/>
      <c r="FK1330" s="3"/>
      <c r="FL1330" s="3"/>
      <c r="FM1330" s="3"/>
      <c r="FN1330" s="3"/>
      <c r="FO1330" s="3"/>
      <c r="FP1330" s="3"/>
      <c r="FQ1330" s="3"/>
      <c r="FR1330" s="3"/>
      <c r="FS1330" s="3"/>
      <c r="FT1330" s="3"/>
      <c r="FU1330" s="3"/>
      <c r="FV1330" s="3"/>
      <c r="FW1330" s="3"/>
      <c r="FX1330" s="3"/>
    </row>
    <row r="1331" spans="1:180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  <c r="EC1331" s="3"/>
      <c r="ED1331" s="3"/>
      <c r="EE1331" s="3"/>
      <c r="EF1331" s="3"/>
      <c r="EG1331" s="3"/>
      <c r="EH1331" s="3"/>
      <c r="EI1331" s="3"/>
      <c r="EJ1331" s="3"/>
      <c r="EK1331" s="3"/>
      <c r="EL1331" s="3"/>
      <c r="EM1331" s="3"/>
      <c r="EN1331" s="3"/>
      <c r="EO1331" s="3"/>
      <c r="EP1331" s="3"/>
      <c r="EQ1331" s="3"/>
      <c r="ER1331" s="3"/>
      <c r="ES1331" s="3"/>
      <c r="ET1331" s="3"/>
      <c r="EU1331" s="3"/>
      <c r="EV1331" s="3"/>
      <c r="EW1331" s="3"/>
      <c r="EX1331" s="3"/>
      <c r="EY1331" s="3"/>
      <c r="EZ1331" s="3"/>
      <c r="FA1331" s="3"/>
      <c r="FB1331" s="3"/>
      <c r="FC1331" s="3"/>
      <c r="FD1331" s="3"/>
      <c r="FE1331" s="3"/>
      <c r="FF1331" s="3"/>
      <c r="FG1331" s="3"/>
      <c r="FH1331" s="3"/>
      <c r="FI1331" s="3"/>
      <c r="FJ1331" s="3"/>
      <c r="FK1331" s="3"/>
      <c r="FL1331" s="3"/>
      <c r="FM1331" s="3"/>
      <c r="FN1331" s="3"/>
      <c r="FO1331" s="3"/>
      <c r="FP1331" s="3"/>
      <c r="FQ1331" s="3"/>
      <c r="FR1331" s="3"/>
      <c r="FS1331" s="3"/>
      <c r="FT1331" s="3"/>
      <c r="FU1331" s="3"/>
      <c r="FV1331" s="3"/>
      <c r="FW1331" s="3"/>
      <c r="FX1331" s="3"/>
    </row>
    <row r="1332" spans="1:180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  <c r="EC1332" s="3"/>
      <c r="ED1332" s="3"/>
      <c r="EE1332" s="3"/>
      <c r="EF1332" s="3"/>
      <c r="EG1332" s="3"/>
      <c r="EH1332" s="3"/>
      <c r="EI1332" s="3"/>
      <c r="EJ1332" s="3"/>
      <c r="EK1332" s="3"/>
      <c r="EL1332" s="3"/>
      <c r="EM1332" s="3"/>
      <c r="EN1332" s="3"/>
      <c r="EO1332" s="3"/>
      <c r="EP1332" s="3"/>
      <c r="EQ1332" s="3"/>
      <c r="ER1332" s="3"/>
      <c r="ES1332" s="3"/>
      <c r="ET1332" s="3"/>
      <c r="EU1332" s="3"/>
      <c r="EV1332" s="3"/>
      <c r="EW1332" s="3"/>
      <c r="EX1332" s="3"/>
      <c r="EY1332" s="3"/>
      <c r="EZ1332" s="3"/>
      <c r="FA1332" s="3"/>
      <c r="FB1332" s="3"/>
      <c r="FC1332" s="3"/>
      <c r="FD1332" s="3"/>
      <c r="FE1332" s="3"/>
      <c r="FF1332" s="3"/>
      <c r="FG1332" s="3"/>
      <c r="FH1332" s="3"/>
      <c r="FI1332" s="3"/>
      <c r="FJ1332" s="3"/>
      <c r="FK1332" s="3"/>
      <c r="FL1332" s="3"/>
      <c r="FM1332" s="3"/>
      <c r="FN1332" s="3"/>
      <c r="FO1332" s="3"/>
      <c r="FP1332" s="3"/>
      <c r="FQ1332" s="3"/>
      <c r="FR1332" s="3"/>
      <c r="FS1332" s="3"/>
      <c r="FT1332" s="3"/>
      <c r="FU1332" s="3"/>
      <c r="FV1332" s="3"/>
      <c r="FW1332" s="3"/>
      <c r="FX1332" s="3"/>
    </row>
    <row r="1333" spans="1:180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/>
      <c r="DX1333" s="3"/>
      <c r="DY1333" s="3"/>
      <c r="DZ1333" s="3"/>
      <c r="EA1333" s="3"/>
      <c r="EB1333" s="3"/>
      <c r="EC1333" s="3"/>
      <c r="ED1333" s="3"/>
      <c r="EE1333" s="3"/>
      <c r="EF1333" s="3"/>
      <c r="EG1333" s="3"/>
      <c r="EH1333" s="3"/>
      <c r="EI1333" s="3"/>
      <c r="EJ1333" s="3"/>
      <c r="EK1333" s="3"/>
      <c r="EL1333" s="3"/>
      <c r="EM1333" s="3"/>
      <c r="EN1333" s="3"/>
      <c r="EO1333" s="3"/>
      <c r="EP1333" s="3"/>
      <c r="EQ1333" s="3"/>
      <c r="ER1333" s="3"/>
      <c r="ES1333" s="3"/>
      <c r="ET1333" s="3"/>
      <c r="EU1333" s="3"/>
      <c r="EV1333" s="3"/>
      <c r="EW1333" s="3"/>
      <c r="EX1333" s="3"/>
      <c r="EY1333" s="3"/>
      <c r="EZ1333" s="3"/>
      <c r="FA1333" s="3"/>
      <c r="FB1333" s="3"/>
      <c r="FC1333" s="3"/>
      <c r="FD1333" s="3"/>
      <c r="FE1333" s="3"/>
      <c r="FF1333" s="3"/>
      <c r="FG1333" s="3"/>
      <c r="FH1333" s="3"/>
      <c r="FI1333" s="3"/>
      <c r="FJ1333" s="3"/>
      <c r="FK1333" s="3"/>
      <c r="FL1333" s="3"/>
      <c r="FM1333" s="3"/>
      <c r="FN1333" s="3"/>
      <c r="FO1333" s="3"/>
      <c r="FP1333" s="3"/>
      <c r="FQ1333" s="3"/>
      <c r="FR1333" s="3"/>
      <c r="FS1333" s="3"/>
      <c r="FT1333" s="3"/>
      <c r="FU1333" s="3"/>
      <c r="FV1333" s="3"/>
      <c r="FW1333" s="3"/>
      <c r="FX1333" s="3"/>
    </row>
    <row r="1334" spans="1:180" x14ac:dyDescent="0.25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  <c r="DS1334" s="3"/>
      <c r="DT1334" s="3"/>
      <c r="DU1334" s="3"/>
      <c r="DV1334" s="3"/>
      <c r="DW1334" s="3"/>
      <c r="DX1334" s="3"/>
      <c r="DY1334" s="3"/>
      <c r="DZ1334" s="3"/>
      <c r="EA1334" s="3"/>
      <c r="EB1334" s="3"/>
      <c r="EC1334" s="3"/>
      <c r="ED1334" s="3"/>
      <c r="EE1334" s="3"/>
      <c r="EF1334" s="3"/>
      <c r="EG1334" s="3"/>
      <c r="EH1334" s="3"/>
      <c r="EI1334" s="3"/>
      <c r="EJ1334" s="3"/>
      <c r="EK1334" s="3"/>
      <c r="EL1334" s="3"/>
      <c r="EM1334" s="3"/>
      <c r="EN1334" s="3"/>
      <c r="EO1334" s="3"/>
      <c r="EP1334" s="3"/>
      <c r="EQ1334" s="3"/>
      <c r="ER1334" s="3"/>
      <c r="ES1334" s="3"/>
      <c r="ET1334" s="3"/>
      <c r="EU1334" s="3"/>
      <c r="EV1334" s="3"/>
      <c r="EW1334" s="3"/>
      <c r="EX1334" s="3"/>
      <c r="EY1334" s="3"/>
      <c r="EZ1334" s="3"/>
      <c r="FA1334" s="3"/>
      <c r="FB1334" s="3"/>
      <c r="FC1334" s="3"/>
      <c r="FD1334" s="3"/>
      <c r="FE1334" s="3"/>
      <c r="FF1334" s="3"/>
      <c r="FG1334" s="3"/>
      <c r="FH1334" s="3"/>
      <c r="FI1334" s="3"/>
      <c r="FJ1334" s="3"/>
      <c r="FK1334" s="3"/>
      <c r="FL1334" s="3"/>
      <c r="FM1334" s="3"/>
      <c r="FN1334" s="3"/>
      <c r="FO1334" s="3"/>
      <c r="FP1334" s="3"/>
      <c r="FQ1334" s="3"/>
      <c r="FR1334" s="3"/>
      <c r="FS1334" s="3"/>
      <c r="FT1334" s="3"/>
      <c r="FU1334" s="3"/>
      <c r="FV1334" s="3"/>
      <c r="FW1334" s="3"/>
      <c r="FX1334" s="3"/>
    </row>
    <row r="1335" spans="1:180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  <c r="EC1335" s="3"/>
      <c r="ED1335" s="3"/>
      <c r="EE1335" s="3"/>
      <c r="EF1335" s="3"/>
      <c r="EG1335" s="3"/>
      <c r="EH1335" s="3"/>
      <c r="EI1335" s="3"/>
      <c r="EJ1335" s="3"/>
      <c r="EK1335" s="3"/>
      <c r="EL1335" s="3"/>
      <c r="EM1335" s="3"/>
      <c r="EN1335" s="3"/>
      <c r="EO1335" s="3"/>
      <c r="EP1335" s="3"/>
      <c r="EQ1335" s="3"/>
      <c r="ER1335" s="3"/>
      <c r="ES1335" s="3"/>
      <c r="ET1335" s="3"/>
      <c r="EU1335" s="3"/>
      <c r="EV1335" s="3"/>
      <c r="EW1335" s="3"/>
      <c r="EX1335" s="3"/>
      <c r="EY1335" s="3"/>
      <c r="EZ1335" s="3"/>
      <c r="FA1335" s="3"/>
      <c r="FB1335" s="3"/>
      <c r="FC1335" s="3"/>
      <c r="FD1335" s="3"/>
      <c r="FE1335" s="3"/>
      <c r="FF1335" s="3"/>
      <c r="FG1335" s="3"/>
      <c r="FH1335" s="3"/>
      <c r="FI1335" s="3"/>
      <c r="FJ1335" s="3"/>
      <c r="FK1335" s="3"/>
      <c r="FL1335" s="3"/>
      <c r="FM1335" s="3"/>
      <c r="FN1335" s="3"/>
      <c r="FO1335" s="3"/>
      <c r="FP1335" s="3"/>
      <c r="FQ1335" s="3"/>
      <c r="FR1335" s="3"/>
      <c r="FS1335" s="3"/>
      <c r="FT1335" s="3"/>
      <c r="FU1335" s="3"/>
      <c r="FV1335" s="3"/>
      <c r="FW1335" s="3"/>
      <c r="FX1335" s="3"/>
    </row>
    <row r="1336" spans="1:180" x14ac:dyDescent="0.25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  <c r="EC1336" s="3"/>
      <c r="ED1336" s="3"/>
      <c r="EE1336" s="3"/>
      <c r="EF1336" s="3"/>
      <c r="EG1336" s="3"/>
      <c r="EH1336" s="3"/>
      <c r="EI1336" s="3"/>
      <c r="EJ1336" s="3"/>
      <c r="EK1336" s="3"/>
      <c r="EL1336" s="3"/>
      <c r="EM1336" s="3"/>
      <c r="EN1336" s="3"/>
      <c r="EO1336" s="3"/>
      <c r="EP1336" s="3"/>
      <c r="EQ1336" s="3"/>
      <c r="ER1336" s="3"/>
      <c r="ES1336" s="3"/>
      <c r="ET1336" s="3"/>
      <c r="EU1336" s="3"/>
      <c r="EV1336" s="3"/>
      <c r="EW1336" s="3"/>
      <c r="EX1336" s="3"/>
      <c r="EY1336" s="3"/>
      <c r="EZ1336" s="3"/>
      <c r="FA1336" s="3"/>
      <c r="FB1336" s="3"/>
      <c r="FC1336" s="3"/>
      <c r="FD1336" s="3"/>
      <c r="FE1336" s="3"/>
      <c r="FF1336" s="3"/>
      <c r="FG1336" s="3"/>
      <c r="FH1336" s="3"/>
      <c r="FI1336" s="3"/>
      <c r="FJ1336" s="3"/>
      <c r="FK1336" s="3"/>
      <c r="FL1336" s="3"/>
      <c r="FM1336" s="3"/>
      <c r="FN1336" s="3"/>
      <c r="FO1336" s="3"/>
      <c r="FP1336" s="3"/>
      <c r="FQ1336" s="3"/>
      <c r="FR1336" s="3"/>
      <c r="FS1336" s="3"/>
      <c r="FT1336" s="3"/>
      <c r="FU1336" s="3"/>
      <c r="FV1336" s="3"/>
      <c r="FW1336" s="3"/>
      <c r="FX1336" s="3"/>
    </row>
    <row r="1337" spans="1:180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  <c r="EC1337" s="3"/>
      <c r="ED1337" s="3"/>
      <c r="EE1337" s="3"/>
      <c r="EF1337" s="3"/>
      <c r="EG1337" s="3"/>
      <c r="EH1337" s="3"/>
      <c r="EI1337" s="3"/>
      <c r="EJ1337" s="3"/>
      <c r="EK1337" s="3"/>
      <c r="EL1337" s="3"/>
      <c r="EM1337" s="3"/>
      <c r="EN1337" s="3"/>
      <c r="EO1337" s="3"/>
      <c r="EP1337" s="3"/>
      <c r="EQ1337" s="3"/>
      <c r="ER1337" s="3"/>
      <c r="ES1337" s="3"/>
      <c r="ET1337" s="3"/>
      <c r="EU1337" s="3"/>
      <c r="EV1337" s="3"/>
      <c r="EW1337" s="3"/>
      <c r="EX1337" s="3"/>
      <c r="EY1337" s="3"/>
      <c r="EZ1337" s="3"/>
      <c r="FA1337" s="3"/>
      <c r="FB1337" s="3"/>
      <c r="FC1337" s="3"/>
      <c r="FD1337" s="3"/>
      <c r="FE1337" s="3"/>
      <c r="FF1337" s="3"/>
      <c r="FG1337" s="3"/>
      <c r="FH1337" s="3"/>
      <c r="FI1337" s="3"/>
      <c r="FJ1337" s="3"/>
      <c r="FK1337" s="3"/>
      <c r="FL1337" s="3"/>
      <c r="FM1337" s="3"/>
      <c r="FN1337" s="3"/>
      <c r="FO1337" s="3"/>
      <c r="FP1337" s="3"/>
      <c r="FQ1337" s="3"/>
      <c r="FR1337" s="3"/>
      <c r="FS1337" s="3"/>
      <c r="FT1337" s="3"/>
      <c r="FU1337" s="3"/>
      <c r="FV1337" s="3"/>
      <c r="FW1337" s="3"/>
      <c r="FX1337" s="3"/>
    </row>
    <row r="1338" spans="1:180" x14ac:dyDescent="0.25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  <c r="DS1338" s="3"/>
      <c r="DT1338" s="3"/>
      <c r="DU1338" s="3"/>
      <c r="DV1338" s="3"/>
      <c r="DW1338" s="3"/>
      <c r="DX1338" s="3"/>
      <c r="DY1338" s="3"/>
      <c r="DZ1338" s="3"/>
      <c r="EA1338" s="3"/>
      <c r="EB1338" s="3"/>
      <c r="EC1338" s="3"/>
      <c r="ED1338" s="3"/>
      <c r="EE1338" s="3"/>
      <c r="EF1338" s="3"/>
      <c r="EG1338" s="3"/>
      <c r="EH1338" s="3"/>
      <c r="EI1338" s="3"/>
      <c r="EJ1338" s="3"/>
      <c r="EK1338" s="3"/>
      <c r="EL1338" s="3"/>
      <c r="EM1338" s="3"/>
      <c r="EN1338" s="3"/>
      <c r="EO1338" s="3"/>
      <c r="EP1338" s="3"/>
      <c r="EQ1338" s="3"/>
      <c r="ER1338" s="3"/>
      <c r="ES1338" s="3"/>
      <c r="ET1338" s="3"/>
      <c r="EU1338" s="3"/>
      <c r="EV1338" s="3"/>
      <c r="EW1338" s="3"/>
      <c r="EX1338" s="3"/>
      <c r="EY1338" s="3"/>
      <c r="EZ1338" s="3"/>
      <c r="FA1338" s="3"/>
      <c r="FB1338" s="3"/>
      <c r="FC1338" s="3"/>
      <c r="FD1338" s="3"/>
      <c r="FE1338" s="3"/>
      <c r="FF1338" s="3"/>
      <c r="FG1338" s="3"/>
      <c r="FH1338" s="3"/>
      <c r="FI1338" s="3"/>
      <c r="FJ1338" s="3"/>
      <c r="FK1338" s="3"/>
      <c r="FL1338" s="3"/>
      <c r="FM1338" s="3"/>
      <c r="FN1338" s="3"/>
      <c r="FO1338" s="3"/>
      <c r="FP1338" s="3"/>
      <c r="FQ1338" s="3"/>
      <c r="FR1338" s="3"/>
      <c r="FS1338" s="3"/>
      <c r="FT1338" s="3"/>
      <c r="FU1338" s="3"/>
      <c r="FV1338" s="3"/>
      <c r="FW1338" s="3"/>
      <c r="FX1338" s="3"/>
    </row>
    <row r="1339" spans="1:180" x14ac:dyDescent="0.25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  <c r="DS1339" s="3"/>
      <c r="DT1339" s="3"/>
      <c r="DU1339" s="3"/>
      <c r="DV1339" s="3"/>
      <c r="DW1339" s="3"/>
      <c r="DX1339" s="3"/>
      <c r="DY1339" s="3"/>
      <c r="DZ1339" s="3"/>
      <c r="EA1339" s="3"/>
      <c r="EB1339" s="3"/>
      <c r="EC1339" s="3"/>
      <c r="ED1339" s="3"/>
      <c r="EE1339" s="3"/>
      <c r="EF1339" s="3"/>
      <c r="EG1339" s="3"/>
      <c r="EH1339" s="3"/>
      <c r="EI1339" s="3"/>
      <c r="EJ1339" s="3"/>
      <c r="EK1339" s="3"/>
      <c r="EL1339" s="3"/>
      <c r="EM1339" s="3"/>
      <c r="EN1339" s="3"/>
      <c r="EO1339" s="3"/>
      <c r="EP1339" s="3"/>
      <c r="EQ1339" s="3"/>
      <c r="ER1339" s="3"/>
      <c r="ES1339" s="3"/>
      <c r="ET1339" s="3"/>
      <c r="EU1339" s="3"/>
      <c r="EV1339" s="3"/>
      <c r="EW1339" s="3"/>
      <c r="EX1339" s="3"/>
      <c r="EY1339" s="3"/>
      <c r="EZ1339" s="3"/>
      <c r="FA1339" s="3"/>
      <c r="FB1339" s="3"/>
      <c r="FC1339" s="3"/>
      <c r="FD1339" s="3"/>
      <c r="FE1339" s="3"/>
      <c r="FF1339" s="3"/>
      <c r="FG1339" s="3"/>
      <c r="FH1339" s="3"/>
      <c r="FI1339" s="3"/>
      <c r="FJ1339" s="3"/>
      <c r="FK1339" s="3"/>
      <c r="FL1339" s="3"/>
      <c r="FM1339" s="3"/>
      <c r="FN1339" s="3"/>
      <c r="FO1339" s="3"/>
      <c r="FP1339" s="3"/>
      <c r="FQ1339" s="3"/>
      <c r="FR1339" s="3"/>
      <c r="FS1339" s="3"/>
      <c r="FT1339" s="3"/>
      <c r="FU1339" s="3"/>
      <c r="FV1339" s="3"/>
      <c r="FW1339" s="3"/>
      <c r="FX1339" s="3"/>
    </row>
    <row r="1340" spans="1:180" x14ac:dyDescent="0.25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  <c r="DS1340" s="3"/>
      <c r="DT1340" s="3"/>
      <c r="DU1340" s="3"/>
      <c r="DV1340" s="3"/>
      <c r="DW1340" s="3"/>
      <c r="DX1340" s="3"/>
      <c r="DY1340" s="3"/>
      <c r="DZ1340" s="3"/>
      <c r="EA1340" s="3"/>
      <c r="EB1340" s="3"/>
      <c r="EC1340" s="3"/>
      <c r="ED1340" s="3"/>
      <c r="EE1340" s="3"/>
      <c r="EF1340" s="3"/>
      <c r="EG1340" s="3"/>
      <c r="EH1340" s="3"/>
      <c r="EI1340" s="3"/>
      <c r="EJ1340" s="3"/>
      <c r="EK1340" s="3"/>
      <c r="EL1340" s="3"/>
      <c r="EM1340" s="3"/>
      <c r="EN1340" s="3"/>
      <c r="EO1340" s="3"/>
      <c r="EP1340" s="3"/>
      <c r="EQ1340" s="3"/>
      <c r="ER1340" s="3"/>
      <c r="ES1340" s="3"/>
      <c r="ET1340" s="3"/>
      <c r="EU1340" s="3"/>
      <c r="EV1340" s="3"/>
      <c r="EW1340" s="3"/>
      <c r="EX1340" s="3"/>
      <c r="EY1340" s="3"/>
      <c r="EZ1340" s="3"/>
      <c r="FA1340" s="3"/>
      <c r="FB1340" s="3"/>
      <c r="FC1340" s="3"/>
      <c r="FD1340" s="3"/>
      <c r="FE1340" s="3"/>
      <c r="FF1340" s="3"/>
      <c r="FG1340" s="3"/>
      <c r="FH1340" s="3"/>
      <c r="FI1340" s="3"/>
      <c r="FJ1340" s="3"/>
      <c r="FK1340" s="3"/>
      <c r="FL1340" s="3"/>
      <c r="FM1340" s="3"/>
      <c r="FN1340" s="3"/>
      <c r="FO1340" s="3"/>
      <c r="FP1340" s="3"/>
      <c r="FQ1340" s="3"/>
      <c r="FR1340" s="3"/>
      <c r="FS1340" s="3"/>
      <c r="FT1340" s="3"/>
      <c r="FU1340" s="3"/>
      <c r="FV1340" s="3"/>
      <c r="FW1340" s="3"/>
      <c r="FX1340" s="3"/>
    </row>
    <row r="1341" spans="1:180" x14ac:dyDescent="0.25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  <c r="EC1341" s="3"/>
      <c r="ED1341" s="3"/>
      <c r="EE1341" s="3"/>
      <c r="EF1341" s="3"/>
      <c r="EG1341" s="3"/>
      <c r="EH1341" s="3"/>
      <c r="EI1341" s="3"/>
      <c r="EJ1341" s="3"/>
      <c r="EK1341" s="3"/>
      <c r="EL1341" s="3"/>
      <c r="EM1341" s="3"/>
      <c r="EN1341" s="3"/>
      <c r="EO1341" s="3"/>
      <c r="EP1341" s="3"/>
      <c r="EQ1341" s="3"/>
      <c r="ER1341" s="3"/>
      <c r="ES1341" s="3"/>
      <c r="ET1341" s="3"/>
      <c r="EU1341" s="3"/>
      <c r="EV1341" s="3"/>
      <c r="EW1341" s="3"/>
      <c r="EX1341" s="3"/>
      <c r="EY1341" s="3"/>
      <c r="EZ1341" s="3"/>
      <c r="FA1341" s="3"/>
      <c r="FB1341" s="3"/>
      <c r="FC1341" s="3"/>
      <c r="FD1341" s="3"/>
      <c r="FE1341" s="3"/>
      <c r="FF1341" s="3"/>
      <c r="FG1341" s="3"/>
      <c r="FH1341" s="3"/>
      <c r="FI1341" s="3"/>
      <c r="FJ1341" s="3"/>
      <c r="FK1341" s="3"/>
      <c r="FL1341" s="3"/>
      <c r="FM1341" s="3"/>
      <c r="FN1341" s="3"/>
      <c r="FO1341" s="3"/>
      <c r="FP1341" s="3"/>
      <c r="FQ1341" s="3"/>
      <c r="FR1341" s="3"/>
      <c r="FS1341" s="3"/>
      <c r="FT1341" s="3"/>
      <c r="FU1341" s="3"/>
      <c r="FV1341" s="3"/>
      <c r="FW1341" s="3"/>
      <c r="FX1341" s="3"/>
    </row>
    <row r="1342" spans="1:180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/>
      <c r="DY1342" s="3"/>
      <c r="DZ1342" s="3"/>
      <c r="EA1342" s="3"/>
      <c r="EB1342" s="3"/>
      <c r="EC1342" s="3"/>
      <c r="ED1342" s="3"/>
      <c r="EE1342" s="3"/>
      <c r="EF1342" s="3"/>
      <c r="EG1342" s="3"/>
      <c r="EH1342" s="3"/>
      <c r="EI1342" s="3"/>
      <c r="EJ1342" s="3"/>
      <c r="EK1342" s="3"/>
      <c r="EL1342" s="3"/>
      <c r="EM1342" s="3"/>
      <c r="EN1342" s="3"/>
      <c r="EO1342" s="3"/>
      <c r="EP1342" s="3"/>
      <c r="EQ1342" s="3"/>
      <c r="ER1342" s="3"/>
      <c r="ES1342" s="3"/>
      <c r="ET1342" s="3"/>
      <c r="EU1342" s="3"/>
      <c r="EV1342" s="3"/>
      <c r="EW1342" s="3"/>
      <c r="EX1342" s="3"/>
      <c r="EY1342" s="3"/>
      <c r="EZ1342" s="3"/>
      <c r="FA1342" s="3"/>
      <c r="FB1342" s="3"/>
      <c r="FC1342" s="3"/>
      <c r="FD1342" s="3"/>
      <c r="FE1342" s="3"/>
      <c r="FF1342" s="3"/>
      <c r="FG1342" s="3"/>
      <c r="FH1342" s="3"/>
      <c r="FI1342" s="3"/>
      <c r="FJ1342" s="3"/>
      <c r="FK1342" s="3"/>
      <c r="FL1342" s="3"/>
      <c r="FM1342" s="3"/>
      <c r="FN1342" s="3"/>
      <c r="FO1342" s="3"/>
      <c r="FP1342" s="3"/>
      <c r="FQ1342" s="3"/>
      <c r="FR1342" s="3"/>
      <c r="FS1342" s="3"/>
      <c r="FT1342" s="3"/>
      <c r="FU1342" s="3"/>
      <c r="FV1342" s="3"/>
      <c r="FW1342" s="3"/>
      <c r="FX1342" s="3"/>
    </row>
    <row r="1343" spans="1:180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  <c r="EC1343" s="3"/>
      <c r="ED1343" s="3"/>
      <c r="EE1343" s="3"/>
      <c r="EF1343" s="3"/>
      <c r="EG1343" s="3"/>
      <c r="EH1343" s="3"/>
      <c r="EI1343" s="3"/>
      <c r="EJ1343" s="3"/>
      <c r="EK1343" s="3"/>
      <c r="EL1343" s="3"/>
      <c r="EM1343" s="3"/>
      <c r="EN1343" s="3"/>
      <c r="EO1343" s="3"/>
      <c r="EP1343" s="3"/>
      <c r="EQ1343" s="3"/>
      <c r="ER1343" s="3"/>
      <c r="ES1343" s="3"/>
      <c r="ET1343" s="3"/>
      <c r="EU1343" s="3"/>
      <c r="EV1343" s="3"/>
      <c r="EW1343" s="3"/>
      <c r="EX1343" s="3"/>
      <c r="EY1343" s="3"/>
      <c r="EZ1343" s="3"/>
      <c r="FA1343" s="3"/>
      <c r="FB1343" s="3"/>
      <c r="FC1343" s="3"/>
      <c r="FD1343" s="3"/>
      <c r="FE1343" s="3"/>
      <c r="FF1343" s="3"/>
      <c r="FG1343" s="3"/>
      <c r="FH1343" s="3"/>
      <c r="FI1343" s="3"/>
      <c r="FJ1343" s="3"/>
      <c r="FK1343" s="3"/>
      <c r="FL1343" s="3"/>
      <c r="FM1343" s="3"/>
      <c r="FN1343" s="3"/>
      <c r="FO1343" s="3"/>
      <c r="FP1343" s="3"/>
      <c r="FQ1343" s="3"/>
      <c r="FR1343" s="3"/>
      <c r="FS1343" s="3"/>
      <c r="FT1343" s="3"/>
      <c r="FU1343" s="3"/>
      <c r="FV1343" s="3"/>
      <c r="FW1343" s="3"/>
      <c r="FX1343" s="3"/>
    </row>
    <row r="1344" spans="1:180" x14ac:dyDescent="0.25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  <c r="EC1344" s="3"/>
      <c r="ED1344" s="3"/>
      <c r="EE1344" s="3"/>
      <c r="EF1344" s="3"/>
      <c r="EG1344" s="3"/>
      <c r="EH1344" s="3"/>
      <c r="EI1344" s="3"/>
      <c r="EJ1344" s="3"/>
      <c r="EK1344" s="3"/>
      <c r="EL1344" s="3"/>
      <c r="EM1344" s="3"/>
      <c r="EN1344" s="3"/>
      <c r="EO1344" s="3"/>
      <c r="EP1344" s="3"/>
      <c r="EQ1344" s="3"/>
      <c r="ER1344" s="3"/>
      <c r="ES1344" s="3"/>
      <c r="ET1344" s="3"/>
      <c r="EU1344" s="3"/>
      <c r="EV1344" s="3"/>
      <c r="EW1344" s="3"/>
      <c r="EX1344" s="3"/>
      <c r="EY1344" s="3"/>
      <c r="EZ1344" s="3"/>
      <c r="FA1344" s="3"/>
      <c r="FB1344" s="3"/>
      <c r="FC1344" s="3"/>
      <c r="FD1344" s="3"/>
      <c r="FE1344" s="3"/>
      <c r="FF1344" s="3"/>
      <c r="FG1344" s="3"/>
      <c r="FH1344" s="3"/>
      <c r="FI1344" s="3"/>
      <c r="FJ1344" s="3"/>
      <c r="FK1344" s="3"/>
      <c r="FL1344" s="3"/>
      <c r="FM1344" s="3"/>
      <c r="FN1344" s="3"/>
      <c r="FO1344" s="3"/>
      <c r="FP1344" s="3"/>
      <c r="FQ1344" s="3"/>
      <c r="FR1344" s="3"/>
      <c r="FS1344" s="3"/>
      <c r="FT1344" s="3"/>
      <c r="FU1344" s="3"/>
      <c r="FV1344" s="3"/>
      <c r="FW1344" s="3"/>
      <c r="FX1344" s="3"/>
    </row>
    <row r="1345" spans="1:180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  <c r="EC1345" s="3"/>
      <c r="ED1345" s="3"/>
      <c r="EE1345" s="3"/>
      <c r="EF1345" s="3"/>
      <c r="EG1345" s="3"/>
      <c r="EH1345" s="3"/>
      <c r="EI1345" s="3"/>
      <c r="EJ1345" s="3"/>
      <c r="EK1345" s="3"/>
      <c r="EL1345" s="3"/>
      <c r="EM1345" s="3"/>
      <c r="EN1345" s="3"/>
      <c r="EO1345" s="3"/>
      <c r="EP1345" s="3"/>
      <c r="EQ1345" s="3"/>
      <c r="ER1345" s="3"/>
      <c r="ES1345" s="3"/>
      <c r="ET1345" s="3"/>
      <c r="EU1345" s="3"/>
      <c r="EV1345" s="3"/>
      <c r="EW1345" s="3"/>
      <c r="EX1345" s="3"/>
      <c r="EY1345" s="3"/>
      <c r="EZ1345" s="3"/>
      <c r="FA1345" s="3"/>
      <c r="FB1345" s="3"/>
      <c r="FC1345" s="3"/>
      <c r="FD1345" s="3"/>
      <c r="FE1345" s="3"/>
      <c r="FF1345" s="3"/>
      <c r="FG1345" s="3"/>
      <c r="FH1345" s="3"/>
      <c r="FI1345" s="3"/>
      <c r="FJ1345" s="3"/>
      <c r="FK1345" s="3"/>
      <c r="FL1345" s="3"/>
      <c r="FM1345" s="3"/>
      <c r="FN1345" s="3"/>
      <c r="FO1345" s="3"/>
      <c r="FP1345" s="3"/>
      <c r="FQ1345" s="3"/>
      <c r="FR1345" s="3"/>
      <c r="FS1345" s="3"/>
      <c r="FT1345" s="3"/>
      <c r="FU1345" s="3"/>
      <c r="FV1345" s="3"/>
      <c r="FW1345" s="3"/>
      <c r="FX1345" s="3"/>
    </row>
    <row r="1346" spans="1:180" x14ac:dyDescent="0.25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  <c r="EC1346" s="3"/>
      <c r="ED1346" s="3"/>
      <c r="EE1346" s="3"/>
      <c r="EF1346" s="3"/>
      <c r="EG1346" s="3"/>
      <c r="EH1346" s="3"/>
      <c r="EI1346" s="3"/>
      <c r="EJ1346" s="3"/>
      <c r="EK1346" s="3"/>
      <c r="EL1346" s="3"/>
      <c r="EM1346" s="3"/>
      <c r="EN1346" s="3"/>
      <c r="EO1346" s="3"/>
      <c r="EP1346" s="3"/>
      <c r="EQ1346" s="3"/>
      <c r="ER1346" s="3"/>
      <c r="ES1346" s="3"/>
      <c r="ET1346" s="3"/>
      <c r="EU1346" s="3"/>
      <c r="EV1346" s="3"/>
      <c r="EW1346" s="3"/>
      <c r="EX1346" s="3"/>
      <c r="EY1346" s="3"/>
      <c r="EZ1346" s="3"/>
      <c r="FA1346" s="3"/>
      <c r="FB1346" s="3"/>
      <c r="FC1346" s="3"/>
      <c r="FD1346" s="3"/>
      <c r="FE1346" s="3"/>
      <c r="FF1346" s="3"/>
      <c r="FG1346" s="3"/>
      <c r="FH1346" s="3"/>
      <c r="FI1346" s="3"/>
      <c r="FJ1346" s="3"/>
      <c r="FK1346" s="3"/>
      <c r="FL1346" s="3"/>
      <c r="FM1346" s="3"/>
      <c r="FN1346" s="3"/>
      <c r="FO1346" s="3"/>
      <c r="FP1346" s="3"/>
      <c r="FQ1346" s="3"/>
      <c r="FR1346" s="3"/>
      <c r="FS1346" s="3"/>
      <c r="FT1346" s="3"/>
      <c r="FU1346" s="3"/>
      <c r="FV1346" s="3"/>
      <c r="FW1346" s="3"/>
      <c r="FX1346" s="3"/>
    </row>
    <row r="1347" spans="1:180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  <c r="EC1347" s="3"/>
      <c r="ED1347" s="3"/>
      <c r="EE1347" s="3"/>
      <c r="EF1347" s="3"/>
      <c r="EG1347" s="3"/>
      <c r="EH1347" s="3"/>
      <c r="EI1347" s="3"/>
      <c r="EJ1347" s="3"/>
      <c r="EK1347" s="3"/>
      <c r="EL1347" s="3"/>
      <c r="EM1347" s="3"/>
      <c r="EN1347" s="3"/>
      <c r="EO1347" s="3"/>
      <c r="EP1347" s="3"/>
      <c r="EQ1347" s="3"/>
      <c r="ER1347" s="3"/>
      <c r="ES1347" s="3"/>
      <c r="ET1347" s="3"/>
      <c r="EU1347" s="3"/>
      <c r="EV1347" s="3"/>
      <c r="EW1347" s="3"/>
      <c r="EX1347" s="3"/>
      <c r="EY1347" s="3"/>
      <c r="EZ1347" s="3"/>
      <c r="FA1347" s="3"/>
      <c r="FB1347" s="3"/>
      <c r="FC1347" s="3"/>
      <c r="FD1347" s="3"/>
      <c r="FE1347" s="3"/>
      <c r="FF1347" s="3"/>
      <c r="FG1347" s="3"/>
      <c r="FH1347" s="3"/>
      <c r="FI1347" s="3"/>
      <c r="FJ1347" s="3"/>
      <c r="FK1347" s="3"/>
      <c r="FL1347" s="3"/>
      <c r="FM1347" s="3"/>
      <c r="FN1347" s="3"/>
      <c r="FO1347" s="3"/>
      <c r="FP1347" s="3"/>
      <c r="FQ1347" s="3"/>
      <c r="FR1347" s="3"/>
      <c r="FS1347" s="3"/>
      <c r="FT1347" s="3"/>
      <c r="FU1347" s="3"/>
      <c r="FV1347" s="3"/>
      <c r="FW1347" s="3"/>
      <c r="FX1347" s="3"/>
    </row>
    <row r="1348" spans="1:180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  <c r="EC1348" s="3"/>
      <c r="ED1348" s="3"/>
      <c r="EE1348" s="3"/>
      <c r="EF1348" s="3"/>
      <c r="EG1348" s="3"/>
      <c r="EH1348" s="3"/>
      <c r="EI1348" s="3"/>
      <c r="EJ1348" s="3"/>
      <c r="EK1348" s="3"/>
      <c r="EL1348" s="3"/>
      <c r="EM1348" s="3"/>
      <c r="EN1348" s="3"/>
      <c r="EO1348" s="3"/>
      <c r="EP1348" s="3"/>
      <c r="EQ1348" s="3"/>
      <c r="ER1348" s="3"/>
      <c r="ES1348" s="3"/>
      <c r="ET1348" s="3"/>
      <c r="EU1348" s="3"/>
      <c r="EV1348" s="3"/>
      <c r="EW1348" s="3"/>
      <c r="EX1348" s="3"/>
      <c r="EY1348" s="3"/>
      <c r="EZ1348" s="3"/>
      <c r="FA1348" s="3"/>
      <c r="FB1348" s="3"/>
      <c r="FC1348" s="3"/>
      <c r="FD1348" s="3"/>
      <c r="FE1348" s="3"/>
      <c r="FF1348" s="3"/>
      <c r="FG1348" s="3"/>
      <c r="FH1348" s="3"/>
      <c r="FI1348" s="3"/>
      <c r="FJ1348" s="3"/>
      <c r="FK1348" s="3"/>
      <c r="FL1348" s="3"/>
      <c r="FM1348" s="3"/>
      <c r="FN1348" s="3"/>
      <c r="FO1348" s="3"/>
      <c r="FP1348" s="3"/>
      <c r="FQ1348" s="3"/>
      <c r="FR1348" s="3"/>
      <c r="FS1348" s="3"/>
      <c r="FT1348" s="3"/>
      <c r="FU1348" s="3"/>
      <c r="FV1348" s="3"/>
      <c r="FW1348" s="3"/>
      <c r="FX1348" s="3"/>
    </row>
    <row r="1349" spans="1:180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  <c r="EC1349" s="3"/>
      <c r="ED1349" s="3"/>
      <c r="EE1349" s="3"/>
      <c r="EF1349" s="3"/>
      <c r="EG1349" s="3"/>
      <c r="EH1349" s="3"/>
      <c r="EI1349" s="3"/>
      <c r="EJ1349" s="3"/>
      <c r="EK1349" s="3"/>
      <c r="EL1349" s="3"/>
      <c r="EM1349" s="3"/>
      <c r="EN1349" s="3"/>
      <c r="EO1349" s="3"/>
      <c r="EP1349" s="3"/>
      <c r="EQ1349" s="3"/>
      <c r="ER1349" s="3"/>
      <c r="ES1349" s="3"/>
      <c r="ET1349" s="3"/>
      <c r="EU1349" s="3"/>
      <c r="EV1349" s="3"/>
      <c r="EW1349" s="3"/>
      <c r="EX1349" s="3"/>
      <c r="EY1349" s="3"/>
      <c r="EZ1349" s="3"/>
      <c r="FA1349" s="3"/>
      <c r="FB1349" s="3"/>
      <c r="FC1349" s="3"/>
      <c r="FD1349" s="3"/>
      <c r="FE1349" s="3"/>
      <c r="FF1349" s="3"/>
      <c r="FG1349" s="3"/>
      <c r="FH1349" s="3"/>
      <c r="FI1349" s="3"/>
      <c r="FJ1349" s="3"/>
      <c r="FK1349" s="3"/>
      <c r="FL1349" s="3"/>
      <c r="FM1349" s="3"/>
      <c r="FN1349" s="3"/>
      <c r="FO1349" s="3"/>
      <c r="FP1349" s="3"/>
      <c r="FQ1349" s="3"/>
      <c r="FR1349" s="3"/>
      <c r="FS1349" s="3"/>
      <c r="FT1349" s="3"/>
      <c r="FU1349" s="3"/>
      <c r="FV1349" s="3"/>
      <c r="FW1349" s="3"/>
      <c r="FX1349" s="3"/>
    </row>
    <row r="1350" spans="1:180" x14ac:dyDescent="0.25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  <c r="EC1350" s="3"/>
      <c r="ED1350" s="3"/>
      <c r="EE1350" s="3"/>
      <c r="EF1350" s="3"/>
      <c r="EG1350" s="3"/>
      <c r="EH1350" s="3"/>
      <c r="EI1350" s="3"/>
      <c r="EJ1350" s="3"/>
      <c r="EK1350" s="3"/>
      <c r="EL1350" s="3"/>
      <c r="EM1350" s="3"/>
      <c r="EN1350" s="3"/>
      <c r="EO1350" s="3"/>
      <c r="EP1350" s="3"/>
      <c r="EQ1350" s="3"/>
      <c r="ER1350" s="3"/>
      <c r="ES1350" s="3"/>
      <c r="ET1350" s="3"/>
      <c r="EU1350" s="3"/>
      <c r="EV1350" s="3"/>
      <c r="EW1350" s="3"/>
      <c r="EX1350" s="3"/>
      <c r="EY1350" s="3"/>
      <c r="EZ1350" s="3"/>
      <c r="FA1350" s="3"/>
      <c r="FB1350" s="3"/>
      <c r="FC1350" s="3"/>
      <c r="FD1350" s="3"/>
      <c r="FE1350" s="3"/>
      <c r="FF1350" s="3"/>
      <c r="FG1350" s="3"/>
      <c r="FH1350" s="3"/>
      <c r="FI1350" s="3"/>
      <c r="FJ1350" s="3"/>
      <c r="FK1350" s="3"/>
      <c r="FL1350" s="3"/>
      <c r="FM1350" s="3"/>
      <c r="FN1350" s="3"/>
      <c r="FO1350" s="3"/>
      <c r="FP1350" s="3"/>
      <c r="FQ1350" s="3"/>
      <c r="FR1350" s="3"/>
      <c r="FS1350" s="3"/>
      <c r="FT1350" s="3"/>
      <c r="FU1350" s="3"/>
      <c r="FV1350" s="3"/>
      <c r="FW1350" s="3"/>
      <c r="FX1350" s="3"/>
    </row>
    <row r="1351" spans="1:180" x14ac:dyDescent="0.25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/>
      <c r="DX1351" s="3"/>
      <c r="DY1351" s="3"/>
      <c r="DZ1351" s="3"/>
      <c r="EA1351" s="3"/>
      <c r="EB1351" s="3"/>
      <c r="EC1351" s="3"/>
      <c r="ED1351" s="3"/>
      <c r="EE1351" s="3"/>
      <c r="EF1351" s="3"/>
      <c r="EG1351" s="3"/>
      <c r="EH1351" s="3"/>
      <c r="EI1351" s="3"/>
      <c r="EJ1351" s="3"/>
      <c r="EK1351" s="3"/>
      <c r="EL1351" s="3"/>
      <c r="EM1351" s="3"/>
      <c r="EN1351" s="3"/>
      <c r="EO1351" s="3"/>
      <c r="EP1351" s="3"/>
      <c r="EQ1351" s="3"/>
      <c r="ER1351" s="3"/>
      <c r="ES1351" s="3"/>
      <c r="ET1351" s="3"/>
      <c r="EU1351" s="3"/>
      <c r="EV1351" s="3"/>
      <c r="EW1351" s="3"/>
      <c r="EX1351" s="3"/>
      <c r="EY1351" s="3"/>
      <c r="EZ1351" s="3"/>
      <c r="FA1351" s="3"/>
      <c r="FB1351" s="3"/>
      <c r="FC1351" s="3"/>
      <c r="FD1351" s="3"/>
      <c r="FE1351" s="3"/>
      <c r="FF1351" s="3"/>
      <c r="FG1351" s="3"/>
      <c r="FH1351" s="3"/>
      <c r="FI1351" s="3"/>
      <c r="FJ1351" s="3"/>
      <c r="FK1351" s="3"/>
      <c r="FL1351" s="3"/>
      <c r="FM1351" s="3"/>
      <c r="FN1351" s="3"/>
      <c r="FO1351" s="3"/>
      <c r="FP1351" s="3"/>
      <c r="FQ1351" s="3"/>
      <c r="FR1351" s="3"/>
      <c r="FS1351" s="3"/>
      <c r="FT1351" s="3"/>
      <c r="FU1351" s="3"/>
      <c r="FV1351" s="3"/>
      <c r="FW1351" s="3"/>
      <c r="FX1351" s="3"/>
    </row>
    <row r="1352" spans="1:180" x14ac:dyDescent="0.25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  <c r="EC1352" s="3"/>
      <c r="ED1352" s="3"/>
      <c r="EE1352" s="3"/>
      <c r="EF1352" s="3"/>
      <c r="EG1352" s="3"/>
      <c r="EH1352" s="3"/>
      <c r="EI1352" s="3"/>
      <c r="EJ1352" s="3"/>
      <c r="EK1352" s="3"/>
      <c r="EL1352" s="3"/>
      <c r="EM1352" s="3"/>
      <c r="EN1352" s="3"/>
      <c r="EO1352" s="3"/>
      <c r="EP1352" s="3"/>
      <c r="EQ1352" s="3"/>
      <c r="ER1352" s="3"/>
      <c r="ES1352" s="3"/>
      <c r="ET1352" s="3"/>
      <c r="EU1352" s="3"/>
      <c r="EV1352" s="3"/>
      <c r="EW1352" s="3"/>
      <c r="EX1352" s="3"/>
      <c r="EY1352" s="3"/>
      <c r="EZ1352" s="3"/>
      <c r="FA1352" s="3"/>
      <c r="FB1352" s="3"/>
      <c r="FC1352" s="3"/>
      <c r="FD1352" s="3"/>
      <c r="FE1352" s="3"/>
      <c r="FF1352" s="3"/>
      <c r="FG1352" s="3"/>
      <c r="FH1352" s="3"/>
      <c r="FI1352" s="3"/>
      <c r="FJ1352" s="3"/>
      <c r="FK1352" s="3"/>
      <c r="FL1352" s="3"/>
      <c r="FM1352" s="3"/>
      <c r="FN1352" s="3"/>
      <c r="FO1352" s="3"/>
      <c r="FP1352" s="3"/>
      <c r="FQ1352" s="3"/>
      <c r="FR1352" s="3"/>
      <c r="FS1352" s="3"/>
      <c r="FT1352" s="3"/>
      <c r="FU1352" s="3"/>
      <c r="FV1352" s="3"/>
      <c r="FW1352" s="3"/>
      <c r="FX1352" s="3"/>
    </row>
    <row r="1353" spans="1:180" x14ac:dyDescent="0.25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/>
      <c r="DX1353" s="3"/>
      <c r="DY1353" s="3"/>
      <c r="DZ1353" s="3"/>
      <c r="EA1353" s="3"/>
      <c r="EB1353" s="3"/>
      <c r="EC1353" s="3"/>
      <c r="ED1353" s="3"/>
      <c r="EE1353" s="3"/>
      <c r="EF1353" s="3"/>
      <c r="EG1353" s="3"/>
      <c r="EH1353" s="3"/>
      <c r="EI1353" s="3"/>
      <c r="EJ1353" s="3"/>
      <c r="EK1353" s="3"/>
      <c r="EL1353" s="3"/>
      <c r="EM1353" s="3"/>
      <c r="EN1353" s="3"/>
      <c r="EO1353" s="3"/>
      <c r="EP1353" s="3"/>
      <c r="EQ1353" s="3"/>
      <c r="ER1353" s="3"/>
      <c r="ES1353" s="3"/>
      <c r="ET1353" s="3"/>
      <c r="EU1353" s="3"/>
      <c r="EV1353" s="3"/>
      <c r="EW1353" s="3"/>
      <c r="EX1353" s="3"/>
      <c r="EY1353" s="3"/>
      <c r="EZ1353" s="3"/>
      <c r="FA1353" s="3"/>
      <c r="FB1353" s="3"/>
      <c r="FC1353" s="3"/>
      <c r="FD1353" s="3"/>
      <c r="FE1353" s="3"/>
      <c r="FF1353" s="3"/>
      <c r="FG1353" s="3"/>
      <c r="FH1353" s="3"/>
      <c r="FI1353" s="3"/>
      <c r="FJ1353" s="3"/>
      <c r="FK1353" s="3"/>
      <c r="FL1353" s="3"/>
      <c r="FM1353" s="3"/>
      <c r="FN1353" s="3"/>
      <c r="FO1353" s="3"/>
      <c r="FP1353" s="3"/>
      <c r="FQ1353" s="3"/>
      <c r="FR1353" s="3"/>
      <c r="FS1353" s="3"/>
      <c r="FT1353" s="3"/>
      <c r="FU1353" s="3"/>
      <c r="FV1353" s="3"/>
      <c r="FW1353" s="3"/>
      <c r="FX1353" s="3"/>
    </row>
    <row r="1354" spans="1:180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  <c r="EC1354" s="3"/>
      <c r="ED1354" s="3"/>
      <c r="EE1354" s="3"/>
      <c r="EF1354" s="3"/>
      <c r="EG1354" s="3"/>
      <c r="EH1354" s="3"/>
      <c r="EI1354" s="3"/>
      <c r="EJ1354" s="3"/>
      <c r="EK1354" s="3"/>
      <c r="EL1354" s="3"/>
      <c r="EM1354" s="3"/>
      <c r="EN1354" s="3"/>
      <c r="EO1354" s="3"/>
      <c r="EP1354" s="3"/>
      <c r="EQ1354" s="3"/>
      <c r="ER1354" s="3"/>
      <c r="ES1354" s="3"/>
      <c r="ET1354" s="3"/>
      <c r="EU1354" s="3"/>
      <c r="EV1354" s="3"/>
      <c r="EW1354" s="3"/>
      <c r="EX1354" s="3"/>
      <c r="EY1354" s="3"/>
      <c r="EZ1354" s="3"/>
      <c r="FA1354" s="3"/>
      <c r="FB1354" s="3"/>
      <c r="FC1354" s="3"/>
      <c r="FD1354" s="3"/>
      <c r="FE1354" s="3"/>
      <c r="FF1354" s="3"/>
      <c r="FG1354" s="3"/>
      <c r="FH1354" s="3"/>
      <c r="FI1354" s="3"/>
      <c r="FJ1354" s="3"/>
      <c r="FK1354" s="3"/>
      <c r="FL1354" s="3"/>
      <c r="FM1354" s="3"/>
      <c r="FN1354" s="3"/>
      <c r="FO1354" s="3"/>
      <c r="FP1354" s="3"/>
      <c r="FQ1354" s="3"/>
      <c r="FR1354" s="3"/>
      <c r="FS1354" s="3"/>
      <c r="FT1354" s="3"/>
      <c r="FU1354" s="3"/>
      <c r="FV1354" s="3"/>
      <c r="FW1354" s="3"/>
      <c r="FX1354" s="3"/>
    </row>
    <row r="1355" spans="1:180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  <c r="EC1355" s="3"/>
      <c r="ED1355" s="3"/>
      <c r="EE1355" s="3"/>
      <c r="EF1355" s="3"/>
      <c r="EG1355" s="3"/>
      <c r="EH1355" s="3"/>
      <c r="EI1355" s="3"/>
      <c r="EJ1355" s="3"/>
      <c r="EK1355" s="3"/>
      <c r="EL1355" s="3"/>
      <c r="EM1355" s="3"/>
      <c r="EN1355" s="3"/>
      <c r="EO1355" s="3"/>
      <c r="EP1355" s="3"/>
      <c r="EQ1355" s="3"/>
      <c r="ER1355" s="3"/>
      <c r="ES1355" s="3"/>
      <c r="ET1355" s="3"/>
      <c r="EU1355" s="3"/>
      <c r="EV1355" s="3"/>
      <c r="EW1355" s="3"/>
      <c r="EX1355" s="3"/>
      <c r="EY1355" s="3"/>
      <c r="EZ1355" s="3"/>
      <c r="FA1355" s="3"/>
      <c r="FB1355" s="3"/>
      <c r="FC1355" s="3"/>
      <c r="FD1355" s="3"/>
      <c r="FE1355" s="3"/>
      <c r="FF1355" s="3"/>
      <c r="FG1355" s="3"/>
      <c r="FH1355" s="3"/>
      <c r="FI1355" s="3"/>
      <c r="FJ1355" s="3"/>
      <c r="FK1355" s="3"/>
      <c r="FL1355" s="3"/>
      <c r="FM1355" s="3"/>
      <c r="FN1355" s="3"/>
      <c r="FO1355" s="3"/>
      <c r="FP1355" s="3"/>
      <c r="FQ1355" s="3"/>
      <c r="FR1355" s="3"/>
      <c r="FS1355" s="3"/>
      <c r="FT1355" s="3"/>
      <c r="FU1355" s="3"/>
      <c r="FV1355" s="3"/>
      <c r="FW1355" s="3"/>
      <c r="FX1355" s="3"/>
    </row>
    <row r="1356" spans="1:180" x14ac:dyDescent="0.25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  <c r="DS1356" s="3"/>
      <c r="DT1356" s="3"/>
      <c r="DU1356" s="3"/>
      <c r="DV1356" s="3"/>
      <c r="DW1356" s="3"/>
      <c r="DX1356" s="3"/>
      <c r="DY1356" s="3"/>
      <c r="DZ1356" s="3"/>
      <c r="EA1356" s="3"/>
      <c r="EB1356" s="3"/>
      <c r="EC1356" s="3"/>
      <c r="ED1356" s="3"/>
      <c r="EE1356" s="3"/>
      <c r="EF1356" s="3"/>
      <c r="EG1356" s="3"/>
      <c r="EH1356" s="3"/>
      <c r="EI1356" s="3"/>
      <c r="EJ1356" s="3"/>
      <c r="EK1356" s="3"/>
      <c r="EL1356" s="3"/>
      <c r="EM1356" s="3"/>
      <c r="EN1356" s="3"/>
      <c r="EO1356" s="3"/>
      <c r="EP1356" s="3"/>
      <c r="EQ1356" s="3"/>
      <c r="ER1356" s="3"/>
      <c r="ES1356" s="3"/>
      <c r="ET1356" s="3"/>
      <c r="EU1356" s="3"/>
      <c r="EV1356" s="3"/>
      <c r="EW1356" s="3"/>
      <c r="EX1356" s="3"/>
      <c r="EY1356" s="3"/>
      <c r="EZ1356" s="3"/>
      <c r="FA1356" s="3"/>
      <c r="FB1356" s="3"/>
      <c r="FC1356" s="3"/>
      <c r="FD1356" s="3"/>
      <c r="FE1356" s="3"/>
      <c r="FF1356" s="3"/>
      <c r="FG1356" s="3"/>
      <c r="FH1356" s="3"/>
      <c r="FI1356" s="3"/>
      <c r="FJ1356" s="3"/>
      <c r="FK1356" s="3"/>
      <c r="FL1356" s="3"/>
      <c r="FM1356" s="3"/>
      <c r="FN1356" s="3"/>
      <c r="FO1356" s="3"/>
      <c r="FP1356" s="3"/>
      <c r="FQ1356" s="3"/>
      <c r="FR1356" s="3"/>
      <c r="FS1356" s="3"/>
      <c r="FT1356" s="3"/>
      <c r="FU1356" s="3"/>
      <c r="FV1356" s="3"/>
      <c r="FW1356" s="3"/>
      <c r="FX1356" s="3"/>
    </row>
    <row r="1357" spans="1:180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  <c r="EC1357" s="3"/>
      <c r="ED1357" s="3"/>
      <c r="EE1357" s="3"/>
      <c r="EF1357" s="3"/>
      <c r="EG1357" s="3"/>
      <c r="EH1357" s="3"/>
      <c r="EI1357" s="3"/>
      <c r="EJ1357" s="3"/>
      <c r="EK1357" s="3"/>
      <c r="EL1357" s="3"/>
      <c r="EM1357" s="3"/>
      <c r="EN1357" s="3"/>
      <c r="EO1357" s="3"/>
      <c r="EP1357" s="3"/>
      <c r="EQ1357" s="3"/>
      <c r="ER1357" s="3"/>
      <c r="ES1357" s="3"/>
      <c r="ET1357" s="3"/>
      <c r="EU1357" s="3"/>
      <c r="EV1357" s="3"/>
      <c r="EW1357" s="3"/>
      <c r="EX1357" s="3"/>
      <c r="EY1357" s="3"/>
      <c r="EZ1357" s="3"/>
      <c r="FA1357" s="3"/>
      <c r="FB1357" s="3"/>
      <c r="FC1357" s="3"/>
      <c r="FD1357" s="3"/>
      <c r="FE1357" s="3"/>
      <c r="FF1357" s="3"/>
      <c r="FG1357" s="3"/>
      <c r="FH1357" s="3"/>
      <c r="FI1357" s="3"/>
      <c r="FJ1357" s="3"/>
      <c r="FK1357" s="3"/>
      <c r="FL1357" s="3"/>
      <c r="FM1357" s="3"/>
      <c r="FN1357" s="3"/>
      <c r="FO1357" s="3"/>
      <c r="FP1357" s="3"/>
      <c r="FQ1357" s="3"/>
      <c r="FR1357" s="3"/>
      <c r="FS1357" s="3"/>
      <c r="FT1357" s="3"/>
      <c r="FU1357" s="3"/>
      <c r="FV1357" s="3"/>
      <c r="FW1357" s="3"/>
      <c r="FX1357" s="3"/>
    </row>
    <row r="1358" spans="1:180" x14ac:dyDescent="0.25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  <c r="EC1358" s="3"/>
      <c r="ED1358" s="3"/>
      <c r="EE1358" s="3"/>
      <c r="EF1358" s="3"/>
      <c r="EG1358" s="3"/>
      <c r="EH1358" s="3"/>
      <c r="EI1358" s="3"/>
      <c r="EJ1358" s="3"/>
      <c r="EK1358" s="3"/>
      <c r="EL1358" s="3"/>
      <c r="EM1358" s="3"/>
      <c r="EN1358" s="3"/>
      <c r="EO1358" s="3"/>
      <c r="EP1358" s="3"/>
      <c r="EQ1358" s="3"/>
      <c r="ER1358" s="3"/>
      <c r="ES1358" s="3"/>
      <c r="ET1358" s="3"/>
      <c r="EU1358" s="3"/>
      <c r="EV1358" s="3"/>
      <c r="EW1358" s="3"/>
      <c r="EX1358" s="3"/>
      <c r="EY1358" s="3"/>
      <c r="EZ1358" s="3"/>
      <c r="FA1358" s="3"/>
      <c r="FB1358" s="3"/>
      <c r="FC1358" s="3"/>
      <c r="FD1358" s="3"/>
      <c r="FE1358" s="3"/>
      <c r="FF1358" s="3"/>
      <c r="FG1358" s="3"/>
      <c r="FH1358" s="3"/>
      <c r="FI1358" s="3"/>
      <c r="FJ1358" s="3"/>
      <c r="FK1358" s="3"/>
      <c r="FL1358" s="3"/>
      <c r="FM1358" s="3"/>
      <c r="FN1358" s="3"/>
      <c r="FO1358" s="3"/>
      <c r="FP1358" s="3"/>
      <c r="FQ1358" s="3"/>
      <c r="FR1358" s="3"/>
      <c r="FS1358" s="3"/>
      <c r="FT1358" s="3"/>
      <c r="FU1358" s="3"/>
      <c r="FV1358" s="3"/>
      <c r="FW1358" s="3"/>
      <c r="FX1358" s="3"/>
    </row>
    <row r="1359" spans="1:180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  <c r="EC1359" s="3"/>
      <c r="ED1359" s="3"/>
      <c r="EE1359" s="3"/>
      <c r="EF1359" s="3"/>
      <c r="EG1359" s="3"/>
      <c r="EH1359" s="3"/>
      <c r="EI1359" s="3"/>
      <c r="EJ1359" s="3"/>
      <c r="EK1359" s="3"/>
      <c r="EL1359" s="3"/>
      <c r="EM1359" s="3"/>
      <c r="EN1359" s="3"/>
      <c r="EO1359" s="3"/>
      <c r="EP1359" s="3"/>
      <c r="EQ1359" s="3"/>
      <c r="ER1359" s="3"/>
      <c r="ES1359" s="3"/>
      <c r="ET1359" s="3"/>
      <c r="EU1359" s="3"/>
      <c r="EV1359" s="3"/>
      <c r="EW1359" s="3"/>
      <c r="EX1359" s="3"/>
      <c r="EY1359" s="3"/>
      <c r="EZ1359" s="3"/>
      <c r="FA1359" s="3"/>
      <c r="FB1359" s="3"/>
      <c r="FC1359" s="3"/>
      <c r="FD1359" s="3"/>
      <c r="FE1359" s="3"/>
      <c r="FF1359" s="3"/>
      <c r="FG1359" s="3"/>
      <c r="FH1359" s="3"/>
      <c r="FI1359" s="3"/>
      <c r="FJ1359" s="3"/>
      <c r="FK1359" s="3"/>
      <c r="FL1359" s="3"/>
      <c r="FM1359" s="3"/>
      <c r="FN1359" s="3"/>
      <c r="FO1359" s="3"/>
      <c r="FP1359" s="3"/>
      <c r="FQ1359" s="3"/>
      <c r="FR1359" s="3"/>
      <c r="FS1359" s="3"/>
      <c r="FT1359" s="3"/>
      <c r="FU1359" s="3"/>
      <c r="FV1359" s="3"/>
      <c r="FW1359" s="3"/>
      <c r="FX1359" s="3"/>
    </row>
    <row r="1360" spans="1:180" x14ac:dyDescent="0.25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/>
      <c r="DX1360" s="3"/>
      <c r="DY1360" s="3"/>
      <c r="DZ1360" s="3"/>
      <c r="EA1360" s="3"/>
      <c r="EB1360" s="3"/>
      <c r="EC1360" s="3"/>
      <c r="ED1360" s="3"/>
      <c r="EE1360" s="3"/>
      <c r="EF1360" s="3"/>
      <c r="EG1360" s="3"/>
      <c r="EH1360" s="3"/>
      <c r="EI1360" s="3"/>
      <c r="EJ1360" s="3"/>
      <c r="EK1360" s="3"/>
      <c r="EL1360" s="3"/>
      <c r="EM1360" s="3"/>
      <c r="EN1360" s="3"/>
      <c r="EO1360" s="3"/>
      <c r="EP1360" s="3"/>
      <c r="EQ1360" s="3"/>
      <c r="ER1360" s="3"/>
      <c r="ES1360" s="3"/>
      <c r="ET1360" s="3"/>
      <c r="EU1360" s="3"/>
      <c r="EV1360" s="3"/>
      <c r="EW1360" s="3"/>
      <c r="EX1360" s="3"/>
      <c r="EY1360" s="3"/>
      <c r="EZ1360" s="3"/>
      <c r="FA1360" s="3"/>
      <c r="FB1360" s="3"/>
      <c r="FC1360" s="3"/>
      <c r="FD1360" s="3"/>
      <c r="FE1360" s="3"/>
      <c r="FF1360" s="3"/>
      <c r="FG1360" s="3"/>
      <c r="FH1360" s="3"/>
      <c r="FI1360" s="3"/>
      <c r="FJ1360" s="3"/>
      <c r="FK1360" s="3"/>
      <c r="FL1360" s="3"/>
      <c r="FM1360" s="3"/>
      <c r="FN1360" s="3"/>
      <c r="FO1360" s="3"/>
      <c r="FP1360" s="3"/>
      <c r="FQ1360" s="3"/>
      <c r="FR1360" s="3"/>
      <c r="FS1360" s="3"/>
      <c r="FT1360" s="3"/>
      <c r="FU1360" s="3"/>
      <c r="FV1360" s="3"/>
      <c r="FW1360" s="3"/>
      <c r="FX1360" s="3"/>
    </row>
    <row r="1361" spans="1:180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  <c r="EC1361" s="3"/>
      <c r="ED1361" s="3"/>
      <c r="EE1361" s="3"/>
      <c r="EF1361" s="3"/>
      <c r="EG1361" s="3"/>
      <c r="EH1361" s="3"/>
      <c r="EI1361" s="3"/>
      <c r="EJ1361" s="3"/>
      <c r="EK1361" s="3"/>
      <c r="EL1361" s="3"/>
      <c r="EM1361" s="3"/>
      <c r="EN1361" s="3"/>
      <c r="EO1361" s="3"/>
      <c r="EP1361" s="3"/>
      <c r="EQ1361" s="3"/>
      <c r="ER1361" s="3"/>
      <c r="ES1361" s="3"/>
      <c r="ET1361" s="3"/>
      <c r="EU1361" s="3"/>
      <c r="EV1361" s="3"/>
      <c r="EW1361" s="3"/>
      <c r="EX1361" s="3"/>
      <c r="EY1361" s="3"/>
      <c r="EZ1361" s="3"/>
      <c r="FA1361" s="3"/>
      <c r="FB1361" s="3"/>
      <c r="FC1361" s="3"/>
      <c r="FD1361" s="3"/>
      <c r="FE1361" s="3"/>
      <c r="FF1361" s="3"/>
      <c r="FG1361" s="3"/>
      <c r="FH1361" s="3"/>
      <c r="FI1361" s="3"/>
      <c r="FJ1361" s="3"/>
      <c r="FK1361" s="3"/>
      <c r="FL1361" s="3"/>
      <c r="FM1361" s="3"/>
      <c r="FN1361" s="3"/>
      <c r="FO1361" s="3"/>
      <c r="FP1361" s="3"/>
      <c r="FQ1361" s="3"/>
      <c r="FR1361" s="3"/>
      <c r="FS1361" s="3"/>
      <c r="FT1361" s="3"/>
      <c r="FU1361" s="3"/>
      <c r="FV1361" s="3"/>
      <c r="FW1361" s="3"/>
      <c r="FX1361" s="3"/>
    </row>
    <row r="1362" spans="1:180" x14ac:dyDescent="0.25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  <c r="EC1362" s="3"/>
      <c r="ED1362" s="3"/>
      <c r="EE1362" s="3"/>
      <c r="EF1362" s="3"/>
      <c r="EG1362" s="3"/>
      <c r="EH1362" s="3"/>
      <c r="EI1362" s="3"/>
      <c r="EJ1362" s="3"/>
      <c r="EK1362" s="3"/>
      <c r="EL1362" s="3"/>
      <c r="EM1362" s="3"/>
      <c r="EN1362" s="3"/>
      <c r="EO1362" s="3"/>
      <c r="EP1362" s="3"/>
      <c r="EQ1362" s="3"/>
      <c r="ER1362" s="3"/>
      <c r="ES1362" s="3"/>
      <c r="ET1362" s="3"/>
      <c r="EU1362" s="3"/>
      <c r="EV1362" s="3"/>
      <c r="EW1362" s="3"/>
      <c r="EX1362" s="3"/>
      <c r="EY1362" s="3"/>
      <c r="EZ1362" s="3"/>
      <c r="FA1362" s="3"/>
      <c r="FB1362" s="3"/>
      <c r="FC1362" s="3"/>
      <c r="FD1362" s="3"/>
      <c r="FE1362" s="3"/>
      <c r="FF1362" s="3"/>
      <c r="FG1362" s="3"/>
      <c r="FH1362" s="3"/>
      <c r="FI1362" s="3"/>
      <c r="FJ1362" s="3"/>
      <c r="FK1362" s="3"/>
      <c r="FL1362" s="3"/>
      <c r="FM1362" s="3"/>
      <c r="FN1362" s="3"/>
      <c r="FO1362" s="3"/>
      <c r="FP1362" s="3"/>
      <c r="FQ1362" s="3"/>
      <c r="FR1362" s="3"/>
      <c r="FS1362" s="3"/>
      <c r="FT1362" s="3"/>
      <c r="FU1362" s="3"/>
      <c r="FV1362" s="3"/>
      <c r="FW1362" s="3"/>
      <c r="FX1362" s="3"/>
    </row>
    <row r="1363" spans="1:180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  <c r="EC1363" s="3"/>
      <c r="ED1363" s="3"/>
      <c r="EE1363" s="3"/>
      <c r="EF1363" s="3"/>
      <c r="EG1363" s="3"/>
      <c r="EH1363" s="3"/>
      <c r="EI1363" s="3"/>
      <c r="EJ1363" s="3"/>
      <c r="EK1363" s="3"/>
      <c r="EL1363" s="3"/>
      <c r="EM1363" s="3"/>
      <c r="EN1363" s="3"/>
      <c r="EO1363" s="3"/>
      <c r="EP1363" s="3"/>
      <c r="EQ1363" s="3"/>
      <c r="ER1363" s="3"/>
      <c r="ES1363" s="3"/>
      <c r="ET1363" s="3"/>
      <c r="EU1363" s="3"/>
      <c r="EV1363" s="3"/>
      <c r="EW1363" s="3"/>
      <c r="EX1363" s="3"/>
      <c r="EY1363" s="3"/>
      <c r="EZ1363" s="3"/>
      <c r="FA1363" s="3"/>
      <c r="FB1363" s="3"/>
      <c r="FC1363" s="3"/>
      <c r="FD1363" s="3"/>
      <c r="FE1363" s="3"/>
      <c r="FF1363" s="3"/>
      <c r="FG1363" s="3"/>
      <c r="FH1363" s="3"/>
      <c r="FI1363" s="3"/>
      <c r="FJ1363" s="3"/>
      <c r="FK1363" s="3"/>
      <c r="FL1363" s="3"/>
      <c r="FM1363" s="3"/>
      <c r="FN1363" s="3"/>
      <c r="FO1363" s="3"/>
      <c r="FP1363" s="3"/>
      <c r="FQ1363" s="3"/>
      <c r="FR1363" s="3"/>
      <c r="FS1363" s="3"/>
      <c r="FT1363" s="3"/>
      <c r="FU1363" s="3"/>
      <c r="FV1363" s="3"/>
      <c r="FW1363" s="3"/>
      <c r="FX1363" s="3"/>
    </row>
    <row r="1364" spans="1:180" x14ac:dyDescent="0.25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  <c r="EC1364" s="3"/>
      <c r="ED1364" s="3"/>
      <c r="EE1364" s="3"/>
      <c r="EF1364" s="3"/>
      <c r="EG1364" s="3"/>
      <c r="EH1364" s="3"/>
      <c r="EI1364" s="3"/>
      <c r="EJ1364" s="3"/>
      <c r="EK1364" s="3"/>
      <c r="EL1364" s="3"/>
      <c r="EM1364" s="3"/>
      <c r="EN1364" s="3"/>
      <c r="EO1364" s="3"/>
      <c r="EP1364" s="3"/>
      <c r="EQ1364" s="3"/>
      <c r="ER1364" s="3"/>
      <c r="ES1364" s="3"/>
      <c r="ET1364" s="3"/>
      <c r="EU1364" s="3"/>
      <c r="EV1364" s="3"/>
      <c r="EW1364" s="3"/>
      <c r="EX1364" s="3"/>
      <c r="EY1364" s="3"/>
      <c r="EZ1364" s="3"/>
      <c r="FA1364" s="3"/>
      <c r="FB1364" s="3"/>
      <c r="FC1364" s="3"/>
      <c r="FD1364" s="3"/>
      <c r="FE1364" s="3"/>
      <c r="FF1364" s="3"/>
      <c r="FG1364" s="3"/>
      <c r="FH1364" s="3"/>
      <c r="FI1364" s="3"/>
      <c r="FJ1364" s="3"/>
      <c r="FK1364" s="3"/>
      <c r="FL1364" s="3"/>
      <c r="FM1364" s="3"/>
      <c r="FN1364" s="3"/>
      <c r="FO1364" s="3"/>
      <c r="FP1364" s="3"/>
      <c r="FQ1364" s="3"/>
      <c r="FR1364" s="3"/>
      <c r="FS1364" s="3"/>
      <c r="FT1364" s="3"/>
      <c r="FU1364" s="3"/>
      <c r="FV1364" s="3"/>
      <c r="FW1364" s="3"/>
      <c r="FX1364" s="3"/>
    </row>
    <row r="1365" spans="1:180" x14ac:dyDescent="0.25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  <c r="EC1365" s="3"/>
      <c r="ED1365" s="3"/>
      <c r="EE1365" s="3"/>
      <c r="EF1365" s="3"/>
      <c r="EG1365" s="3"/>
      <c r="EH1365" s="3"/>
      <c r="EI1365" s="3"/>
      <c r="EJ1365" s="3"/>
      <c r="EK1365" s="3"/>
      <c r="EL1365" s="3"/>
      <c r="EM1365" s="3"/>
      <c r="EN1365" s="3"/>
      <c r="EO1365" s="3"/>
      <c r="EP1365" s="3"/>
      <c r="EQ1365" s="3"/>
      <c r="ER1365" s="3"/>
      <c r="ES1365" s="3"/>
      <c r="ET1365" s="3"/>
      <c r="EU1365" s="3"/>
      <c r="EV1365" s="3"/>
      <c r="EW1365" s="3"/>
      <c r="EX1365" s="3"/>
      <c r="EY1365" s="3"/>
      <c r="EZ1365" s="3"/>
      <c r="FA1365" s="3"/>
      <c r="FB1365" s="3"/>
      <c r="FC1365" s="3"/>
      <c r="FD1365" s="3"/>
      <c r="FE1365" s="3"/>
      <c r="FF1365" s="3"/>
      <c r="FG1365" s="3"/>
      <c r="FH1365" s="3"/>
      <c r="FI1365" s="3"/>
      <c r="FJ1365" s="3"/>
      <c r="FK1365" s="3"/>
      <c r="FL1365" s="3"/>
      <c r="FM1365" s="3"/>
      <c r="FN1365" s="3"/>
      <c r="FO1365" s="3"/>
      <c r="FP1365" s="3"/>
      <c r="FQ1365" s="3"/>
      <c r="FR1365" s="3"/>
      <c r="FS1365" s="3"/>
      <c r="FT1365" s="3"/>
      <c r="FU1365" s="3"/>
      <c r="FV1365" s="3"/>
      <c r="FW1365" s="3"/>
      <c r="FX1365" s="3"/>
    </row>
    <row r="1366" spans="1:180" x14ac:dyDescent="0.25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  <c r="EC1366" s="3"/>
      <c r="ED1366" s="3"/>
      <c r="EE1366" s="3"/>
      <c r="EF1366" s="3"/>
      <c r="EG1366" s="3"/>
      <c r="EH1366" s="3"/>
      <c r="EI1366" s="3"/>
      <c r="EJ1366" s="3"/>
      <c r="EK1366" s="3"/>
      <c r="EL1366" s="3"/>
      <c r="EM1366" s="3"/>
      <c r="EN1366" s="3"/>
      <c r="EO1366" s="3"/>
      <c r="EP1366" s="3"/>
      <c r="EQ1366" s="3"/>
      <c r="ER1366" s="3"/>
      <c r="ES1366" s="3"/>
      <c r="ET1366" s="3"/>
      <c r="EU1366" s="3"/>
      <c r="EV1366" s="3"/>
      <c r="EW1366" s="3"/>
      <c r="EX1366" s="3"/>
      <c r="EY1366" s="3"/>
      <c r="EZ1366" s="3"/>
      <c r="FA1366" s="3"/>
      <c r="FB1366" s="3"/>
      <c r="FC1366" s="3"/>
      <c r="FD1366" s="3"/>
      <c r="FE1366" s="3"/>
      <c r="FF1366" s="3"/>
      <c r="FG1366" s="3"/>
      <c r="FH1366" s="3"/>
      <c r="FI1366" s="3"/>
      <c r="FJ1366" s="3"/>
      <c r="FK1366" s="3"/>
      <c r="FL1366" s="3"/>
      <c r="FM1366" s="3"/>
      <c r="FN1366" s="3"/>
      <c r="FO1366" s="3"/>
      <c r="FP1366" s="3"/>
      <c r="FQ1366" s="3"/>
      <c r="FR1366" s="3"/>
      <c r="FS1366" s="3"/>
      <c r="FT1366" s="3"/>
      <c r="FU1366" s="3"/>
      <c r="FV1366" s="3"/>
      <c r="FW1366" s="3"/>
      <c r="FX1366" s="3"/>
    </row>
  </sheetData>
  <mergeCells count="1">
    <mergeCell ref="X2:Y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Robbins (P146163)</dc:creator>
  <cp:lastModifiedBy>Christopher Robbins (P146163)</cp:lastModifiedBy>
  <dcterms:created xsi:type="dcterms:W3CDTF">2017-11-28T12:43:11Z</dcterms:created>
  <dcterms:modified xsi:type="dcterms:W3CDTF">2018-03-21T18:38:26Z</dcterms:modified>
</cp:coreProperties>
</file>