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psn-wwal-fs01\Users$\bstroud\Uni\Management\Assignment 1\"/>
    </mc:Choice>
  </mc:AlternateContent>
  <bookViews>
    <workbookView xWindow="0" yWindow="0" windowWidth="14370" windowHeight="12270" activeTab="1"/>
  </bookViews>
  <sheets>
    <sheet name="Gantt" sheetId="1" r:id="rId1"/>
    <sheet name="Labour &amp; Cost" sheetId="2" r:id="rId2"/>
    <sheet name="Resource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" i="3" l="1"/>
  <c r="G25" i="3"/>
  <c r="G24" i="3"/>
  <c r="G30" i="3"/>
  <c r="G23" i="3"/>
  <c r="G22" i="3"/>
  <c r="G20" i="3"/>
  <c r="G7" i="3"/>
  <c r="G8" i="3"/>
  <c r="G15" i="3" s="1"/>
  <c r="G9" i="3"/>
  <c r="G10" i="3"/>
  <c r="G11" i="3"/>
  <c r="G12" i="3"/>
  <c r="G13" i="3"/>
  <c r="G6" i="3"/>
  <c r="G13" i="2"/>
  <c r="G16" i="2"/>
  <c r="G17" i="2"/>
  <c r="G18" i="2"/>
  <c r="G21" i="2"/>
  <c r="G22" i="2"/>
  <c r="G23" i="2"/>
  <c r="G24" i="2"/>
  <c r="G27" i="2"/>
  <c r="G28" i="2"/>
  <c r="G29" i="2"/>
  <c r="G30" i="2"/>
  <c r="G31" i="2"/>
  <c r="G32" i="2"/>
  <c r="G35" i="2"/>
  <c r="G36" i="2"/>
  <c r="G39" i="2"/>
  <c r="G40" i="2"/>
  <c r="G41" i="2"/>
  <c r="G42" i="2"/>
  <c r="G43" i="2"/>
  <c r="G44" i="2"/>
  <c r="G45" i="2"/>
  <c r="G46" i="2"/>
  <c r="G47" i="2"/>
  <c r="G50" i="2"/>
  <c r="G51" i="2"/>
  <c r="G54" i="2"/>
  <c r="G9" i="2"/>
  <c r="G10" i="2"/>
  <c r="G11" i="2"/>
  <c r="G12" i="2"/>
  <c r="G8" i="2"/>
  <c r="C53" i="2"/>
  <c r="C49" i="2"/>
  <c r="C38" i="2"/>
  <c r="C34" i="2"/>
  <c r="C26" i="2"/>
  <c r="C20" i="2"/>
  <c r="C15" i="2"/>
  <c r="G56" i="2" l="1"/>
  <c r="C43" i="1"/>
  <c r="C29" i="1"/>
  <c r="C39" i="1"/>
  <c r="C25" i="1"/>
  <c r="C17" i="1"/>
  <c r="C6" i="1"/>
  <c r="C11" i="1"/>
  <c r="C46" i="1" l="1"/>
</calcChain>
</file>

<file path=xl/sharedStrings.xml><?xml version="1.0" encoding="utf-8"?>
<sst xmlns="http://schemas.openxmlformats.org/spreadsheetml/2006/main" count="163" uniqueCount="100">
  <si>
    <t>Gantt Chart - Y Fforwm</t>
  </si>
  <si>
    <t xml:space="preserve">Task </t>
  </si>
  <si>
    <t xml:space="preserve">Enabling Works </t>
  </si>
  <si>
    <t>Sub-Structure Works</t>
  </si>
  <si>
    <t>Super Structure Works</t>
  </si>
  <si>
    <t>External Facades</t>
  </si>
  <si>
    <t>Internal Finishes</t>
  </si>
  <si>
    <t>Watertight</t>
  </si>
  <si>
    <t>Piling Works</t>
  </si>
  <si>
    <t>Structural Steel Works</t>
  </si>
  <si>
    <t>Services/Finishes</t>
  </si>
  <si>
    <t xml:space="preserve">Roof Structures </t>
  </si>
  <si>
    <t xml:space="preserve">Site Clearance </t>
  </si>
  <si>
    <t>Site Set-up</t>
  </si>
  <si>
    <t>Days</t>
  </si>
  <si>
    <t>Install Drainage</t>
  </si>
  <si>
    <t>Pour Foundations</t>
  </si>
  <si>
    <t>Investigate for Existing Services</t>
  </si>
  <si>
    <t>Install Shuttering &amp; Formwork</t>
  </si>
  <si>
    <t>Install Pre-cast Stair Cases</t>
  </si>
  <si>
    <t>Install First Floor Slab &amp; Reinforcement</t>
  </si>
  <si>
    <t>Install Pre-cast Stair Cases (First Floor)</t>
  </si>
  <si>
    <t>Install Second Floor Floor Slab &amp; Reinforcement</t>
  </si>
  <si>
    <t>External Brickwork</t>
  </si>
  <si>
    <t>Cladding Systems (Aluminium)</t>
  </si>
  <si>
    <t>Curtain Wall</t>
  </si>
  <si>
    <t xml:space="preserve">Roof Tiling </t>
  </si>
  <si>
    <t xml:space="preserve">Elevator Installation </t>
  </si>
  <si>
    <t>Electrician</t>
  </si>
  <si>
    <t>Start Date</t>
  </si>
  <si>
    <t>Finish Date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</si>
  <si>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</si>
  <si>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</si>
  <si>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</si>
  <si>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</si>
  <si>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</si>
  <si>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</si>
  <si>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</si>
  <si>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</si>
  <si>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</si>
  <si>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</si>
  <si>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</si>
  <si>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</si>
  <si>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</si>
  <si>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</si>
  <si>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</si>
  <si>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Final Fixtures and Snagging</t>
  </si>
  <si>
    <t>Week 16</t>
  </si>
  <si>
    <t>Post Construction Works</t>
  </si>
  <si>
    <t>Labourer</t>
  </si>
  <si>
    <t>Total Cost</t>
  </si>
  <si>
    <t>Rate £/hr</t>
  </si>
  <si>
    <t>Quantity</t>
  </si>
  <si>
    <t>Groundworker</t>
  </si>
  <si>
    <t>Engineer</t>
  </si>
  <si>
    <t>1 day = 8am - 5pm (1 hour break)</t>
  </si>
  <si>
    <t>Site Manager</t>
  </si>
  <si>
    <t>Ass. Site Manager</t>
  </si>
  <si>
    <t>Site Foreman</t>
  </si>
  <si>
    <t>Forklift Driver</t>
  </si>
  <si>
    <t>Essential Workers Required Full Duration</t>
  </si>
  <si>
    <t>Bricklayer</t>
  </si>
  <si>
    <t>Plumber</t>
  </si>
  <si>
    <t>Carpenter</t>
  </si>
  <si>
    <t>Electrical Works</t>
  </si>
  <si>
    <t>Plumbing Works</t>
  </si>
  <si>
    <t>Carpentry Works</t>
  </si>
  <si>
    <t>Painter</t>
  </si>
  <si>
    <t>Drylining</t>
  </si>
  <si>
    <t>Dryliner</t>
  </si>
  <si>
    <t>Decorating Works</t>
  </si>
  <si>
    <t>Y Fforwm - Labour &amp; Cost Report</t>
  </si>
  <si>
    <t>Y Fforwm - Resources Report</t>
  </si>
  <si>
    <t>Window Fitter</t>
  </si>
  <si>
    <t>Curtain Wall &amp; Windows</t>
  </si>
  <si>
    <t>Tiler</t>
  </si>
  <si>
    <t>Specialist Role</t>
  </si>
  <si>
    <t xml:space="preserve">Total Labour Cost </t>
  </si>
  <si>
    <t>Excavator</t>
  </si>
  <si>
    <t>JCB</t>
  </si>
  <si>
    <t>Day Rate</t>
  </si>
  <si>
    <t>Piling Rig</t>
  </si>
  <si>
    <t>Crane (Large)</t>
  </si>
  <si>
    <t>Crane (Small)</t>
  </si>
  <si>
    <t>Forklift Driver 2</t>
  </si>
  <si>
    <t>Mortar Silo</t>
  </si>
  <si>
    <t>Equipment / Machinery</t>
  </si>
  <si>
    <t>Forklift 2</t>
  </si>
  <si>
    <t>Forklift 1</t>
  </si>
  <si>
    <t xml:space="preserve">Site Compound </t>
  </si>
  <si>
    <t xml:space="preserve">Herras Fencing </t>
  </si>
  <si>
    <t>Generator</t>
  </si>
  <si>
    <t>Fuel Tank</t>
  </si>
  <si>
    <t>Health &amp; Safety Singage</t>
  </si>
  <si>
    <t>Purchase</t>
  </si>
  <si>
    <t>Gate &amp; Pedestrian Gate</t>
  </si>
  <si>
    <t>Storage Unit</t>
  </si>
  <si>
    <t>First Aid Equipment</t>
  </si>
  <si>
    <t>Site Office Unit (inc small equipment)</t>
  </si>
  <si>
    <t>Welfare Unit (toilet, Kitchen, etc. inc small equip)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</si>
</sst>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£&quot;* #,##0.00_-;\-&quot;£&quot;* #,##0.00_-;_-&quot;£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4" fillId="0" borderId="0" xfId="0" applyFont="1"/>
    <xf numFmtId="0" fontId="5" fillId="0" borderId="0" xfId="0" applyFont="1"/>
    <xf numFmtId="0" fontId="3" fillId="0" borderId="0" xfId="0" applyFont="1"/>
    <xf numFmtId="0" fontId="0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0" fillId="5" borderId="0" xfId="0" applyFill="1"/>
    <xf numFmtId="0" fontId="0" fillId="0" borderId="0" xfId="0" applyFill="1" applyAlignment="1">
      <alignment horizontal="center"/>
    </xf>
    <xf numFmtId="0" fontId="0" fillId="2" borderId="0" xfId="0" applyFont="1" applyFill="1"/>
    <xf numFmtId="14" fontId="0" fillId="0" borderId="0" xfId="0" applyNumberFormat="1"/>
    <xf numFmtId="0" fontId="2" fillId="4" borderId="0" xfId="0" applyFont="1" applyFill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44" fontId="0" fillId="0" borderId="0" xfId="1" applyFont="1"/>
    <xf numFmtId="44" fontId="3" fillId="0" borderId="0" xfId="1" applyFont="1" applyAlignment="1">
      <alignment horizontal="center"/>
    </xf>
    <xf numFmtId="44" fontId="1" fillId="0" borderId="0" xfId="1" applyFont="1" applyAlignment="1">
      <alignment horizontal="center"/>
    </xf>
    <xf numFmtId="44" fontId="3" fillId="0" borderId="0" xfId="0" applyNumberFormat="1" applyFont="1"/>
    <xf numFmtId="44" fontId="6" fillId="0" borderId="0" xfId="1" applyFont="1" applyAlignment="1">
      <alignment horizontal="center"/>
    </xf>
    <xf numFmtId="44" fontId="0" fillId="0" borderId="0" xfId="1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44" fontId="8" fillId="0" borderId="0" xfId="1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V46"/>
  <sheetViews>
    <sheetView zoomScale="85" zoomScaleNormal="85" zoomScaleSheetLayoutView="85" workbookViewId="0">
      <selection activeCell="J7" sqref="J7"/>
    </sheetView>
  </sheetViews>
  <sheetFormatPr defaultRowHeight="15" x14ac:dyDescent="0.25"/>
  <cols>
    <col min="1" max="1" width="9.140625" customWidth="1"/>
    <col min="2" max="2" width="44.140625" bestFit="1" customWidth="1"/>
    <col min="3" max="3" width="6.85546875" style="6" customWidth="1"/>
    <col min="4" max="4" width="1.28515625" customWidth="1"/>
    <col min="5" max="5" width="10.7109375" bestFit="1" customWidth="1"/>
    <col min="6" max="6" width="10.85546875" bestFit="1" customWidth="1"/>
    <col min="7" max="7" width="1.140625" customWidth="1"/>
    <col min="8" max="8" width="2.5703125" customWidth="1"/>
    <col min="9" max="12" width="2.7109375" customWidth="1"/>
    <col min="13" max="13" width="1.42578125" customWidth="1"/>
    <col min="14" max="14" width="1.5703125" customWidth="1"/>
    <col min="15" max="15" width="2.5703125" customWidth="1"/>
    <col min="16" max="17" width="2.7109375" customWidth="1"/>
    <col min="18" max="18" width="2.85546875" customWidth="1"/>
    <col min="19" max="19" width="3" bestFit="1" customWidth="1"/>
    <col min="20" max="21" width="1.5703125" customWidth="1"/>
    <col min="22" max="26" width="3" bestFit="1" customWidth="1"/>
    <col min="27" max="27" width="1.42578125" customWidth="1"/>
    <col min="28" max="28" width="1.5703125" customWidth="1"/>
    <col min="29" max="33" width="3" bestFit="1" customWidth="1"/>
    <col min="34" max="34" width="1.7109375" customWidth="1"/>
    <col min="35" max="35" width="1.42578125" customWidth="1"/>
    <col min="36" max="40" width="3" bestFit="1" customWidth="1"/>
    <col min="41" max="41" width="1.5703125" customWidth="1"/>
    <col min="42" max="42" width="1.42578125" customWidth="1"/>
    <col min="43" max="47" width="3" bestFit="1" customWidth="1"/>
    <col min="48" max="48" width="1.28515625" customWidth="1"/>
    <col min="49" max="49" width="1.5703125" customWidth="1"/>
    <col min="50" max="54" width="3" bestFit="1" customWidth="1"/>
    <col min="55" max="56" width="1.42578125" customWidth="1"/>
    <col min="57" max="61" width="3" bestFit="1" customWidth="1"/>
    <col min="62" max="62" width="1.85546875" customWidth="1"/>
    <col min="63" max="63" width="1.42578125" customWidth="1"/>
    <col min="64" max="68" width="3" bestFit="1" customWidth="1"/>
    <col min="69" max="69" width="1.140625" customWidth="1"/>
    <col min="70" max="70" width="1.7109375" customWidth="1"/>
    <col min="71" max="75" width="3" bestFit="1" customWidth="1"/>
    <col min="76" max="76" width="1.5703125" customWidth="1"/>
    <col min="77" max="77" width="1.42578125" customWidth="1"/>
    <col min="78" max="82" width="3" bestFit="1" customWidth="1"/>
    <col min="83" max="83" width="1.85546875" customWidth="1"/>
    <col min="84" max="84" width="1.28515625" customWidth="1"/>
    <col min="85" max="89" width="3" bestFit="1" customWidth="1"/>
    <col min="90" max="90" width="1.42578125" customWidth="1"/>
    <col min="91" max="91" width="1.85546875" customWidth="1"/>
    <col min="92" max="96" width="3" bestFit="1" customWidth="1"/>
    <col min="97" max="97" width="2" customWidth="1"/>
    <col min="98" max="98" width="1.42578125" customWidth="1"/>
    <col min="99" max="103" width="3.140625" bestFit="1" customWidth="1"/>
    <col min="104" max="104" width="1.85546875" customWidth="1"/>
    <col min="105" max="105" width="1.5703125" customWidth="1"/>
    <col min="106" max="110" width="3.140625" bestFit="1" customWidth="1"/>
    <col min="111" max="111" width="1.42578125" customWidth="1"/>
    <col min="112" max="112" width="1.85546875" customWidth="1"/>
    <col min="113" max="117" width="3.140625" bestFit="1" customWidth="1"/>
    <col min="118" max="118" width="1.85546875" customWidth="1"/>
    <col min="119" max="119" width="1.28515625" customWidth="1"/>
    <col min="120" max="124" width="3.140625" bestFit="1" customWidth="1"/>
    <col min="125" max="125" width="1.42578125" customWidth="1"/>
    <col min="126" max="126" width="1.7109375" customWidth="1"/>
  </cols>
  <sheetData>
    <row r="2" spans="2:126" ht="18.75" x14ac:dyDescent="0.3">
      <c r="B2" s="2" t="s">
        <v>0</v>
      </c>
    </row>
    <row r="4" spans="2:126" x14ac:dyDescent="0.25">
      <c r="B4" s="3" t="s">
        <v>1</v>
      </c>
      <c r="C4" s="7" t="s">
        <v>14</v>
      </c>
      <c r="E4" s="7" t="s">
        <v>29</v>
      </c>
      <c r="F4" s="7" t="s">
        <v>30</v>
      </c>
      <c r="H4" s="34" t="s">
        <v>31</v>
      </c>
      <c r="I4" s="34"/>
      <c r="J4" s="34"/>
      <c r="K4" s="34"/>
      <c r="L4" s="34"/>
      <c r="O4" s="34" t="s">
        <v>32</v>
      </c>
      <c r="P4" s="34"/>
      <c r="Q4" s="34"/>
      <c r="R4" s="34"/>
      <c r="S4" s="34"/>
      <c r="V4" s="34" t="s">
        <v>33</v>
      </c>
      <c r="W4" s="34"/>
      <c r="X4" s="34"/>
      <c r="Y4" s="34"/>
      <c r="Z4" s="34"/>
      <c r="AC4" s="34" t="s">
        <v>34</v>
      </c>
      <c r="AD4" s="34"/>
      <c r="AE4" s="34"/>
      <c r="AF4" s="34"/>
      <c r="AG4" s="34"/>
      <c r="AJ4" s="34" t="s">
        <v>34</v>
      </c>
      <c r="AK4" s="34"/>
      <c r="AL4" s="34"/>
      <c r="AM4" s="34"/>
      <c r="AN4" s="34"/>
      <c r="AQ4" s="34" t="s">
        <v>35</v>
      </c>
      <c r="AR4" s="34"/>
      <c r="AS4" s="34"/>
      <c r="AT4" s="34"/>
      <c r="AU4" s="34"/>
      <c r="AX4" s="34" t="s">
        <v>36</v>
      </c>
      <c r="AY4" s="34"/>
      <c r="AZ4" s="34"/>
      <c r="BA4" s="34"/>
      <c r="BB4" s="34"/>
      <c r="BE4" s="34" t="s">
        <v>37</v>
      </c>
      <c r="BF4" s="34"/>
      <c r="BG4" s="34"/>
      <c r="BH4" s="34"/>
      <c r="BI4" s="34"/>
      <c r="BL4" s="34" t="s">
        <v>38</v>
      </c>
      <c r="BM4" s="34"/>
      <c r="BN4" s="34"/>
      <c r="BO4" s="34"/>
      <c r="BP4" s="34"/>
      <c r="BS4" s="34" t="s">
        <v>39</v>
      </c>
      <c r="BT4" s="34"/>
      <c r="BU4" s="34"/>
      <c r="BV4" s="34"/>
      <c r="BW4" s="34"/>
      <c r="BZ4" s="34" t="s">
        <v>40</v>
      </c>
      <c r="CA4" s="34"/>
      <c r="CB4" s="34"/>
      <c r="CC4" s="34"/>
      <c r="CD4" s="34"/>
      <c r="CG4" s="34" t="s">
        <v>41</v>
      </c>
      <c r="CH4" s="34"/>
      <c r="CI4" s="34"/>
      <c r="CJ4" s="34"/>
      <c r="CK4" s="34"/>
      <c r="CN4" s="34" t="s">
        <v>42</v>
      </c>
      <c r="CO4" s="34"/>
      <c r="CP4" s="34"/>
      <c r="CQ4" s="34"/>
      <c r="CR4" s="34"/>
      <c r="CS4" s="7"/>
      <c r="CT4" s="7"/>
      <c r="CU4" s="34" t="s">
        <v>43</v>
      </c>
      <c r="CV4" s="34"/>
      <c r="CW4" s="34"/>
      <c r="CX4" s="34"/>
      <c r="CY4" s="34"/>
      <c r="DB4" s="34" t="s">
        <v>44</v>
      </c>
      <c r="DC4" s="34"/>
      <c r="DD4" s="34"/>
      <c r="DE4" s="34"/>
      <c r="DF4" s="34"/>
      <c r="DI4" s="34" t="s">
        <v>45</v>
      </c>
      <c r="DJ4" s="34"/>
      <c r="DK4" s="34"/>
      <c r="DL4" s="34"/>
      <c r="DM4" s="34"/>
      <c r="DP4" s="34" t="s">
        <v>47</v>
      </c>
      <c r="DQ4" s="34"/>
      <c r="DR4" s="34"/>
      <c r="DS4" s="34"/>
      <c r="DT4" s="34"/>
    </row>
    <row r="5" spans="2:126" s="6" customFormat="1" x14ac:dyDescent="0.25">
      <c r="H5" s="6">
        <v>1</v>
      </c>
      <c r="I5" s="6">
        <v>2</v>
      </c>
      <c r="J5" s="6">
        <v>3</v>
      </c>
      <c r="K5" s="6">
        <v>4</v>
      </c>
      <c r="L5" s="6">
        <v>5</v>
      </c>
      <c r="M5" s="15"/>
      <c r="N5" s="15"/>
      <c r="O5" s="6">
        <v>6</v>
      </c>
      <c r="P5" s="6">
        <v>7</v>
      </c>
      <c r="Q5" s="6">
        <v>8</v>
      </c>
      <c r="R5" s="6">
        <v>9</v>
      </c>
      <c r="S5" s="6">
        <v>10</v>
      </c>
      <c r="V5" s="6">
        <v>11</v>
      </c>
      <c r="W5" s="6">
        <v>12</v>
      </c>
      <c r="X5" s="6">
        <v>13</v>
      </c>
      <c r="Y5" s="6">
        <v>14</v>
      </c>
      <c r="Z5" s="6">
        <v>15</v>
      </c>
      <c r="AC5" s="6">
        <v>16</v>
      </c>
      <c r="AD5" s="6">
        <v>17</v>
      </c>
      <c r="AE5" s="6">
        <v>18</v>
      </c>
      <c r="AF5" s="6">
        <v>19</v>
      </c>
      <c r="AG5" s="6">
        <v>20</v>
      </c>
      <c r="AJ5" s="6">
        <v>21</v>
      </c>
      <c r="AK5" s="6">
        <v>22</v>
      </c>
      <c r="AL5" s="6">
        <v>23</v>
      </c>
      <c r="AM5" s="6">
        <v>24</v>
      </c>
      <c r="AN5" s="6">
        <v>25</v>
      </c>
      <c r="AQ5" s="6">
        <v>26</v>
      </c>
      <c r="AR5" s="6">
        <v>27</v>
      </c>
      <c r="AS5" s="6">
        <v>28</v>
      </c>
      <c r="AT5" s="6">
        <v>29</v>
      </c>
      <c r="AU5" s="6">
        <v>30</v>
      </c>
      <c r="AX5" s="6">
        <v>31</v>
      </c>
      <c r="AY5" s="6">
        <v>32</v>
      </c>
      <c r="AZ5" s="6">
        <v>33</v>
      </c>
      <c r="BA5" s="6">
        <v>34</v>
      </c>
      <c r="BB5" s="6">
        <v>35</v>
      </c>
      <c r="BE5" s="6">
        <v>36</v>
      </c>
      <c r="BF5" s="6">
        <v>37</v>
      </c>
      <c r="BG5" s="6">
        <v>38</v>
      </c>
      <c r="BH5" s="6">
        <v>39</v>
      </c>
      <c r="BI5" s="6">
        <v>40</v>
      </c>
      <c r="BL5" s="6">
        <v>41</v>
      </c>
      <c r="BM5" s="6">
        <v>42</v>
      </c>
      <c r="BN5" s="6">
        <v>43</v>
      </c>
      <c r="BO5" s="6">
        <v>44</v>
      </c>
      <c r="BP5" s="6">
        <v>45</v>
      </c>
      <c r="BS5" s="6">
        <v>46</v>
      </c>
      <c r="BT5" s="6">
        <v>47</v>
      </c>
      <c r="BU5" s="6">
        <v>48</v>
      </c>
      <c r="BV5" s="6">
        <v>49</v>
      </c>
      <c r="BW5" s="6">
        <v>50</v>
      </c>
      <c r="BZ5" s="6">
        <v>51</v>
      </c>
      <c r="CA5" s="6">
        <v>52</v>
      </c>
      <c r="CB5" s="6">
        <v>53</v>
      </c>
      <c r="CC5" s="6">
        <v>54</v>
      </c>
      <c r="CD5" s="6">
        <v>55</v>
      </c>
      <c r="CG5" s="6">
        <v>56</v>
      </c>
      <c r="CH5" s="6">
        <v>57</v>
      </c>
      <c r="CI5" s="6">
        <v>58</v>
      </c>
      <c r="CJ5" s="6">
        <v>59</v>
      </c>
      <c r="CK5" s="6">
        <v>60</v>
      </c>
      <c r="CN5" s="6">
        <v>61</v>
      </c>
      <c r="CO5" s="6">
        <v>62</v>
      </c>
      <c r="CP5" s="6">
        <v>63</v>
      </c>
      <c r="CQ5" s="6">
        <v>64</v>
      </c>
      <c r="CR5" s="6">
        <v>65</v>
      </c>
      <c r="CU5" s="6">
        <v>66</v>
      </c>
      <c r="CV5" s="6">
        <v>67</v>
      </c>
      <c r="CW5" s="6">
        <v>68</v>
      </c>
      <c r="CX5" s="6">
        <v>69</v>
      </c>
      <c r="CY5" s="6">
        <v>70</v>
      </c>
      <c r="DB5" s="6">
        <v>71</v>
      </c>
      <c r="DC5" s="6">
        <v>72</v>
      </c>
      <c r="DD5" s="6">
        <v>73</v>
      </c>
      <c r="DE5" s="6">
        <v>74</v>
      </c>
      <c r="DF5" s="6">
        <v>75</v>
      </c>
      <c r="DI5" s="6">
        <v>76</v>
      </c>
      <c r="DJ5" s="6">
        <v>77</v>
      </c>
      <c r="DK5" s="6">
        <v>78</v>
      </c>
      <c r="DL5" s="6">
        <v>79</v>
      </c>
      <c r="DM5" s="6">
        <v>80</v>
      </c>
      <c r="DP5" s="6">
        <v>81</v>
      </c>
      <c r="DQ5" s="6">
        <v>82</v>
      </c>
      <c r="DR5" s="6">
        <v>83</v>
      </c>
      <c r="DS5" s="6">
        <v>84</v>
      </c>
      <c r="DT5" s="6">
        <v>85</v>
      </c>
    </row>
    <row r="6" spans="2:126" x14ac:dyDescent="0.25">
      <c r="B6" s="3" t="s">
        <v>2</v>
      </c>
      <c r="C6" s="7">
        <f>SUM(C7:C9)</f>
        <v>11</v>
      </c>
      <c r="M6" s="11"/>
      <c r="N6" s="11"/>
      <c r="T6" s="10"/>
      <c r="U6" s="10"/>
      <c r="AA6" s="10"/>
      <c r="AB6" s="10"/>
      <c r="AH6" s="10"/>
      <c r="AI6" s="10"/>
      <c r="AO6" s="10"/>
      <c r="AP6" s="10"/>
      <c r="AV6" s="10"/>
      <c r="AW6" s="10"/>
      <c r="BC6" s="10"/>
      <c r="BD6" s="10"/>
      <c r="BJ6" s="10"/>
      <c r="BK6" s="10"/>
      <c r="BQ6" s="10"/>
      <c r="BR6" s="10"/>
      <c r="BX6" s="10"/>
      <c r="BY6" s="10"/>
      <c r="CE6" s="16"/>
      <c r="CF6" s="16"/>
      <c r="CL6" s="10"/>
      <c r="CM6" s="10"/>
      <c r="CS6" s="14"/>
      <c r="CT6" s="14"/>
      <c r="CZ6" s="14"/>
      <c r="DA6" s="14"/>
      <c r="DG6" s="14"/>
      <c r="DH6" s="14"/>
      <c r="DN6" s="14"/>
      <c r="DO6" s="14"/>
      <c r="DU6" s="14"/>
      <c r="DV6" s="14"/>
    </row>
    <row r="7" spans="2:126" x14ac:dyDescent="0.25">
      <c r="B7" s="5" t="s">
        <v>13</v>
      </c>
      <c r="C7" s="6">
        <v>5</v>
      </c>
      <c r="E7" s="17">
        <v>43957</v>
      </c>
      <c r="F7" s="17">
        <v>43963</v>
      </c>
      <c r="J7" s="18"/>
      <c r="K7" s="18"/>
      <c r="L7" s="18"/>
      <c r="M7" s="11"/>
      <c r="N7" s="11"/>
      <c r="O7" s="12"/>
      <c r="P7" s="12"/>
      <c r="T7" s="10"/>
      <c r="U7" s="10"/>
      <c r="AA7" s="10"/>
      <c r="AB7" s="10"/>
      <c r="AH7" s="10"/>
      <c r="AI7" s="10"/>
      <c r="AO7" s="10"/>
      <c r="AP7" s="10"/>
      <c r="AV7" s="10"/>
      <c r="AW7" s="10"/>
      <c r="BC7" s="10"/>
      <c r="BD7" s="10"/>
      <c r="BJ7" s="10"/>
      <c r="BK7" s="10"/>
      <c r="BQ7" s="10"/>
      <c r="BR7" s="10"/>
      <c r="BX7" s="10"/>
      <c r="BY7" s="10"/>
      <c r="CE7" s="16"/>
      <c r="CF7" s="16"/>
      <c r="CL7" s="10"/>
      <c r="CM7" s="10"/>
      <c r="CS7" s="14"/>
      <c r="CT7" s="14"/>
      <c r="CZ7" s="14"/>
      <c r="DA7" s="14"/>
      <c r="DG7" s="14"/>
      <c r="DH7" s="14"/>
      <c r="DN7" s="14"/>
      <c r="DO7" s="14"/>
      <c r="DU7" s="14"/>
      <c r="DV7" s="14"/>
    </row>
    <row r="8" spans="2:126" x14ac:dyDescent="0.25">
      <c r="B8" s="5" t="s">
        <v>12</v>
      </c>
      <c r="C8" s="6">
        <v>4</v>
      </c>
      <c r="E8" s="17">
        <v>43964</v>
      </c>
      <c r="F8" s="17">
        <v>43969</v>
      </c>
      <c r="M8" s="11"/>
      <c r="N8" s="11"/>
      <c r="Q8" s="12"/>
      <c r="R8" s="12"/>
      <c r="S8" s="12"/>
      <c r="T8" s="10"/>
      <c r="U8" s="10"/>
      <c r="V8" s="12"/>
      <c r="AA8" s="10"/>
      <c r="AB8" s="10"/>
      <c r="AH8" s="10"/>
      <c r="AI8" s="10"/>
      <c r="AO8" s="10"/>
      <c r="AP8" s="10"/>
      <c r="AV8" s="10"/>
      <c r="AW8" s="10"/>
      <c r="BC8" s="10"/>
      <c r="BD8" s="10"/>
      <c r="BJ8" s="10"/>
      <c r="BK8" s="10"/>
      <c r="BQ8" s="10"/>
      <c r="BR8" s="10"/>
      <c r="BX8" s="10"/>
      <c r="BY8" s="10"/>
      <c r="CE8" s="16"/>
      <c r="CF8" s="16"/>
      <c r="CL8" s="10"/>
      <c r="CM8" s="10"/>
      <c r="CS8" s="14"/>
      <c r="CT8" s="14"/>
      <c r="CZ8" s="14"/>
      <c r="DA8" s="14"/>
      <c r="DG8" s="14"/>
      <c r="DH8" s="14"/>
      <c r="DN8" s="14"/>
      <c r="DO8" s="14"/>
      <c r="DU8" s="14"/>
      <c r="DV8" s="14"/>
    </row>
    <row r="9" spans="2:126" x14ac:dyDescent="0.25">
      <c r="B9" s="5" t="s">
        <v>17</v>
      </c>
      <c r="C9" s="6">
        <v>2</v>
      </c>
      <c r="E9" s="17">
        <v>43970</v>
      </c>
      <c r="F9" s="17">
        <v>43971</v>
      </c>
      <c r="M9" s="11"/>
      <c r="N9" s="11"/>
      <c r="T9" s="10"/>
      <c r="U9" s="10"/>
      <c r="W9" s="12"/>
      <c r="X9" s="12"/>
      <c r="AA9" s="10"/>
      <c r="AB9" s="10"/>
      <c r="AH9" s="10"/>
      <c r="AI9" s="10"/>
      <c r="AO9" s="10"/>
      <c r="AP9" s="10"/>
      <c r="AV9" s="10"/>
      <c r="AW9" s="10"/>
      <c r="BC9" s="10"/>
      <c r="BD9" s="10"/>
      <c r="BJ9" s="10"/>
      <c r="BK9" s="10"/>
      <c r="BQ9" s="10"/>
      <c r="BR9" s="10"/>
      <c r="BX9" s="10"/>
      <c r="BY9" s="10"/>
      <c r="CE9" s="16"/>
      <c r="CF9" s="16"/>
      <c r="CL9" s="10"/>
      <c r="CM9" s="10"/>
      <c r="CS9" s="14"/>
      <c r="CT9" s="14"/>
      <c r="CZ9" s="14"/>
      <c r="DA9" s="14"/>
      <c r="DG9" s="14"/>
      <c r="DH9" s="14"/>
      <c r="DN9" s="14"/>
      <c r="DO9" s="14"/>
      <c r="DU9" s="14"/>
      <c r="DV9" s="14"/>
    </row>
    <row r="10" spans="2:126" ht="5.25" customHeight="1" x14ac:dyDescent="0.25">
      <c r="B10" s="5"/>
      <c r="M10" s="11"/>
      <c r="N10" s="11"/>
      <c r="T10" s="10"/>
      <c r="U10" s="10"/>
      <c r="AA10" s="10"/>
      <c r="AB10" s="10"/>
      <c r="AH10" s="10"/>
      <c r="AI10" s="10"/>
      <c r="AO10" s="10"/>
      <c r="AP10" s="10"/>
      <c r="AV10" s="10"/>
      <c r="AW10" s="10"/>
      <c r="BC10" s="10"/>
      <c r="BD10" s="10"/>
      <c r="BJ10" s="10"/>
      <c r="BK10" s="10"/>
      <c r="BQ10" s="10"/>
      <c r="BR10" s="10"/>
      <c r="BX10" s="10"/>
      <c r="BY10" s="10"/>
      <c r="CE10" s="16"/>
      <c r="CF10" s="16"/>
      <c r="CL10" s="10"/>
      <c r="CM10" s="10"/>
      <c r="CS10" s="14"/>
      <c r="CT10" s="14"/>
      <c r="CZ10" s="14"/>
      <c r="DA10" s="14"/>
      <c r="DG10" s="14"/>
      <c r="DH10" s="14"/>
      <c r="DN10" s="14"/>
      <c r="DO10" s="14"/>
      <c r="DU10" s="14"/>
      <c r="DV10" s="14"/>
    </row>
    <row r="11" spans="2:126" x14ac:dyDescent="0.25">
      <c r="B11" s="3" t="s">
        <v>3</v>
      </c>
      <c r="C11" s="7">
        <f>SUM(C12:C15)</f>
        <v>24</v>
      </c>
      <c r="M11" s="11"/>
      <c r="N11" s="11"/>
      <c r="T11" s="10"/>
      <c r="U11" s="10"/>
      <c r="AA11" s="10"/>
      <c r="AB11" s="10"/>
      <c r="AH11" s="10"/>
      <c r="AI11" s="10"/>
      <c r="AO11" s="10"/>
      <c r="AP11" s="10"/>
      <c r="AV11" s="10"/>
      <c r="AW11" s="10"/>
      <c r="BC11" s="10"/>
      <c r="BD11" s="10"/>
      <c r="BJ11" s="10"/>
      <c r="BK11" s="10"/>
      <c r="BQ11" s="10"/>
      <c r="BR11" s="10"/>
      <c r="BX11" s="10"/>
      <c r="BY11" s="10"/>
      <c r="CE11" s="16"/>
      <c r="CF11" s="16"/>
      <c r="CL11" s="10"/>
      <c r="CM11" s="10"/>
      <c r="CS11" s="14"/>
      <c r="CT11" s="14"/>
      <c r="CZ11" s="14"/>
      <c r="DA11" s="14"/>
      <c r="DG11" s="14"/>
      <c r="DH11" s="14"/>
      <c r="DN11" s="14"/>
      <c r="DO11" s="14"/>
      <c r="DU11" s="14"/>
      <c r="DV11" s="14"/>
    </row>
    <row r="12" spans="2:126" x14ac:dyDescent="0.25">
      <c r="B12" s="4" t="s">
        <v>8</v>
      </c>
      <c r="C12" s="6">
        <v>9</v>
      </c>
      <c r="E12" s="17">
        <v>43972</v>
      </c>
      <c r="F12" s="17">
        <v>43984</v>
      </c>
      <c r="M12" s="11"/>
      <c r="N12" s="11"/>
      <c r="T12" s="10"/>
      <c r="U12" s="10"/>
      <c r="Y12" s="12"/>
      <c r="Z12" s="12"/>
      <c r="AA12" s="10"/>
      <c r="AB12" s="10"/>
      <c r="AC12" s="12"/>
      <c r="AD12" s="12"/>
      <c r="AE12" s="12"/>
      <c r="AF12" s="12"/>
      <c r="AG12" s="12"/>
      <c r="AH12" s="10"/>
      <c r="AI12" s="10"/>
      <c r="AJ12" s="12"/>
      <c r="AK12" s="12"/>
      <c r="AO12" s="10"/>
      <c r="AP12" s="10"/>
      <c r="AV12" s="10"/>
      <c r="AW12" s="10"/>
      <c r="BC12" s="10"/>
      <c r="BD12" s="10"/>
      <c r="BJ12" s="10"/>
      <c r="BK12" s="10"/>
      <c r="BQ12" s="10"/>
      <c r="BR12" s="10"/>
      <c r="BX12" s="10"/>
      <c r="BY12" s="10"/>
      <c r="CE12" s="16"/>
      <c r="CF12" s="16"/>
      <c r="CL12" s="10"/>
      <c r="CM12" s="10"/>
      <c r="CS12" s="14"/>
      <c r="CT12" s="14"/>
      <c r="CZ12" s="14"/>
      <c r="DA12" s="14"/>
      <c r="DG12" s="14"/>
      <c r="DH12" s="14"/>
      <c r="DN12" s="14"/>
      <c r="DO12" s="14"/>
      <c r="DU12" s="14"/>
      <c r="DV12" s="14"/>
    </row>
    <row r="13" spans="2:126" x14ac:dyDescent="0.25">
      <c r="B13" s="4" t="s">
        <v>15</v>
      </c>
      <c r="C13" s="6">
        <v>7</v>
      </c>
      <c r="E13" s="17">
        <v>43985</v>
      </c>
      <c r="F13" s="17">
        <v>43993</v>
      </c>
      <c r="M13" s="11"/>
      <c r="N13" s="11"/>
      <c r="T13" s="10"/>
      <c r="U13" s="10"/>
      <c r="AA13" s="10"/>
      <c r="AB13" s="10"/>
      <c r="AH13" s="10"/>
      <c r="AI13" s="10"/>
      <c r="AL13" s="12"/>
      <c r="AM13" s="12"/>
      <c r="AN13" s="12"/>
      <c r="AO13" s="10"/>
      <c r="AP13" s="10"/>
      <c r="AQ13" s="12"/>
      <c r="AR13" s="12"/>
      <c r="AS13" s="12"/>
      <c r="AT13" s="12"/>
      <c r="AV13" s="10"/>
      <c r="AW13" s="10"/>
      <c r="BC13" s="10"/>
      <c r="BD13" s="10"/>
      <c r="BJ13" s="10"/>
      <c r="BK13" s="10"/>
      <c r="BQ13" s="10"/>
      <c r="BR13" s="10"/>
      <c r="BX13" s="10"/>
      <c r="BY13" s="10"/>
      <c r="CE13" s="16"/>
      <c r="CF13" s="16"/>
      <c r="CL13" s="10"/>
      <c r="CM13" s="10"/>
      <c r="CS13" s="14"/>
      <c r="CT13" s="14"/>
      <c r="CZ13" s="14"/>
      <c r="DA13" s="14"/>
      <c r="DG13" s="14"/>
      <c r="DH13" s="14"/>
      <c r="DN13" s="14"/>
      <c r="DO13" s="14"/>
      <c r="DU13" s="14"/>
      <c r="DV13" s="14"/>
    </row>
    <row r="14" spans="2:126" x14ac:dyDescent="0.25">
      <c r="B14" s="4" t="s">
        <v>18</v>
      </c>
      <c r="C14" s="6">
        <v>4</v>
      </c>
      <c r="E14" s="17">
        <v>43991</v>
      </c>
      <c r="F14" s="17">
        <v>43994</v>
      </c>
      <c r="M14" s="11"/>
      <c r="N14" s="11"/>
      <c r="T14" s="10"/>
      <c r="U14" s="10"/>
      <c r="AA14" s="10"/>
      <c r="AB14" s="10"/>
      <c r="AH14" s="10"/>
      <c r="AI14" s="10"/>
      <c r="AO14" s="10"/>
      <c r="AP14" s="10"/>
      <c r="AR14" s="12"/>
      <c r="AS14" s="12"/>
      <c r="AT14" s="12"/>
      <c r="AU14" s="12"/>
      <c r="AV14" s="10"/>
      <c r="AW14" s="10"/>
      <c r="BC14" s="10"/>
      <c r="BD14" s="10"/>
      <c r="BJ14" s="10"/>
      <c r="BK14" s="10"/>
      <c r="BQ14" s="10"/>
      <c r="BR14" s="10"/>
      <c r="BX14" s="10"/>
      <c r="BY14" s="10"/>
      <c r="CE14" s="16"/>
      <c r="CF14" s="16"/>
      <c r="CL14" s="10"/>
      <c r="CM14" s="10"/>
      <c r="CS14" s="14"/>
      <c r="CT14" s="14"/>
      <c r="CZ14" s="14"/>
      <c r="DA14" s="14"/>
      <c r="DG14" s="14"/>
      <c r="DH14" s="14"/>
      <c r="DN14" s="14"/>
      <c r="DO14" s="14"/>
      <c r="DU14" s="14"/>
      <c r="DV14" s="14"/>
    </row>
    <row r="15" spans="2:126" x14ac:dyDescent="0.25">
      <c r="B15" s="4" t="s">
        <v>16</v>
      </c>
      <c r="C15" s="6">
        <v>4</v>
      </c>
      <c r="E15" s="17">
        <v>43994</v>
      </c>
      <c r="F15" s="17">
        <v>43999</v>
      </c>
      <c r="M15" s="11"/>
      <c r="N15" s="11"/>
      <c r="T15" s="10"/>
      <c r="U15" s="10"/>
      <c r="AA15" s="10"/>
      <c r="AB15" s="10"/>
      <c r="AH15" s="10"/>
      <c r="AI15" s="10"/>
      <c r="AO15" s="10"/>
      <c r="AP15" s="10"/>
      <c r="AU15" s="12"/>
      <c r="AV15" s="10"/>
      <c r="AW15" s="10"/>
      <c r="AX15" s="12"/>
      <c r="AY15" s="12"/>
      <c r="AZ15" s="12"/>
      <c r="BC15" s="10"/>
      <c r="BD15" s="10"/>
      <c r="BJ15" s="10"/>
      <c r="BK15" s="10"/>
      <c r="BQ15" s="10"/>
      <c r="BR15" s="10"/>
      <c r="BX15" s="10"/>
      <c r="BY15" s="10"/>
      <c r="CE15" s="16"/>
      <c r="CF15" s="16"/>
      <c r="CL15" s="10"/>
      <c r="CM15" s="10"/>
      <c r="CS15" s="14"/>
      <c r="CT15" s="14"/>
      <c r="CZ15" s="14"/>
      <c r="DA15" s="14"/>
      <c r="DG15" s="14"/>
      <c r="DH15" s="14"/>
      <c r="DN15" s="14"/>
      <c r="DO15" s="14"/>
      <c r="DU15" s="14"/>
      <c r="DV15" s="14"/>
    </row>
    <row r="16" spans="2:126" ht="6.75" customHeight="1" x14ac:dyDescent="0.25">
      <c r="B16" s="4"/>
      <c r="M16" s="11"/>
      <c r="N16" s="11"/>
      <c r="T16" s="10"/>
      <c r="U16" s="10"/>
      <c r="AA16" s="10"/>
      <c r="AB16" s="10"/>
      <c r="AH16" s="10"/>
      <c r="AI16" s="10"/>
      <c r="AO16" s="10"/>
      <c r="AP16" s="10"/>
      <c r="AV16" s="10"/>
      <c r="AW16" s="10"/>
      <c r="BC16" s="10"/>
      <c r="BD16" s="10"/>
      <c r="BJ16" s="10"/>
      <c r="BK16" s="10"/>
      <c r="BQ16" s="10"/>
      <c r="BR16" s="10"/>
      <c r="BX16" s="10"/>
      <c r="BY16" s="10"/>
      <c r="CE16" s="16"/>
      <c r="CF16" s="16"/>
      <c r="CL16" s="10"/>
      <c r="CM16" s="10"/>
      <c r="CS16" s="14"/>
      <c r="CT16" s="14"/>
      <c r="CZ16" s="14"/>
      <c r="DA16" s="14"/>
      <c r="DG16" s="14"/>
      <c r="DH16" s="14"/>
      <c r="DN16" s="14"/>
      <c r="DO16" s="14"/>
      <c r="DU16" s="14"/>
      <c r="DV16" s="14"/>
    </row>
    <row r="17" spans="2:126" x14ac:dyDescent="0.25">
      <c r="B17" s="3" t="s">
        <v>4</v>
      </c>
      <c r="C17" s="7">
        <f>SUM(C18:C23)</f>
        <v>45</v>
      </c>
      <c r="M17" s="11"/>
      <c r="N17" s="11"/>
      <c r="T17" s="10"/>
      <c r="U17" s="10"/>
      <c r="AA17" s="10"/>
      <c r="AB17" s="10"/>
      <c r="AH17" s="10"/>
      <c r="AI17" s="10"/>
      <c r="AO17" s="10"/>
      <c r="AP17" s="10"/>
      <c r="AV17" s="10"/>
      <c r="AW17" s="10"/>
      <c r="BC17" s="10"/>
      <c r="BD17" s="10"/>
      <c r="BJ17" s="10"/>
      <c r="BK17" s="10"/>
      <c r="BQ17" s="10"/>
      <c r="BR17" s="10"/>
      <c r="BX17" s="10"/>
      <c r="BY17" s="10"/>
      <c r="CE17" s="16"/>
      <c r="CF17" s="16"/>
      <c r="CL17" s="10"/>
      <c r="CM17" s="10"/>
      <c r="CS17" s="14"/>
      <c r="CT17" s="14"/>
      <c r="CZ17" s="14"/>
      <c r="DA17" s="14"/>
      <c r="DG17" s="14"/>
      <c r="DH17" s="14"/>
      <c r="DN17" s="14"/>
      <c r="DO17" s="14"/>
      <c r="DU17" s="14"/>
      <c r="DV17" s="14"/>
    </row>
    <row r="18" spans="2:126" x14ac:dyDescent="0.25">
      <c r="B18" s="4" t="s">
        <v>9</v>
      </c>
      <c r="C18" s="6">
        <v>15</v>
      </c>
      <c r="E18" s="17">
        <v>44000</v>
      </c>
      <c r="F18" s="17">
        <v>44020</v>
      </c>
      <c r="M18" s="11"/>
      <c r="N18" s="11"/>
      <c r="T18" s="10"/>
      <c r="U18" s="10"/>
      <c r="AA18" s="10"/>
      <c r="AB18" s="10"/>
      <c r="AH18" s="10"/>
      <c r="AI18" s="10"/>
      <c r="AO18" s="10"/>
      <c r="AP18" s="10"/>
      <c r="AV18" s="10"/>
      <c r="AW18" s="10"/>
      <c r="BA18" s="12"/>
      <c r="BB18" s="12"/>
      <c r="BC18" s="10"/>
      <c r="BD18" s="10"/>
      <c r="BE18" s="12"/>
      <c r="BF18" s="12"/>
      <c r="BG18" s="12"/>
      <c r="BH18" s="12"/>
      <c r="BI18" s="12"/>
      <c r="BJ18" s="10"/>
      <c r="BK18" s="10"/>
      <c r="BL18" s="12"/>
      <c r="BM18" s="12"/>
      <c r="BN18" s="12"/>
      <c r="BO18" s="12"/>
      <c r="BP18" s="12"/>
      <c r="BQ18" s="10"/>
      <c r="BR18" s="10"/>
      <c r="BS18" s="12"/>
      <c r="BT18" s="12"/>
      <c r="BU18" s="12"/>
      <c r="BX18" s="10"/>
      <c r="BY18" s="10"/>
      <c r="CE18" s="16"/>
      <c r="CF18" s="16"/>
      <c r="CL18" s="10"/>
      <c r="CM18" s="10"/>
      <c r="CS18" s="14"/>
      <c r="CT18" s="14"/>
      <c r="CZ18" s="14"/>
      <c r="DA18" s="14"/>
      <c r="DG18" s="14"/>
      <c r="DH18" s="14"/>
      <c r="DN18" s="14"/>
      <c r="DO18" s="14"/>
      <c r="DU18" s="14"/>
      <c r="DV18" s="14"/>
    </row>
    <row r="19" spans="2:126" x14ac:dyDescent="0.25">
      <c r="B19" s="4" t="s">
        <v>19</v>
      </c>
      <c r="C19" s="6">
        <v>3</v>
      </c>
      <c r="E19" s="17">
        <v>44018</v>
      </c>
      <c r="F19" s="17">
        <v>44020</v>
      </c>
      <c r="M19" s="11"/>
      <c r="N19" s="11"/>
      <c r="T19" s="10"/>
      <c r="U19" s="10"/>
      <c r="AA19" s="10"/>
      <c r="AB19" s="10"/>
      <c r="AH19" s="10"/>
      <c r="AI19" s="10"/>
      <c r="AO19" s="10"/>
      <c r="AP19" s="10"/>
      <c r="AV19" s="10"/>
      <c r="AW19" s="10"/>
      <c r="BC19" s="10"/>
      <c r="BD19" s="10"/>
      <c r="BJ19" s="10"/>
      <c r="BK19" s="10"/>
      <c r="BQ19" s="10"/>
      <c r="BR19" s="10"/>
      <c r="BS19" s="12"/>
      <c r="BT19" s="12"/>
      <c r="BU19" s="12"/>
      <c r="BX19" s="10"/>
      <c r="BY19" s="10"/>
      <c r="CE19" s="16"/>
      <c r="CF19" s="16"/>
      <c r="CL19" s="10"/>
      <c r="CM19" s="10"/>
      <c r="CS19" s="14"/>
      <c r="CT19" s="14"/>
      <c r="CZ19" s="14"/>
      <c r="DA19" s="14"/>
      <c r="DG19" s="14"/>
      <c r="DH19" s="14"/>
      <c r="DN19" s="14"/>
      <c r="DO19" s="14"/>
      <c r="DU19" s="14"/>
      <c r="DV19" s="14"/>
    </row>
    <row r="20" spans="2:126" x14ac:dyDescent="0.25">
      <c r="B20" s="4" t="s">
        <v>20</v>
      </c>
      <c r="C20" s="6">
        <v>5</v>
      </c>
      <c r="E20" s="17">
        <v>44021</v>
      </c>
      <c r="F20" s="17">
        <v>44027</v>
      </c>
      <c r="M20" s="11"/>
      <c r="N20" s="11"/>
      <c r="T20" s="10"/>
      <c r="U20" s="10"/>
      <c r="AA20" s="10"/>
      <c r="AB20" s="10"/>
      <c r="AH20" s="10"/>
      <c r="AI20" s="10"/>
      <c r="AO20" s="10"/>
      <c r="AP20" s="10"/>
      <c r="AV20" s="10"/>
      <c r="AW20" s="10"/>
      <c r="BC20" s="10"/>
      <c r="BD20" s="10"/>
      <c r="BJ20" s="10"/>
      <c r="BK20" s="10"/>
      <c r="BQ20" s="10"/>
      <c r="BR20" s="10"/>
      <c r="BV20" s="12"/>
      <c r="BW20" s="12"/>
      <c r="BX20" s="10"/>
      <c r="BY20" s="10"/>
      <c r="BZ20" s="12"/>
      <c r="CA20" s="12"/>
      <c r="CB20" s="12"/>
      <c r="CE20" s="16"/>
      <c r="CF20" s="16"/>
      <c r="CL20" s="10"/>
      <c r="CM20" s="10"/>
      <c r="CS20" s="14"/>
      <c r="CT20" s="14"/>
      <c r="CZ20" s="14"/>
      <c r="DA20" s="14"/>
      <c r="DG20" s="14"/>
      <c r="DH20" s="14"/>
      <c r="DN20" s="14"/>
      <c r="DO20" s="14"/>
      <c r="DU20" s="14"/>
      <c r="DV20" s="14"/>
    </row>
    <row r="21" spans="2:126" x14ac:dyDescent="0.25">
      <c r="B21" s="4" t="s">
        <v>21</v>
      </c>
      <c r="C21" s="6">
        <v>2</v>
      </c>
      <c r="E21" s="17">
        <v>44028</v>
      </c>
      <c r="F21" s="17">
        <v>44029</v>
      </c>
      <c r="M21" s="11"/>
      <c r="N21" s="11"/>
      <c r="T21" s="10"/>
      <c r="U21" s="10"/>
      <c r="AA21" s="10"/>
      <c r="AB21" s="10"/>
      <c r="AH21" s="10"/>
      <c r="AI21" s="10"/>
      <c r="AO21" s="10"/>
      <c r="AP21" s="10"/>
      <c r="AV21" s="10"/>
      <c r="AW21" s="10"/>
      <c r="BC21" s="10"/>
      <c r="BD21" s="10"/>
      <c r="BJ21" s="10"/>
      <c r="BK21" s="10"/>
      <c r="BQ21" s="10"/>
      <c r="BR21" s="10"/>
      <c r="BX21" s="10"/>
      <c r="BY21" s="10"/>
      <c r="CC21" s="12"/>
      <c r="CD21" s="12"/>
      <c r="CE21" s="16"/>
      <c r="CF21" s="16"/>
      <c r="CL21" s="10"/>
      <c r="CM21" s="10"/>
      <c r="CS21" s="14"/>
      <c r="CT21" s="14"/>
      <c r="CZ21" s="14"/>
      <c r="DA21" s="14"/>
      <c r="DG21" s="14"/>
      <c r="DH21" s="14"/>
      <c r="DN21" s="14"/>
      <c r="DO21" s="14"/>
      <c r="DU21" s="14"/>
      <c r="DV21" s="14"/>
    </row>
    <row r="22" spans="2:126" x14ac:dyDescent="0.25">
      <c r="B22" s="4" t="s">
        <v>22</v>
      </c>
      <c r="C22" s="6">
        <v>5</v>
      </c>
      <c r="E22" s="17">
        <v>44032</v>
      </c>
      <c r="F22" s="17">
        <v>44036</v>
      </c>
      <c r="M22" s="11"/>
      <c r="N22" s="11"/>
      <c r="T22" s="10"/>
      <c r="U22" s="10"/>
      <c r="AA22" s="10"/>
      <c r="AB22" s="10"/>
      <c r="AH22" s="10"/>
      <c r="AI22" s="10"/>
      <c r="AO22" s="10"/>
      <c r="AP22" s="10"/>
      <c r="AV22" s="10"/>
      <c r="AW22" s="10"/>
      <c r="BC22" s="10"/>
      <c r="BD22" s="10"/>
      <c r="BJ22" s="10"/>
      <c r="BK22" s="10"/>
      <c r="BQ22" s="10"/>
      <c r="BR22" s="10"/>
      <c r="BX22" s="10"/>
      <c r="BY22" s="10"/>
      <c r="CE22" s="16"/>
      <c r="CF22" s="16"/>
      <c r="CG22" s="12"/>
      <c r="CH22" s="12"/>
      <c r="CI22" s="12"/>
      <c r="CJ22" s="12"/>
      <c r="CK22" s="12"/>
      <c r="CL22" s="10"/>
      <c r="CM22" s="10"/>
      <c r="CS22" s="14"/>
      <c r="CT22" s="14"/>
      <c r="CZ22" s="14"/>
      <c r="DA22" s="14"/>
      <c r="DG22" s="14"/>
      <c r="DH22" s="14"/>
      <c r="DN22" s="14"/>
      <c r="DO22" s="14"/>
      <c r="DU22" s="14"/>
      <c r="DV22" s="14"/>
    </row>
    <row r="23" spans="2:126" x14ac:dyDescent="0.25">
      <c r="B23" s="4" t="s">
        <v>23</v>
      </c>
      <c r="C23" s="6">
        <v>15</v>
      </c>
      <c r="E23" s="17">
        <v>44021</v>
      </c>
      <c r="F23" s="17">
        <v>44041</v>
      </c>
      <c r="M23" s="11"/>
      <c r="N23" s="11"/>
      <c r="T23" s="10"/>
      <c r="U23" s="10"/>
      <c r="AA23" s="10"/>
      <c r="AB23" s="10"/>
      <c r="AH23" s="10"/>
      <c r="AI23" s="10"/>
      <c r="AO23" s="10"/>
      <c r="AP23" s="10"/>
      <c r="AV23" s="10"/>
      <c r="AW23" s="10"/>
      <c r="BC23" s="10"/>
      <c r="BD23" s="10"/>
      <c r="BJ23" s="10"/>
      <c r="BK23" s="10"/>
      <c r="BQ23" s="10"/>
      <c r="BR23" s="10"/>
      <c r="BU23" s="13"/>
      <c r="BV23" s="12"/>
      <c r="BW23" s="12"/>
      <c r="BX23" s="10"/>
      <c r="BY23" s="10"/>
      <c r="BZ23" s="12"/>
      <c r="CA23" s="12"/>
      <c r="CB23" s="12"/>
      <c r="CC23" s="12"/>
      <c r="CD23" s="12"/>
      <c r="CE23" s="16"/>
      <c r="CF23" s="16"/>
      <c r="CG23" s="12"/>
      <c r="CH23" s="12"/>
      <c r="CI23" s="12"/>
      <c r="CJ23" s="12"/>
      <c r="CK23" s="12"/>
      <c r="CL23" s="10"/>
      <c r="CM23" s="10"/>
      <c r="CN23" s="12"/>
      <c r="CO23" s="12"/>
      <c r="CP23" s="12"/>
      <c r="CS23" s="14"/>
      <c r="CT23" s="14"/>
      <c r="CZ23" s="14"/>
      <c r="DA23" s="14"/>
      <c r="DG23" s="14"/>
      <c r="DH23" s="14"/>
      <c r="DN23" s="14"/>
      <c r="DO23" s="14"/>
      <c r="DU23" s="14"/>
      <c r="DV23" s="14"/>
    </row>
    <row r="24" spans="2:126" ht="7.5" customHeight="1" x14ac:dyDescent="0.25">
      <c r="B24" s="4"/>
      <c r="M24" s="11"/>
      <c r="N24" s="11"/>
      <c r="T24" s="10"/>
      <c r="U24" s="10"/>
      <c r="AA24" s="10"/>
      <c r="AB24" s="10"/>
      <c r="AH24" s="10"/>
      <c r="AI24" s="10"/>
      <c r="AO24" s="10"/>
      <c r="AP24" s="10"/>
      <c r="AV24" s="10"/>
      <c r="AW24" s="10"/>
      <c r="BC24" s="10"/>
      <c r="BD24" s="10"/>
      <c r="BJ24" s="10"/>
      <c r="BK24" s="10"/>
      <c r="BQ24" s="10"/>
      <c r="BR24" s="10"/>
      <c r="BX24" s="10"/>
      <c r="BY24" s="10"/>
      <c r="CE24" s="16"/>
      <c r="CF24" s="16"/>
      <c r="CL24" s="10"/>
      <c r="CM24" s="10"/>
      <c r="CS24" s="14"/>
      <c r="CT24" s="14"/>
      <c r="CZ24" s="14"/>
      <c r="DA24" s="14"/>
      <c r="DG24" s="14"/>
      <c r="DH24" s="14"/>
      <c r="DN24" s="14"/>
      <c r="DO24" s="14"/>
      <c r="DU24" s="14"/>
      <c r="DV24" s="14"/>
    </row>
    <row r="25" spans="2:126" x14ac:dyDescent="0.25">
      <c r="B25" s="3" t="s">
        <v>5</v>
      </c>
      <c r="C25" s="7">
        <f>SUM(C26:C27)</f>
        <v>16</v>
      </c>
      <c r="M25" s="11"/>
      <c r="N25" s="11"/>
      <c r="T25" s="10"/>
      <c r="U25" s="10"/>
      <c r="AA25" s="10"/>
      <c r="AB25" s="10"/>
      <c r="AH25" s="10"/>
      <c r="AI25" s="10"/>
      <c r="AO25" s="10"/>
      <c r="AP25" s="10"/>
      <c r="AV25" s="10"/>
      <c r="AW25" s="10"/>
      <c r="BC25" s="10"/>
      <c r="BD25" s="10"/>
      <c r="BJ25" s="10"/>
      <c r="BK25" s="10"/>
      <c r="BQ25" s="10"/>
      <c r="BR25" s="10"/>
      <c r="BX25" s="10"/>
      <c r="BY25" s="10"/>
      <c r="CE25" s="16"/>
      <c r="CF25" s="16"/>
      <c r="CL25" s="10"/>
      <c r="CM25" s="10"/>
      <c r="CS25" s="14"/>
      <c r="CT25" s="14"/>
      <c r="CZ25" s="14"/>
      <c r="DA25" s="14"/>
      <c r="DG25" s="14"/>
      <c r="DH25" s="14"/>
      <c r="DN25" s="14"/>
      <c r="DO25" s="14"/>
      <c r="DU25" s="14"/>
      <c r="DV25" s="14"/>
    </row>
    <row r="26" spans="2:126" x14ac:dyDescent="0.25">
      <c r="B26" s="4" t="s">
        <v>24</v>
      </c>
      <c r="C26" s="6">
        <v>9</v>
      </c>
      <c r="E26" s="17">
        <v>44021</v>
      </c>
      <c r="F26" s="17">
        <v>44033</v>
      </c>
      <c r="M26" s="11"/>
      <c r="N26" s="11"/>
      <c r="T26" s="10"/>
      <c r="U26" s="10"/>
      <c r="AA26" s="10"/>
      <c r="AB26" s="10"/>
      <c r="AH26" s="10"/>
      <c r="AI26" s="10"/>
      <c r="AO26" s="10"/>
      <c r="AP26" s="10"/>
      <c r="AV26" s="10"/>
      <c r="AW26" s="10"/>
      <c r="BC26" s="10"/>
      <c r="BD26" s="10"/>
      <c r="BJ26" s="10"/>
      <c r="BK26" s="10"/>
      <c r="BQ26" s="10"/>
      <c r="BR26" s="10"/>
      <c r="BV26" s="12"/>
      <c r="BW26" s="12"/>
      <c r="BX26" s="10"/>
      <c r="BY26" s="10"/>
      <c r="BZ26" s="12"/>
      <c r="CA26" s="12"/>
      <c r="CB26" s="12"/>
      <c r="CC26" s="12"/>
      <c r="CD26" s="12"/>
      <c r="CE26" s="16"/>
      <c r="CF26" s="16"/>
      <c r="CG26" s="12"/>
      <c r="CH26" s="12"/>
      <c r="CL26" s="10"/>
      <c r="CM26" s="10"/>
      <c r="CS26" s="14"/>
      <c r="CT26" s="14"/>
      <c r="CZ26" s="14"/>
      <c r="DA26" s="14"/>
      <c r="DG26" s="14"/>
      <c r="DH26" s="14"/>
      <c r="DN26" s="14"/>
      <c r="DO26" s="14"/>
      <c r="DU26" s="14"/>
      <c r="DV26" s="14"/>
    </row>
    <row r="27" spans="2:126" x14ac:dyDescent="0.25">
      <c r="B27" s="4" t="s">
        <v>25</v>
      </c>
      <c r="C27" s="6">
        <v>7</v>
      </c>
      <c r="E27" s="17">
        <v>44021</v>
      </c>
      <c r="F27" s="17">
        <v>44029</v>
      </c>
      <c r="M27" s="11"/>
      <c r="N27" s="11"/>
      <c r="T27" s="10"/>
      <c r="U27" s="10"/>
      <c r="AA27" s="10"/>
      <c r="AB27" s="10"/>
      <c r="AH27" s="10"/>
      <c r="AI27" s="10"/>
      <c r="AO27" s="10"/>
      <c r="AP27" s="10"/>
      <c r="AV27" s="10"/>
      <c r="AW27" s="10"/>
      <c r="BC27" s="10"/>
      <c r="BD27" s="10"/>
      <c r="BJ27" s="10"/>
      <c r="BK27" s="10"/>
      <c r="BQ27" s="10"/>
      <c r="BR27" s="10"/>
      <c r="BV27" s="12"/>
      <c r="BW27" s="12"/>
      <c r="BX27" s="10"/>
      <c r="BY27" s="10"/>
      <c r="BZ27" s="12"/>
      <c r="CA27" s="12"/>
      <c r="CB27" s="12"/>
      <c r="CC27" s="12"/>
      <c r="CD27" s="12"/>
      <c r="CE27" s="16"/>
      <c r="CF27" s="16"/>
      <c r="CL27" s="10"/>
      <c r="CM27" s="10"/>
      <c r="CS27" s="14"/>
      <c r="CT27" s="14"/>
      <c r="CZ27" s="14"/>
      <c r="DA27" s="14"/>
      <c r="DG27" s="14"/>
      <c r="DH27" s="14"/>
      <c r="DN27" s="14"/>
      <c r="DO27" s="14"/>
      <c r="DU27" s="14"/>
      <c r="DV27" s="14"/>
    </row>
    <row r="28" spans="2:126" ht="6.75" customHeight="1" x14ac:dyDescent="0.25">
      <c r="B28" s="4"/>
      <c r="M28" s="11"/>
      <c r="N28" s="11"/>
      <c r="T28" s="10"/>
      <c r="U28" s="10"/>
      <c r="AA28" s="10"/>
      <c r="AB28" s="10"/>
      <c r="AH28" s="10"/>
      <c r="AI28" s="10"/>
      <c r="AO28" s="10"/>
      <c r="AP28" s="10"/>
      <c r="AV28" s="10"/>
      <c r="AW28" s="10"/>
      <c r="BC28" s="10"/>
      <c r="BD28" s="10"/>
      <c r="BJ28" s="10"/>
      <c r="BK28" s="10"/>
      <c r="BQ28" s="10"/>
      <c r="BR28" s="10"/>
      <c r="BX28" s="10"/>
      <c r="BY28" s="10"/>
      <c r="CE28" s="16"/>
      <c r="CF28" s="16"/>
      <c r="CL28" s="10"/>
      <c r="CM28" s="10"/>
      <c r="CS28" s="14"/>
      <c r="CT28" s="14"/>
      <c r="CZ28" s="14"/>
      <c r="DA28" s="14"/>
      <c r="DG28" s="14"/>
      <c r="DH28" s="14"/>
      <c r="DN28" s="14"/>
      <c r="DO28" s="14"/>
      <c r="DU28" s="14"/>
      <c r="DV28" s="14"/>
    </row>
    <row r="29" spans="2:126" x14ac:dyDescent="0.25">
      <c r="B29" s="3" t="s">
        <v>6</v>
      </c>
      <c r="C29" s="7">
        <f>SUM(C30:C36)</f>
        <v>46</v>
      </c>
      <c r="M29" s="11"/>
      <c r="N29" s="11"/>
      <c r="T29" s="10"/>
      <c r="U29" s="10"/>
      <c r="AA29" s="10"/>
      <c r="AB29" s="10"/>
      <c r="AH29" s="10"/>
      <c r="AI29" s="10"/>
      <c r="AO29" s="10"/>
      <c r="AP29" s="10"/>
      <c r="AV29" s="10"/>
      <c r="AW29" s="10"/>
      <c r="BC29" s="10"/>
      <c r="BD29" s="10"/>
      <c r="BJ29" s="10"/>
      <c r="BK29" s="10"/>
      <c r="BQ29" s="10"/>
      <c r="BR29" s="10"/>
      <c r="BX29" s="10"/>
      <c r="BY29" s="10"/>
      <c r="CE29" s="16"/>
      <c r="CF29" s="16"/>
      <c r="CL29" s="10"/>
      <c r="CM29" s="10"/>
      <c r="CS29" s="14"/>
      <c r="CT29" s="14"/>
      <c r="CZ29" s="14"/>
      <c r="DA29" s="14"/>
      <c r="DG29" s="14"/>
      <c r="DH29" s="14"/>
      <c r="DN29" s="14"/>
      <c r="DO29" s="14"/>
      <c r="DU29" s="14"/>
      <c r="DV29" s="14"/>
    </row>
    <row r="30" spans="2:126" x14ac:dyDescent="0.25">
      <c r="B30" s="4" t="s">
        <v>27</v>
      </c>
      <c r="C30" s="8">
        <v>5</v>
      </c>
      <c r="E30" s="17">
        <v>44034</v>
      </c>
      <c r="F30" s="17">
        <v>44040</v>
      </c>
      <c r="M30" s="11"/>
      <c r="N30" s="11"/>
      <c r="T30" s="10"/>
      <c r="U30" s="10"/>
      <c r="AA30" s="10"/>
      <c r="AB30" s="10"/>
      <c r="AH30" s="10"/>
      <c r="AI30" s="10"/>
      <c r="AO30" s="10"/>
      <c r="AP30" s="10"/>
      <c r="AV30" s="10"/>
      <c r="AW30" s="10"/>
      <c r="BC30" s="10"/>
      <c r="BD30" s="10"/>
      <c r="BJ30" s="10"/>
      <c r="BK30" s="10"/>
      <c r="BQ30" s="10"/>
      <c r="BR30" s="10"/>
      <c r="BX30" s="10"/>
      <c r="BY30" s="10"/>
      <c r="CE30" s="16"/>
      <c r="CF30" s="16"/>
      <c r="CI30" s="12"/>
      <c r="CJ30" s="12"/>
      <c r="CK30" s="12"/>
      <c r="CL30" s="10"/>
      <c r="CM30" s="10"/>
      <c r="CN30" s="12"/>
      <c r="CO30" s="12"/>
      <c r="CS30" s="14"/>
      <c r="CT30" s="14"/>
      <c r="CZ30" s="14"/>
      <c r="DA30" s="14"/>
      <c r="DG30" s="14"/>
      <c r="DH30" s="14"/>
      <c r="DN30" s="14"/>
      <c r="DO30" s="14"/>
      <c r="DU30" s="14"/>
      <c r="DV30" s="14"/>
    </row>
    <row r="31" spans="2:126" x14ac:dyDescent="0.25">
      <c r="B31" s="4" t="s">
        <v>65</v>
      </c>
      <c r="C31" s="8">
        <v>7</v>
      </c>
      <c r="E31" s="17">
        <v>44034</v>
      </c>
      <c r="F31" s="17">
        <v>44042</v>
      </c>
      <c r="M31" s="11"/>
      <c r="N31" s="11"/>
      <c r="T31" s="10"/>
      <c r="U31" s="10"/>
      <c r="AA31" s="10"/>
      <c r="AB31" s="10"/>
      <c r="AH31" s="10"/>
      <c r="AI31" s="10"/>
      <c r="AO31" s="10"/>
      <c r="AP31" s="10"/>
      <c r="AV31" s="10"/>
      <c r="AW31" s="10"/>
      <c r="BC31" s="10"/>
      <c r="BD31" s="10"/>
      <c r="BJ31" s="10"/>
      <c r="BK31" s="10"/>
      <c r="BQ31" s="10"/>
      <c r="BR31" s="10"/>
      <c r="BX31" s="10"/>
      <c r="BY31" s="10"/>
      <c r="CE31" s="16"/>
      <c r="CF31" s="16"/>
      <c r="CI31" s="12"/>
      <c r="CJ31" s="12"/>
      <c r="CK31" s="12"/>
      <c r="CL31" s="10"/>
      <c r="CM31" s="10"/>
      <c r="CN31" s="12"/>
      <c r="CO31" s="12"/>
      <c r="CP31" s="12"/>
      <c r="CQ31" s="12"/>
      <c r="CS31" s="14"/>
      <c r="CT31" s="14"/>
      <c r="CZ31" s="14"/>
      <c r="DA31" s="14"/>
      <c r="DG31" s="14"/>
      <c r="DH31" s="14"/>
      <c r="DN31" s="14"/>
      <c r="DO31" s="14"/>
      <c r="DU31" s="14"/>
      <c r="DV31" s="14"/>
    </row>
    <row r="32" spans="2:126" x14ac:dyDescent="0.25">
      <c r="B32" s="4" t="s">
        <v>66</v>
      </c>
      <c r="C32" s="8">
        <v>8</v>
      </c>
      <c r="E32" s="17">
        <v>44034</v>
      </c>
      <c r="F32" s="17">
        <v>44043</v>
      </c>
      <c r="M32" s="11"/>
      <c r="N32" s="11"/>
      <c r="T32" s="10"/>
      <c r="U32" s="10"/>
      <c r="AA32" s="10"/>
      <c r="AB32" s="10"/>
      <c r="AH32" s="10"/>
      <c r="AI32" s="10"/>
      <c r="AO32" s="10"/>
      <c r="AP32" s="10"/>
      <c r="AV32" s="10"/>
      <c r="AW32" s="10"/>
      <c r="BC32" s="10"/>
      <c r="BD32" s="10"/>
      <c r="BJ32" s="10"/>
      <c r="BK32" s="10"/>
      <c r="BQ32" s="10"/>
      <c r="BR32" s="10"/>
      <c r="BX32" s="10"/>
      <c r="BY32" s="10"/>
      <c r="CE32" s="16"/>
      <c r="CF32" s="16"/>
      <c r="CI32" s="12"/>
      <c r="CJ32" s="12"/>
      <c r="CK32" s="12"/>
      <c r="CL32" s="10"/>
      <c r="CM32" s="10"/>
      <c r="CN32" s="12"/>
      <c r="CO32" s="12"/>
      <c r="CP32" s="12"/>
      <c r="CQ32" s="12"/>
      <c r="CR32" s="12"/>
      <c r="CS32" s="14"/>
      <c r="CT32" s="14"/>
      <c r="CZ32" s="14"/>
      <c r="DA32" s="14"/>
      <c r="DG32" s="14"/>
      <c r="DH32" s="14"/>
      <c r="DN32" s="14"/>
      <c r="DO32" s="14"/>
      <c r="DU32" s="14"/>
      <c r="DV32" s="14"/>
    </row>
    <row r="33" spans="2:126" x14ac:dyDescent="0.25">
      <c r="B33" s="4" t="s">
        <v>64</v>
      </c>
      <c r="C33" s="8">
        <v>8</v>
      </c>
      <c r="E33" s="17">
        <v>44034</v>
      </c>
      <c r="F33" s="17">
        <v>44043</v>
      </c>
      <c r="M33" s="11"/>
      <c r="N33" s="11"/>
      <c r="T33" s="10"/>
      <c r="U33" s="10"/>
      <c r="AA33" s="10"/>
      <c r="AB33" s="10"/>
      <c r="AH33" s="10"/>
      <c r="AI33" s="10"/>
      <c r="AO33" s="10"/>
      <c r="AP33" s="10"/>
      <c r="AV33" s="10"/>
      <c r="AW33" s="10"/>
      <c r="BC33" s="10"/>
      <c r="BD33" s="10"/>
      <c r="BJ33" s="10"/>
      <c r="BK33" s="10"/>
      <c r="BQ33" s="10"/>
      <c r="BR33" s="10"/>
      <c r="BX33" s="10"/>
      <c r="BY33" s="10"/>
      <c r="CE33" s="16"/>
      <c r="CF33" s="16"/>
      <c r="CI33" s="12"/>
      <c r="CJ33" s="12"/>
      <c r="CK33" s="12"/>
      <c r="CL33" s="10"/>
      <c r="CM33" s="10"/>
      <c r="CN33" s="12"/>
      <c r="CO33" s="12"/>
      <c r="CP33" s="12"/>
      <c r="CQ33" s="12"/>
      <c r="CR33" s="12"/>
      <c r="CS33" s="14"/>
      <c r="CT33" s="14"/>
      <c r="CZ33" s="14"/>
      <c r="DA33" s="14"/>
      <c r="DG33" s="14"/>
      <c r="DH33" s="14"/>
      <c r="DN33" s="14"/>
      <c r="DO33" s="14"/>
      <c r="DU33" s="14"/>
      <c r="DV33" s="14"/>
    </row>
    <row r="34" spans="2:126" x14ac:dyDescent="0.25">
      <c r="B34" s="4" t="s">
        <v>10</v>
      </c>
      <c r="C34" s="6">
        <v>7</v>
      </c>
      <c r="E34" s="17">
        <v>44043</v>
      </c>
      <c r="F34" s="17">
        <v>44053</v>
      </c>
      <c r="M34" s="11"/>
      <c r="N34" s="11"/>
      <c r="T34" s="10"/>
      <c r="U34" s="10"/>
      <c r="AA34" s="10"/>
      <c r="AB34" s="10"/>
      <c r="AH34" s="10"/>
      <c r="AI34" s="10"/>
      <c r="AO34" s="10"/>
      <c r="AP34" s="10"/>
      <c r="AV34" s="10"/>
      <c r="AW34" s="10"/>
      <c r="BC34" s="10"/>
      <c r="BD34" s="10"/>
      <c r="BJ34" s="10"/>
      <c r="BK34" s="10"/>
      <c r="BQ34" s="10"/>
      <c r="BR34" s="10"/>
      <c r="BX34" s="10"/>
      <c r="BY34" s="10"/>
      <c r="CE34" s="16"/>
      <c r="CF34" s="16"/>
      <c r="CL34" s="10"/>
      <c r="CM34" s="10"/>
      <c r="CR34" s="12"/>
      <c r="CS34" s="14"/>
      <c r="CT34" s="14"/>
      <c r="CU34" s="12"/>
      <c r="CV34" s="12"/>
      <c r="CW34" s="12"/>
      <c r="CX34" s="12"/>
      <c r="CY34" s="12"/>
      <c r="CZ34" s="14"/>
      <c r="DA34" s="14"/>
      <c r="DB34" s="12"/>
      <c r="DG34" s="14"/>
      <c r="DH34" s="14"/>
      <c r="DN34" s="14"/>
      <c r="DO34" s="14"/>
      <c r="DU34" s="14"/>
      <c r="DV34" s="14"/>
    </row>
    <row r="35" spans="2:126" x14ac:dyDescent="0.25">
      <c r="B35" s="4" t="s">
        <v>68</v>
      </c>
      <c r="C35" s="6">
        <v>6</v>
      </c>
      <c r="E35" s="17">
        <v>44046</v>
      </c>
      <c r="F35" s="17">
        <v>44053</v>
      </c>
      <c r="M35" s="11"/>
      <c r="N35" s="11"/>
      <c r="T35" s="10"/>
      <c r="U35" s="10"/>
      <c r="AA35" s="10"/>
      <c r="AB35" s="10"/>
      <c r="AH35" s="10"/>
      <c r="AI35" s="10"/>
      <c r="AO35" s="10"/>
      <c r="AP35" s="10"/>
      <c r="AV35" s="10"/>
      <c r="AW35" s="10"/>
      <c r="BC35" s="10"/>
      <c r="BD35" s="10"/>
      <c r="BJ35" s="10"/>
      <c r="BK35" s="10"/>
      <c r="BQ35" s="10"/>
      <c r="BR35" s="10"/>
      <c r="BX35" s="10"/>
      <c r="BY35" s="10"/>
      <c r="CE35" s="16"/>
      <c r="CF35" s="16"/>
      <c r="CL35" s="10"/>
      <c r="CM35" s="10"/>
      <c r="CR35" s="13"/>
      <c r="CS35" s="14"/>
      <c r="CT35" s="14"/>
      <c r="CU35" s="13"/>
      <c r="CV35" s="12"/>
      <c r="CW35" s="12"/>
      <c r="CX35" s="12"/>
      <c r="CY35" s="12"/>
      <c r="CZ35" s="14"/>
      <c r="DA35" s="14"/>
      <c r="DB35" s="12"/>
      <c r="DG35" s="14"/>
      <c r="DH35" s="14"/>
      <c r="DN35" s="14"/>
      <c r="DO35" s="14"/>
      <c r="DU35" s="14"/>
      <c r="DV35" s="14"/>
    </row>
    <row r="36" spans="2:126" x14ac:dyDescent="0.25">
      <c r="B36" s="4" t="s">
        <v>70</v>
      </c>
      <c r="C36" s="6">
        <v>5</v>
      </c>
      <c r="E36" s="17">
        <v>44053</v>
      </c>
      <c r="F36" s="17">
        <v>44057</v>
      </c>
      <c r="M36" s="11"/>
      <c r="N36" s="11"/>
      <c r="T36" s="10"/>
      <c r="U36" s="10"/>
      <c r="AA36" s="10"/>
      <c r="AB36" s="10"/>
      <c r="AH36" s="10"/>
      <c r="AI36" s="10"/>
      <c r="AO36" s="10"/>
      <c r="AP36" s="10"/>
      <c r="AV36" s="10"/>
      <c r="AW36" s="10"/>
      <c r="BC36" s="10"/>
      <c r="BD36" s="10"/>
      <c r="BJ36" s="10"/>
      <c r="BK36" s="10"/>
      <c r="BQ36" s="10"/>
      <c r="BR36" s="10"/>
      <c r="BX36" s="10"/>
      <c r="BY36" s="10"/>
      <c r="CE36" s="16"/>
      <c r="CF36" s="16"/>
      <c r="CL36" s="10"/>
      <c r="CM36" s="10"/>
      <c r="CS36" s="14"/>
      <c r="CT36" s="14"/>
      <c r="CZ36" s="14"/>
      <c r="DA36" s="14"/>
      <c r="DB36" s="12"/>
      <c r="DC36" s="12"/>
      <c r="DD36" s="12"/>
      <c r="DE36" s="12"/>
      <c r="DF36" s="12"/>
      <c r="DG36" s="14"/>
      <c r="DH36" s="14"/>
      <c r="DN36" s="14"/>
      <c r="DO36" s="14"/>
      <c r="DU36" s="14"/>
      <c r="DV36" s="14"/>
    </row>
    <row r="37" spans="2:126" x14ac:dyDescent="0.25">
      <c r="B37" s="4" t="s">
        <v>46</v>
      </c>
      <c r="C37" s="6">
        <v>3</v>
      </c>
      <c r="E37" s="17">
        <v>44060</v>
      </c>
      <c r="F37" s="17">
        <v>44062</v>
      </c>
      <c r="M37" s="11"/>
      <c r="N37" s="11"/>
      <c r="T37" s="10"/>
      <c r="U37" s="10"/>
      <c r="AA37" s="10"/>
      <c r="AB37" s="10"/>
      <c r="AH37" s="10"/>
      <c r="AI37" s="10"/>
      <c r="AO37" s="10"/>
      <c r="AP37" s="10"/>
      <c r="AV37" s="10"/>
      <c r="AW37" s="10"/>
      <c r="BC37" s="10"/>
      <c r="BD37" s="10"/>
      <c r="BJ37" s="10"/>
      <c r="BK37" s="10"/>
      <c r="BQ37" s="10"/>
      <c r="BR37" s="10"/>
      <c r="BX37" s="10"/>
      <c r="BY37" s="10"/>
      <c r="CE37" s="16"/>
      <c r="CF37" s="16"/>
      <c r="CL37" s="10"/>
      <c r="CM37" s="10"/>
      <c r="CS37" s="14"/>
      <c r="CT37" s="14"/>
      <c r="CZ37" s="14"/>
      <c r="DA37" s="14"/>
      <c r="DB37" s="13"/>
      <c r="DC37" s="13"/>
      <c r="DD37" s="13"/>
      <c r="DE37" s="13"/>
      <c r="DF37" s="13"/>
      <c r="DG37" s="14"/>
      <c r="DH37" s="14"/>
      <c r="DI37" s="12"/>
      <c r="DJ37" s="12"/>
      <c r="DK37" s="12"/>
      <c r="DN37" s="14"/>
      <c r="DO37" s="14"/>
      <c r="DU37" s="14"/>
      <c r="DV37" s="14"/>
    </row>
    <row r="38" spans="2:126" ht="6.75" customHeight="1" x14ac:dyDescent="0.25">
      <c r="B38" s="4"/>
      <c r="M38" s="11"/>
      <c r="N38" s="11"/>
      <c r="T38" s="10"/>
      <c r="U38" s="10"/>
      <c r="AA38" s="10"/>
      <c r="AB38" s="10"/>
      <c r="AH38" s="10"/>
      <c r="AI38" s="10"/>
      <c r="AO38" s="10"/>
      <c r="AP38" s="10"/>
      <c r="AV38" s="10"/>
      <c r="AW38" s="10"/>
      <c r="BC38" s="10"/>
      <c r="BD38" s="10"/>
      <c r="BJ38" s="10"/>
      <c r="BK38" s="10"/>
      <c r="BQ38" s="10"/>
      <c r="BR38" s="10"/>
      <c r="BX38" s="10"/>
      <c r="BY38" s="10"/>
      <c r="CE38" s="16"/>
      <c r="CF38" s="16"/>
      <c r="CL38" s="10"/>
      <c r="CM38" s="10"/>
      <c r="CS38" s="14"/>
      <c r="CT38" s="14"/>
      <c r="CZ38" s="14"/>
      <c r="DA38" s="14"/>
      <c r="DG38" s="14"/>
      <c r="DH38" s="14"/>
      <c r="DN38" s="14"/>
      <c r="DO38" s="14"/>
      <c r="DU38" s="14"/>
      <c r="DV38" s="14"/>
    </row>
    <row r="39" spans="2:126" x14ac:dyDescent="0.25">
      <c r="B39" s="3" t="s">
        <v>7</v>
      </c>
      <c r="C39" s="7">
        <f>SUM(C40:C41)</f>
        <v>9</v>
      </c>
      <c r="M39" s="11"/>
      <c r="N39" s="11"/>
      <c r="T39" s="10"/>
      <c r="U39" s="10"/>
      <c r="AA39" s="10"/>
      <c r="AB39" s="10"/>
      <c r="AH39" s="10"/>
      <c r="AI39" s="10"/>
      <c r="AO39" s="10"/>
      <c r="AP39" s="10"/>
      <c r="AV39" s="10"/>
      <c r="AW39" s="10"/>
      <c r="BC39" s="10"/>
      <c r="BD39" s="10"/>
      <c r="BJ39" s="10"/>
      <c r="BK39" s="10"/>
      <c r="BQ39" s="10"/>
      <c r="BR39" s="10"/>
      <c r="BX39" s="10"/>
      <c r="BY39" s="10"/>
      <c r="CE39" s="16"/>
      <c r="CF39" s="16"/>
      <c r="CL39" s="10"/>
      <c r="CM39" s="10"/>
      <c r="CS39" s="14"/>
      <c r="CT39" s="14"/>
      <c r="CZ39" s="14"/>
      <c r="DA39" s="14"/>
      <c r="DG39" s="14"/>
      <c r="DH39" s="14"/>
      <c r="DN39" s="14"/>
      <c r="DO39" s="14"/>
      <c r="DU39" s="14"/>
      <c r="DV39" s="14"/>
    </row>
    <row r="40" spans="2:126" x14ac:dyDescent="0.25">
      <c r="B40" s="4" t="s">
        <v>11</v>
      </c>
      <c r="C40" s="6">
        <v>4</v>
      </c>
      <c r="E40" s="17">
        <v>44021</v>
      </c>
      <c r="F40" s="17">
        <v>44026</v>
      </c>
      <c r="M40" s="11"/>
      <c r="N40" s="11"/>
      <c r="T40" s="10"/>
      <c r="U40" s="10"/>
      <c r="AA40" s="10"/>
      <c r="AB40" s="10"/>
      <c r="AH40" s="10"/>
      <c r="AI40" s="10"/>
      <c r="AO40" s="10"/>
      <c r="AP40" s="10"/>
      <c r="AV40" s="10"/>
      <c r="AW40" s="10"/>
      <c r="BC40" s="10"/>
      <c r="BD40" s="10"/>
      <c r="BJ40" s="10"/>
      <c r="BK40" s="10"/>
      <c r="BQ40" s="10"/>
      <c r="BR40" s="10"/>
      <c r="BV40" s="18"/>
      <c r="BW40" s="18"/>
      <c r="BX40" s="10"/>
      <c r="BY40" s="10"/>
      <c r="BZ40" s="18"/>
      <c r="CA40" s="18"/>
      <c r="CE40" s="16"/>
      <c r="CF40" s="16"/>
      <c r="CL40" s="10"/>
      <c r="CM40" s="10"/>
      <c r="CN40" s="13"/>
      <c r="CO40" s="13"/>
      <c r="CP40" s="13"/>
      <c r="CQ40" s="13"/>
      <c r="CR40" s="13"/>
      <c r="CS40" s="14"/>
      <c r="CT40" s="14"/>
      <c r="CU40" s="13"/>
      <c r="CZ40" s="14"/>
      <c r="DA40" s="14"/>
      <c r="DG40" s="14"/>
      <c r="DH40" s="14"/>
      <c r="DN40" s="14"/>
      <c r="DO40" s="14"/>
      <c r="DU40" s="14"/>
      <c r="DV40" s="14"/>
    </row>
    <row r="41" spans="2:126" x14ac:dyDescent="0.25">
      <c r="B41" s="4" t="s">
        <v>26</v>
      </c>
      <c r="C41" s="6">
        <v>5</v>
      </c>
      <c r="E41" s="17">
        <v>44027</v>
      </c>
      <c r="F41" s="17">
        <v>44033</v>
      </c>
      <c r="M41" s="11"/>
      <c r="N41" s="11"/>
      <c r="T41" s="10"/>
      <c r="U41" s="10"/>
      <c r="AA41" s="10"/>
      <c r="AB41" s="10"/>
      <c r="AH41" s="10"/>
      <c r="AI41" s="10"/>
      <c r="AO41" s="10"/>
      <c r="AP41" s="10"/>
      <c r="AV41" s="10"/>
      <c r="AW41" s="10"/>
      <c r="BC41" s="10"/>
      <c r="BD41" s="10"/>
      <c r="BJ41" s="10"/>
      <c r="BK41" s="10"/>
      <c r="BQ41" s="10"/>
      <c r="BR41" s="10"/>
      <c r="BX41" s="10"/>
      <c r="BY41" s="10"/>
      <c r="CB41" s="12"/>
      <c r="CC41" s="12"/>
      <c r="CD41" s="12"/>
      <c r="CE41" s="16"/>
      <c r="CF41" s="16"/>
      <c r="CG41" s="12"/>
      <c r="CH41" s="12"/>
      <c r="CL41" s="10"/>
      <c r="CM41" s="10"/>
      <c r="CN41" s="13"/>
      <c r="CO41" s="13"/>
      <c r="CP41" s="13"/>
      <c r="CQ41" s="13"/>
      <c r="CR41" s="13"/>
      <c r="CS41" s="14"/>
      <c r="CT41" s="14"/>
      <c r="CU41" s="13"/>
      <c r="CV41" s="13"/>
      <c r="CZ41" s="14"/>
      <c r="DA41" s="14"/>
      <c r="DG41" s="14"/>
      <c r="DH41" s="14"/>
      <c r="DN41" s="14"/>
      <c r="DO41" s="14"/>
      <c r="DU41" s="14"/>
      <c r="DV41" s="14"/>
    </row>
    <row r="42" spans="2:126" ht="6" customHeight="1" x14ac:dyDescent="0.25">
      <c r="B42" s="4"/>
      <c r="M42" s="11"/>
      <c r="N42" s="11"/>
      <c r="T42" s="10"/>
      <c r="U42" s="10"/>
      <c r="AA42" s="10"/>
      <c r="AB42" s="10"/>
      <c r="AH42" s="10"/>
      <c r="AI42" s="10"/>
      <c r="AO42" s="10"/>
      <c r="AP42" s="10"/>
      <c r="AV42" s="10"/>
      <c r="AW42" s="10"/>
      <c r="BC42" s="10"/>
      <c r="BD42" s="10"/>
      <c r="BJ42" s="10"/>
      <c r="BK42" s="10"/>
      <c r="BQ42" s="10"/>
      <c r="BR42" s="10"/>
      <c r="BX42" s="10"/>
      <c r="BY42" s="10"/>
      <c r="CE42" s="16"/>
      <c r="CF42" s="16"/>
      <c r="CL42" s="10"/>
      <c r="CM42" s="10"/>
      <c r="CS42" s="14"/>
      <c r="CT42" s="14"/>
      <c r="CZ42" s="14"/>
      <c r="DA42" s="14"/>
      <c r="DG42" s="14"/>
      <c r="DH42" s="14"/>
      <c r="DN42" s="14"/>
      <c r="DO42" s="14"/>
      <c r="DU42" s="14"/>
      <c r="DV42" s="14"/>
    </row>
    <row r="43" spans="2:126" x14ac:dyDescent="0.25">
      <c r="B43" s="9" t="s">
        <v>48</v>
      </c>
      <c r="C43" s="7">
        <f>SUM(C44)</f>
        <v>3</v>
      </c>
      <c r="M43" s="11"/>
      <c r="N43" s="11"/>
      <c r="T43" s="10"/>
      <c r="U43" s="10"/>
      <c r="AA43" s="10"/>
      <c r="AB43" s="10"/>
      <c r="AH43" s="10"/>
      <c r="AI43" s="10"/>
      <c r="AO43" s="10"/>
      <c r="AP43" s="10"/>
      <c r="AV43" s="10"/>
      <c r="AW43" s="10"/>
      <c r="BC43" s="10"/>
      <c r="BD43" s="10"/>
      <c r="BJ43" s="10"/>
      <c r="BK43" s="10"/>
      <c r="BQ43" s="10"/>
      <c r="BR43" s="10"/>
      <c r="BX43" s="10"/>
      <c r="BY43" s="10"/>
      <c r="CE43" s="16"/>
      <c r="CF43" s="16"/>
      <c r="CL43" s="10"/>
      <c r="CM43" s="10"/>
      <c r="CS43" s="14"/>
      <c r="CT43" s="14"/>
      <c r="CZ43" s="14"/>
      <c r="DA43" s="14"/>
      <c r="DG43" s="14"/>
      <c r="DH43" s="14"/>
      <c r="DN43" s="14"/>
      <c r="DO43" s="14"/>
      <c r="DU43" s="14"/>
      <c r="DV43" s="14"/>
    </row>
    <row r="44" spans="2:126" x14ac:dyDescent="0.25">
      <c r="B44" s="4" t="s">
        <v>12</v>
      </c>
      <c r="C44" s="8">
        <v>3</v>
      </c>
      <c r="E44" s="17">
        <v>44063</v>
      </c>
      <c r="F44" s="17">
        <v>44067</v>
      </c>
      <c r="M44" s="11"/>
      <c r="N44" s="11"/>
      <c r="T44" s="10"/>
      <c r="U44" s="10"/>
      <c r="AA44" s="10"/>
      <c r="AB44" s="10"/>
      <c r="AH44" s="10"/>
      <c r="AI44" s="10"/>
      <c r="AO44" s="10"/>
      <c r="AP44" s="10"/>
      <c r="AV44" s="10"/>
      <c r="AW44" s="10"/>
      <c r="BC44" s="10"/>
      <c r="BD44" s="10"/>
      <c r="BJ44" s="10"/>
      <c r="BK44" s="10"/>
      <c r="BQ44" s="10"/>
      <c r="BR44" s="10"/>
      <c r="BX44" s="10"/>
      <c r="BY44" s="10"/>
      <c r="CE44" s="16"/>
      <c r="CF44" s="16"/>
      <c r="CL44" s="10"/>
      <c r="CM44" s="10"/>
      <c r="CS44" s="14"/>
      <c r="CT44" s="14"/>
      <c r="CZ44" s="14"/>
      <c r="DA44" s="14"/>
      <c r="DG44" s="14"/>
      <c r="DH44" s="14"/>
      <c r="DL44" s="12"/>
      <c r="DM44" s="12"/>
      <c r="DN44" s="14"/>
      <c r="DO44" s="14"/>
      <c r="DP44" s="12"/>
      <c r="DU44" s="14"/>
      <c r="DV44" s="14"/>
    </row>
    <row r="46" spans="2:126" x14ac:dyDescent="0.25">
      <c r="C46" s="7">
        <f>SUM(C39+C29+C25+C17+C11+C6+C43)</f>
        <v>154</v>
      </c>
    </row>
  </sheetData>
  <mergeCells count="17">
    <mergeCell ref="CG4:CK4"/>
    <mergeCell ref="H4:L4"/>
    <mergeCell ref="O4:S4"/>
    <mergeCell ref="V4:Z4"/>
    <mergeCell ref="AC4:AG4"/>
    <mergeCell ref="AJ4:AN4"/>
    <mergeCell ref="AQ4:AU4"/>
    <mergeCell ref="AX4:BB4"/>
    <mergeCell ref="BE4:BI4"/>
    <mergeCell ref="BL4:BP4"/>
    <mergeCell ref="BS4:BW4"/>
    <mergeCell ref="BZ4:CD4"/>
    <mergeCell ref="CN4:CR4"/>
    <mergeCell ref="CU4:CY4"/>
    <mergeCell ref="DB4:DF4"/>
    <mergeCell ref="DI4:DM4"/>
    <mergeCell ref="DP4:DT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56"/>
  <sheetViews>
    <sheetView tabSelected="1" zoomScale="85" zoomScaleNormal="85" workbookViewId="0">
      <selection activeCell="J50" sqref="J50"/>
    </sheetView>
  </sheetViews>
  <sheetFormatPr defaultRowHeight="15" x14ac:dyDescent="0.25"/>
  <cols>
    <col min="2" max="2" width="44.140625" bestFit="1" customWidth="1"/>
    <col min="3" max="3" width="5.140625" bestFit="1" customWidth="1"/>
    <col min="4" max="4" width="16.7109375" bestFit="1" customWidth="1"/>
    <col min="5" max="5" width="8.7109375" style="6" bestFit="1" customWidth="1"/>
    <col min="6" max="6" width="9.140625" style="22"/>
    <col min="7" max="7" width="12.5703125" bestFit="1" customWidth="1"/>
  </cols>
  <sheetData>
    <row r="2" spans="2:7" ht="15.75" x14ac:dyDescent="0.25">
      <c r="B2" s="1" t="s">
        <v>71</v>
      </c>
    </row>
    <row r="3" spans="2:7" ht="15.75" x14ac:dyDescent="0.25">
      <c r="B3" s="1"/>
    </row>
    <row r="4" spans="2:7" ht="15.75" x14ac:dyDescent="0.25">
      <c r="B4" s="21" t="s">
        <v>55</v>
      </c>
    </row>
    <row r="6" spans="2:7" x14ac:dyDescent="0.25">
      <c r="B6" s="19" t="s">
        <v>1</v>
      </c>
      <c r="C6" s="20" t="s">
        <v>14</v>
      </c>
      <c r="D6" s="20" t="s">
        <v>49</v>
      </c>
      <c r="E6" s="20" t="s">
        <v>52</v>
      </c>
      <c r="F6" s="26" t="s">
        <v>51</v>
      </c>
      <c r="G6" s="20" t="s">
        <v>50</v>
      </c>
    </row>
    <row r="7" spans="2:7" x14ac:dyDescent="0.25">
      <c r="B7" s="3"/>
      <c r="C7" s="7"/>
      <c r="D7" s="7"/>
      <c r="E7" s="7"/>
      <c r="F7" s="23"/>
      <c r="G7" s="7"/>
    </row>
    <row r="8" spans="2:7" x14ac:dyDescent="0.25">
      <c r="B8" s="35" t="s">
        <v>60</v>
      </c>
      <c r="C8" s="7">
        <v>79</v>
      </c>
      <c r="D8" s="8" t="s">
        <v>56</v>
      </c>
      <c r="E8" s="8">
        <v>1</v>
      </c>
      <c r="F8" s="27">
        <v>25.85</v>
      </c>
      <c r="G8" s="24">
        <f>(F8*8*E8)*C8</f>
        <v>16337.2</v>
      </c>
    </row>
    <row r="9" spans="2:7" x14ac:dyDescent="0.25">
      <c r="B9" s="35"/>
      <c r="C9" s="7">
        <v>79</v>
      </c>
      <c r="D9" s="8" t="s">
        <v>57</v>
      </c>
      <c r="E9" s="8">
        <v>1</v>
      </c>
      <c r="F9" s="27">
        <v>15.47</v>
      </c>
      <c r="G9" s="24">
        <f t="shared" ref="G9:G54" si="0">(F9*8*E9)*C9</f>
        <v>9777.0400000000009</v>
      </c>
    </row>
    <row r="10" spans="2:7" x14ac:dyDescent="0.25">
      <c r="B10" s="35"/>
      <c r="C10" s="7">
        <v>79</v>
      </c>
      <c r="D10" s="8" t="s">
        <v>54</v>
      </c>
      <c r="E10" s="8">
        <v>1</v>
      </c>
      <c r="F10" s="27">
        <v>20.63</v>
      </c>
      <c r="G10" s="24">
        <f t="shared" si="0"/>
        <v>13038.16</v>
      </c>
    </row>
    <row r="11" spans="2:7" x14ac:dyDescent="0.25">
      <c r="B11" s="35"/>
      <c r="C11" s="7">
        <v>79</v>
      </c>
      <c r="D11" s="8" t="s">
        <v>58</v>
      </c>
      <c r="E11" s="8">
        <v>1</v>
      </c>
      <c r="F11" s="27">
        <v>15.51</v>
      </c>
      <c r="G11" s="24">
        <f t="shared" si="0"/>
        <v>9802.32</v>
      </c>
    </row>
    <row r="12" spans="2:7" x14ac:dyDescent="0.25">
      <c r="B12" s="35"/>
      <c r="C12" s="7">
        <v>79</v>
      </c>
      <c r="D12" s="8" t="s">
        <v>59</v>
      </c>
      <c r="E12" s="8">
        <v>1</v>
      </c>
      <c r="F12" s="27">
        <v>15.51</v>
      </c>
      <c r="G12" s="24">
        <f t="shared" si="0"/>
        <v>9802.32</v>
      </c>
    </row>
    <row r="13" spans="2:7" x14ac:dyDescent="0.25">
      <c r="B13" s="28"/>
      <c r="C13" s="7">
        <v>45</v>
      </c>
      <c r="D13" s="8" t="s">
        <v>84</v>
      </c>
      <c r="E13" s="8">
        <v>1</v>
      </c>
      <c r="F13" s="27">
        <v>15.51</v>
      </c>
      <c r="G13" s="24">
        <f t="shared" ref="G13" si="1">(F13*8*E13)*C13</f>
        <v>5583.6</v>
      </c>
    </row>
    <row r="14" spans="2:7" x14ac:dyDescent="0.25">
      <c r="B14" s="6"/>
      <c r="C14" s="6"/>
      <c r="G14" s="24"/>
    </row>
    <row r="15" spans="2:7" x14ac:dyDescent="0.25">
      <c r="B15" s="3" t="s">
        <v>2</v>
      </c>
      <c r="C15" s="7">
        <f>SUM(C16:C18)</f>
        <v>11</v>
      </c>
      <c r="G15" s="24"/>
    </row>
    <row r="16" spans="2:7" x14ac:dyDescent="0.25">
      <c r="B16" s="5" t="s">
        <v>13</v>
      </c>
      <c r="C16" s="6">
        <v>5</v>
      </c>
      <c r="D16" t="s">
        <v>53</v>
      </c>
      <c r="E16" s="6">
        <v>3</v>
      </c>
      <c r="F16" s="22">
        <v>12.5</v>
      </c>
      <c r="G16" s="24">
        <f t="shared" si="0"/>
        <v>1500</v>
      </c>
    </row>
    <row r="17" spans="2:7" x14ac:dyDescent="0.25">
      <c r="B17" s="5" t="s">
        <v>12</v>
      </c>
      <c r="C17" s="6">
        <v>4</v>
      </c>
      <c r="D17" t="s">
        <v>53</v>
      </c>
      <c r="E17" s="6">
        <v>6</v>
      </c>
      <c r="F17" s="22">
        <v>12.5</v>
      </c>
      <c r="G17" s="24">
        <f t="shared" si="0"/>
        <v>2400</v>
      </c>
    </row>
    <row r="18" spans="2:7" x14ac:dyDescent="0.25">
      <c r="B18" s="5" t="s">
        <v>17</v>
      </c>
      <c r="C18" s="6">
        <v>2</v>
      </c>
      <c r="D18" t="s">
        <v>53</v>
      </c>
      <c r="E18" s="6">
        <v>4</v>
      </c>
      <c r="F18" s="22">
        <v>12.5</v>
      </c>
      <c r="G18" s="24">
        <f t="shared" si="0"/>
        <v>800</v>
      </c>
    </row>
    <row r="19" spans="2:7" x14ac:dyDescent="0.25">
      <c r="B19" s="5"/>
      <c r="C19" s="6"/>
      <c r="G19" s="24"/>
    </row>
    <row r="20" spans="2:7" x14ac:dyDescent="0.25">
      <c r="B20" s="3" t="s">
        <v>3</v>
      </c>
      <c r="C20" s="7">
        <f>SUM(C21:C24)</f>
        <v>24</v>
      </c>
      <c r="G20" s="24"/>
    </row>
    <row r="21" spans="2:7" x14ac:dyDescent="0.25">
      <c r="B21" s="4" t="s">
        <v>8</v>
      </c>
      <c r="C21" s="6">
        <v>9</v>
      </c>
      <c r="D21" t="s">
        <v>53</v>
      </c>
      <c r="E21" s="6">
        <v>9</v>
      </c>
      <c r="F21" s="22">
        <v>12.5</v>
      </c>
      <c r="G21" s="24">
        <f t="shared" si="0"/>
        <v>8100</v>
      </c>
    </row>
    <row r="22" spans="2:7" x14ac:dyDescent="0.25">
      <c r="B22" s="4" t="s">
        <v>15</v>
      </c>
      <c r="C22" s="6">
        <v>7</v>
      </c>
      <c r="D22" t="s">
        <v>53</v>
      </c>
      <c r="E22" s="6">
        <v>9</v>
      </c>
      <c r="F22" s="22">
        <v>12.5</v>
      </c>
      <c r="G22" s="24">
        <f t="shared" si="0"/>
        <v>6300</v>
      </c>
    </row>
    <row r="23" spans="2:7" x14ac:dyDescent="0.25">
      <c r="B23" s="4" t="s">
        <v>18</v>
      </c>
      <c r="C23" s="6">
        <v>4</v>
      </c>
      <c r="D23" t="s">
        <v>53</v>
      </c>
      <c r="E23" s="6">
        <v>9</v>
      </c>
      <c r="F23" s="22">
        <v>12.5</v>
      </c>
      <c r="G23" s="24">
        <f t="shared" si="0"/>
        <v>3600</v>
      </c>
    </row>
    <row r="24" spans="2:7" x14ac:dyDescent="0.25">
      <c r="B24" s="4" t="s">
        <v>16</v>
      </c>
      <c r="C24" s="6">
        <v>4</v>
      </c>
      <c r="D24" t="s">
        <v>53</v>
      </c>
      <c r="E24" s="6">
        <v>9</v>
      </c>
      <c r="F24" s="22">
        <v>12.5</v>
      </c>
      <c r="G24" s="24">
        <f t="shared" si="0"/>
        <v>3600</v>
      </c>
    </row>
    <row r="25" spans="2:7" x14ac:dyDescent="0.25">
      <c r="B25" s="4"/>
      <c r="C25" s="6"/>
      <c r="G25" s="24"/>
    </row>
    <row r="26" spans="2:7" x14ac:dyDescent="0.25">
      <c r="B26" s="3" t="s">
        <v>4</v>
      </c>
      <c r="C26" s="7">
        <f>SUM(C27:C32)</f>
        <v>45</v>
      </c>
      <c r="G26" s="24"/>
    </row>
    <row r="27" spans="2:7" x14ac:dyDescent="0.25">
      <c r="B27" s="4" t="s">
        <v>9</v>
      </c>
      <c r="C27" s="6">
        <v>15</v>
      </c>
      <c r="D27" t="s">
        <v>76</v>
      </c>
      <c r="E27" s="6">
        <v>7</v>
      </c>
      <c r="F27" s="22">
        <v>31</v>
      </c>
      <c r="G27" s="24">
        <f t="shared" si="0"/>
        <v>26040</v>
      </c>
    </row>
    <row r="28" spans="2:7" x14ac:dyDescent="0.25">
      <c r="B28" s="4" t="s">
        <v>19</v>
      </c>
      <c r="C28" s="6">
        <v>3</v>
      </c>
      <c r="D28" t="s">
        <v>76</v>
      </c>
      <c r="E28" s="6">
        <v>7</v>
      </c>
      <c r="F28" s="22">
        <v>29.75</v>
      </c>
      <c r="G28" s="24">
        <f t="shared" si="0"/>
        <v>4998</v>
      </c>
    </row>
    <row r="29" spans="2:7" x14ac:dyDescent="0.25">
      <c r="B29" s="4" t="s">
        <v>20</v>
      </c>
      <c r="C29" s="6">
        <v>5</v>
      </c>
      <c r="D29" t="s">
        <v>76</v>
      </c>
      <c r="E29" s="6">
        <v>7</v>
      </c>
      <c r="F29" s="22">
        <v>31</v>
      </c>
      <c r="G29" s="24">
        <f t="shared" si="0"/>
        <v>8680</v>
      </c>
    </row>
    <row r="30" spans="2:7" x14ac:dyDescent="0.25">
      <c r="B30" s="4" t="s">
        <v>21</v>
      </c>
      <c r="C30" s="6">
        <v>2</v>
      </c>
      <c r="D30" t="s">
        <v>76</v>
      </c>
      <c r="E30" s="6">
        <v>7</v>
      </c>
      <c r="F30" s="22">
        <v>29.75</v>
      </c>
      <c r="G30" s="24">
        <f t="shared" si="0"/>
        <v>3332</v>
      </c>
    </row>
    <row r="31" spans="2:7" x14ac:dyDescent="0.25">
      <c r="B31" s="4" t="s">
        <v>22</v>
      </c>
      <c r="C31" s="6">
        <v>5</v>
      </c>
      <c r="D31" t="s">
        <v>76</v>
      </c>
      <c r="E31" s="6">
        <v>7</v>
      </c>
      <c r="F31" s="22">
        <v>31</v>
      </c>
      <c r="G31" s="24">
        <f t="shared" si="0"/>
        <v>8680</v>
      </c>
    </row>
    <row r="32" spans="2:7" x14ac:dyDescent="0.25">
      <c r="B32" s="4" t="s">
        <v>23</v>
      </c>
      <c r="C32" s="6">
        <v>15</v>
      </c>
      <c r="D32" t="s">
        <v>61</v>
      </c>
      <c r="E32" s="6">
        <v>5</v>
      </c>
      <c r="F32" s="22">
        <v>20</v>
      </c>
      <c r="G32" s="24">
        <f t="shared" si="0"/>
        <v>12000</v>
      </c>
    </row>
    <row r="33" spans="2:7" x14ac:dyDescent="0.25">
      <c r="B33" s="4"/>
      <c r="C33" s="6"/>
      <c r="G33" s="24"/>
    </row>
    <row r="34" spans="2:7" x14ac:dyDescent="0.25">
      <c r="B34" s="3" t="s">
        <v>5</v>
      </c>
      <c r="C34" s="7">
        <f>SUM(C35:C36)</f>
        <v>16</v>
      </c>
      <c r="G34" s="24"/>
    </row>
    <row r="35" spans="2:7" x14ac:dyDescent="0.25">
      <c r="B35" s="4" t="s">
        <v>24</v>
      </c>
      <c r="C35" s="6">
        <v>9</v>
      </c>
      <c r="D35" t="s">
        <v>76</v>
      </c>
      <c r="E35" s="6">
        <v>6</v>
      </c>
      <c r="F35" s="22">
        <v>35</v>
      </c>
      <c r="G35" s="24">
        <f t="shared" si="0"/>
        <v>15120</v>
      </c>
    </row>
    <row r="36" spans="2:7" x14ac:dyDescent="0.25">
      <c r="B36" s="4" t="s">
        <v>74</v>
      </c>
      <c r="C36" s="6">
        <v>7</v>
      </c>
      <c r="D36" t="s">
        <v>73</v>
      </c>
      <c r="E36" s="6">
        <v>6</v>
      </c>
      <c r="F36" s="22">
        <v>24</v>
      </c>
      <c r="G36" s="24">
        <f t="shared" si="0"/>
        <v>8064</v>
      </c>
    </row>
    <row r="37" spans="2:7" x14ac:dyDescent="0.25">
      <c r="B37" s="4"/>
      <c r="C37" s="6"/>
      <c r="G37" s="24"/>
    </row>
    <row r="38" spans="2:7" x14ac:dyDescent="0.25">
      <c r="B38" s="3" t="s">
        <v>6</v>
      </c>
      <c r="C38" s="7">
        <f>SUM(C39:C45)</f>
        <v>46</v>
      </c>
      <c r="G38" s="24"/>
    </row>
    <row r="39" spans="2:7" x14ac:dyDescent="0.25">
      <c r="B39" s="4" t="s">
        <v>27</v>
      </c>
      <c r="C39" s="8">
        <v>5</v>
      </c>
      <c r="D39" t="s">
        <v>76</v>
      </c>
      <c r="E39" s="6">
        <v>5</v>
      </c>
      <c r="F39" s="22">
        <v>35</v>
      </c>
      <c r="G39" s="24">
        <f t="shared" si="0"/>
        <v>7000</v>
      </c>
    </row>
    <row r="40" spans="2:7" x14ac:dyDescent="0.25">
      <c r="B40" s="4" t="s">
        <v>65</v>
      </c>
      <c r="C40" s="8">
        <v>7</v>
      </c>
      <c r="D40" t="s">
        <v>62</v>
      </c>
      <c r="E40" s="6">
        <v>8</v>
      </c>
      <c r="F40" s="22">
        <v>25.5</v>
      </c>
      <c r="G40" s="24">
        <f t="shared" si="0"/>
        <v>11424</v>
      </c>
    </row>
    <row r="41" spans="2:7" x14ac:dyDescent="0.25">
      <c r="B41" s="4" t="s">
        <v>66</v>
      </c>
      <c r="C41" s="8">
        <v>8</v>
      </c>
      <c r="D41" t="s">
        <v>63</v>
      </c>
      <c r="E41" s="6">
        <v>9</v>
      </c>
      <c r="F41" s="22">
        <v>22.25</v>
      </c>
      <c r="G41" s="24">
        <f t="shared" si="0"/>
        <v>12816</v>
      </c>
    </row>
    <row r="42" spans="2:7" x14ac:dyDescent="0.25">
      <c r="B42" s="4" t="s">
        <v>64</v>
      </c>
      <c r="C42" s="8">
        <v>8</v>
      </c>
      <c r="D42" t="s">
        <v>28</v>
      </c>
      <c r="E42" s="6">
        <v>9</v>
      </c>
      <c r="F42" s="22">
        <v>25.5</v>
      </c>
      <c r="G42" s="24">
        <f t="shared" si="0"/>
        <v>14688</v>
      </c>
    </row>
    <row r="43" spans="2:7" x14ac:dyDescent="0.25">
      <c r="B43" s="4" t="s">
        <v>10</v>
      </c>
      <c r="C43" s="6">
        <v>7</v>
      </c>
      <c r="D43" t="s">
        <v>63</v>
      </c>
      <c r="E43" s="6">
        <v>6</v>
      </c>
      <c r="F43" s="22">
        <v>22.25</v>
      </c>
      <c r="G43" s="24">
        <f t="shared" si="0"/>
        <v>7476</v>
      </c>
    </row>
    <row r="44" spans="2:7" x14ac:dyDescent="0.25">
      <c r="B44" s="4" t="s">
        <v>68</v>
      </c>
      <c r="C44" s="6">
        <v>6</v>
      </c>
      <c r="D44" t="s">
        <v>69</v>
      </c>
      <c r="E44" s="6">
        <v>7</v>
      </c>
      <c r="F44" s="22">
        <v>20</v>
      </c>
      <c r="G44" s="24">
        <f t="shared" si="0"/>
        <v>6720</v>
      </c>
    </row>
    <row r="45" spans="2:7" x14ac:dyDescent="0.25">
      <c r="B45" s="4" t="s">
        <v>70</v>
      </c>
      <c r="C45" s="6">
        <v>5</v>
      </c>
      <c r="D45" t="s">
        <v>67</v>
      </c>
      <c r="E45" s="6">
        <v>8</v>
      </c>
      <c r="F45" s="22">
        <v>16.25</v>
      </c>
      <c r="G45" s="24">
        <f t="shared" si="0"/>
        <v>5200</v>
      </c>
    </row>
    <row r="46" spans="2:7" x14ac:dyDescent="0.25">
      <c r="B46" s="4" t="s">
        <v>46</v>
      </c>
      <c r="C46" s="6">
        <v>3</v>
      </c>
      <c r="D46" t="s">
        <v>69</v>
      </c>
      <c r="E46" s="6">
        <v>7</v>
      </c>
      <c r="F46" s="22">
        <v>20</v>
      </c>
      <c r="G46" s="24">
        <f t="shared" si="0"/>
        <v>3360</v>
      </c>
    </row>
    <row r="47" spans="2:7" x14ac:dyDescent="0.25">
      <c r="B47" s="4"/>
      <c r="C47" s="6">
        <v>3</v>
      </c>
      <c r="D47" t="s">
        <v>63</v>
      </c>
      <c r="E47" s="6">
        <v>3</v>
      </c>
      <c r="F47" s="22">
        <v>22.25</v>
      </c>
      <c r="G47" s="24">
        <f t="shared" si="0"/>
        <v>1602</v>
      </c>
    </row>
    <row r="48" spans="2:7" x14ac:dyDescent="0.25">
      <c r="B48" s="4"/>
      <c r="C48" s="6"/>
      <c r="G48" s="24"/>
    </row>
    <row r="49" spans="2:7" x14ac:dyDescent="0.25">
      <c r="B49" s="3" t="s">
        <v>7</v>
      </c>
      <c r="C49" s="7">
        <f>SUM(C50:C51)</f>
        <v>9</v>
      </c>
      <c r="G49" s="24"/>
    </row>
    <row r="50" spans="2:7" x14ac:dyDescent="0.25">
      <c r="B50" s="4" t="s">
        <v>11</v>
      </c>
      <c r="C50" s="6">
        <v>4</v>
      </c>
      <c r="D50" t="s">
        <v>63</v>
      </c>
      <c r="E50" s="6">
        <v>9</v>
      </c>
      <c r="F50" s="22">
        <v>22.25</v>
      </c>
      <c r="G50" s="24">
        <f t="shared" si="0"/>
        <v>6408</v>
      </c>
    </row>
    <row r="51" spans="2:7" x14ac:dyDescent="0.25">
      <c r="B51" s="4" t="s">
        <v>26</v>
      </c>
      <c r="C51" s="6">
        <v>5</v>
      </c>
      <c r="D51" t="s">
        <v>75</v>
      </c>
      <c r="E51" s="6">
        <v>7</v>
      </c>
      <c r="F51" s="22">
        <v>25.5</v>
      </c>
      <c r="G51" s="24">
        <f t="shared" si="0"/>
        <v>7140</v>
      </c>
    </row>
    <row r="52" spans="2:7" x14ac:dyDescent="0.25">
      <c r="B52" s="4"/>
      <c r="C52" s="6"/>
      <c r="G52" s="24"/>
    </row>
    <row r="53" spans="2:7" x14ac:dyDescent="0.25">
      <c r="B53" s="9" t="s">
        <v>48</v>
      </c>
      <c r="C53" s="7">
        <f>SUM(C54)</f>
        <v>3</v>
      </c>
      <c r="G53" s="24"/>
    </row>
    <row r="54" spans="2:7" x14ac:dyDescent="0.25">
      <c r="B54" s="4" t="s">
        <v>12</v>
      </c>
      <c r="C54" s="8">
        <v>3</v>
      </c>
      <c r="D54" t="s">
        <v>53</v>
      </c>
      <c r="E54" s="6">
        <v>3</v>
      </c>
      <c r="F54" s="22">
        <v>12.5</v>
      </c>
      <c r="G54" s="24">
        <f t="shared" si="0"/>
        <v>900</v>
      </c>
    </row>
    <row r="56" spans="2:7" x14ac:dyDescent="0.25">
      <c r="D56" s="3" t="s">
        <v>77</v>
      </c>
      <c r="G56" s="25">
        <f>SUM(G8:G54)</f>
        <v>262288.64000000001</v>
      </c>
    </row>
  </sheetData>
  <mergeCells count="1">
    <mergeCell ref="B8:B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7"/>
  <sheetViews>
    <sheetView workbookViewId="0">
      <selection activeCell="K18" sqref="K18"/>
    </sheetView>
  </sheetViews>
  <sheetFormatPr defaultRowHeight="15" x14ac:dyDescent="0.25"/>
  <cols>
    <col min="2" max="2" width="45.85546875" style="31" bestFit="1" customWidth="1"/>
    <col min="3" max="3" width="5.140625" bestFit="1" customWidth="1"/>
    <col min="4" max="4" width="2" customWidth="1"/>
    <col min="5" max="5" width="9.140625" style="6"/>
    <col min="6" max="6" width="9.140625" style="27"/>
    <col min="7" max="7" width="12.5703125" style="22" bestFit="1" customWidth="1"/>
  </cols>
  <sheetData>
    <row r="2" spans="2:7" ht="15.75" x14ac:dyDescent="0.25">
      <c r="B2" s="29" t="s">
        <v>72</v>
      </c>
    </row>
    <row r="4" spans="2:7" x14ac:dyDescent="0.25">
      <c r="B4" s="30" t="s">
        <v>86</v>
      </c>
      <c r="C4" s="20" t="s">
        <v>14</v>
      </c>
      <c r="D4" s="20"/>
      <c r="E4" s="20" t="s">
        <v>52</v>
      </c>
      <c r="F4" s="26" t="s">
        <v>80</v>
      </c>
      <c r="G4" s="26" t="s">
        <v>50</v>
      </c>
    </row>
    <row r="5" spans="2:7" x14ac:dyDescent="0.25">
      <c r="C5" s="6"/>
      <c r="D5" s="6"/>
    </row>
    <row r="6" spans="2:7" x14ac:dyDescent="0.25">
      <c r="B6" s="32" t="s">
        <v>88</v>
      </c>
      <c r="C6" s="8">
        <v>79</v>
      </c>
      <c r="D6" s="7"/>
      <c r="E6" s="6">
        <v>1</v>
      </c>
      <c r="F6" s="27">
        <v>200</v>
      </c>
      <c r="G6" s="22">
        <f>(F6*C6*E6)</f>
        <v>15800</v>
      </c>
    </row>
    <row r="7" spans="2:7" x14ac:dyDescent="0.25">
      <c r="B7" s="32" t="s">
        <v>87</v>
      </c>
      <c r="C7" s="8">
        <v>68</v>
      </c>
      <c r="D7" s="7"/>
      <c r="E7" s="6">
        <v>1</v>
      </c>
      <c r="F7" s="27">
        <v>200</v>
      </c>
      <c r="G7" s="22">
        <f t="shared" ref="G7:G13" si="0">(F7*C7*E7)</f>
        <v>13600</v>
      </c>
    </row>
    <row r="8" spans="2:7" x14ac:dyDescent="0.25">
      <c r="B8" s="32" t="s">
        <v>78</v>
      </c>
      <c r="C8" s="8">
        <v>31</v>
      </c>
      <c r="D8" s="6"/>
      <c r="E8" s="6">
        <v>2</v>
      </c>
      <c r="F8" s="27">
        <v>225</v>
      </c>
      <c r="G8" s="22">
        <f t="shared" si="0"/>
        <v>13950</v>
      </c>
    </row>
    <row r="9" spans="2:7" x14ac:dyDescent="0.25">
      <c r="B9" s="32" t="s">
        <v>79</v>
      </c>
      <c r="C9" s="8">
        <v>79</v>
      </c>
      <c r="D9" s="6"/>
      <c r="E9" s="6">
        <v>2</v>
      </c>
      <c r="F9" s="27">
        <v>200</v>
      </c>
      <c r="G9" s="22">
        <f t="shared" si="0"/>
        <v>31600</v>
      </c>
    </row>
    <row r="10" spans="2:7" x14ac:dyDescent="0.25">
      <c r="B10" s="32" t="s">
        <v>82</v>
      </c>
      <c r="C10" s="8">
        <v>15</v>
      </c>
      <c r="D10" s="6"/>
      <c r="E10" s="6">
        <v>1</v>
      </c>
      <c r="F10" s="27">
        <v>550</v>
      </c>
      <c r="G10" s="22">
        <f t="shared" si="0"/>
        <v>8250</v>
      </c>
    </row>
    <row r="11" spans="2:7" x14ac:dyDescent="0.25">
      <c r="B11" s="32" t="s">
        <v>83</v>
      </c>
      <c r="C11" s="8">
        <v>18</v>
      </c>
      <c r="D11" s="6"/>
      <c r="E11" s="6">
        <v>2</v>
      </c>
      <c r="F11" s="27">
        <v>400</v>
      </c>
      <c r="G11" s="22">
        <f t="shared" si="0"/>
        <v>14400</v>
      </c>
    </row>
    <row r="12" spans="2:7" x14ac:dyDescent="0.25">
      <c r="B12" s="32" t="s">
        <v>81</v>
      </c>
      <c r="C12" s="8">
        <v>9</v>
      </c>
      <c r="D12" s="7"/>
      <c r="E12" s="6">
        <v>1</v>
      </c>
      <c r="F12" s="27">
        <v>875</v>
      </c>
      <c r="G12" s="22">
        <f t="shared" si="0"/>
        <v>7875</v>
      </c>
    </row>
    <row r="13" spans="2:7" x14ac:dyDescent="0.25">
      <c r="B13" s="32" t="s">
        <v>85</v>
      </c>
      <c r="C13" s="8">
        <v>16</v>
      </c>
      <c r="D13" s="6"/>
      <c r="E13" s="6">
        <v>1</v>
      </c>
      <c r="F13" s="27">
        <v>250</v>
      </c>
      <c r="G13" s="22">
        <f t="shared" si="0"/>
        <v>4000</v>
      </c>
    </row>
    <row r="14" spans="2:7" x14ac:dyDescent="0.25">
      <c r="B14" s="32"/>
      <c r="C14" s="6"/>
      <c r="D14" s="6"/>
    </row>
    <row r="15" spans="2:7" ht="17.25" x14ac:dyDescent="0.4">
      <c r="B15" s="32"/>
      <c r="C15" s="6"/>
      <c r="D15" s="6"/>
      <c r="E15" s="30" t="s">
        <v>50</v>
      </c>
      <c r="G15" s="33">
        <f>SUM(G6:G13)</f>
        <v>109475</v>
      </c>
    </row>
    <row r="16" spans="2:7" ht="17.25" x14ac:dyDescent="0.4">
      <c r="B16" s="32"/>
      <c r="C16" s="6"/>
      <c r="D16" s="6"/>
      <c r="E16" s="30"/>
      <c r="G16" s="33"/>
    </row>
    <row r="17" spans="2:7" x14ac:dyDescent="0.25">
      <c r="B17" s="32"/>
      <c r="C17" s="6"/>
      <c r="D17" s="6"/>
    </row>
    <row r="18" spans="2:7" x14ac:dyDescent="0.25">
      <c r="B18" s="30" t="s">
        <v>89</v>
      </c>
      <c r="C18" s="20" t="s">
        <v>14</v>
      </c>
      <c r="D18" s="6"/>
      <c r="F18" s="26" t="s">
        <v>80</v>
      </c>
      <c r="G18" s="26" t="s">
        <v>50</v>
      </c>
    </row>
    <row r="19" spans="2:7" x14ac:dyDescent="0.25">
      <c r="B19" s="32"/>
      <c r="C19" s="7"/>
      <c r="D19" s="7"/>
    </row>
    <row r="20" spans="2:7" x14ac:dyDescent="0.25">
      <c r="B20" s="32" t="s">
        <v>90</v>
      </c>
      <c r="C20" s="6">
        <v>79</v>
      </c>
      <c r="D20" s="6"/>
      <c r="F20" s="27">
        <v>125</v>
      </c>
      <c r="G20" s="22">
        <f>F20*C20</f>
        <v>9875</v>
      </c>
    </row>
    <row r="21" spans="2:7" x14ac:dyDescent="0.25">
      <c r="B21" s="32" t="s">
        <v>95</v>
      </c>
      <c r="C21" s="6">
        <v>0</v>
      </c>
      <c r="D21" s="6"/>
      <c r="E21" s="6" t="s">
        <v>94</v>
      </c>
      <c r="G21" s="22">
        <v>4225</v>
      </c>
    </row>
    <row r="22" spans="2:7" x14ac:dyDescent="0.25">
      <c r="B22" s="32" t="s">
        <v>98</v>
      </c>
      <c r="C22" s="6">
        <v>79</v>
      </c>
      <c r="D22" s="6"/>
      <c r="F22" s="27">
        <v>420</v>
      </c>
      <c r="G22" s="22">
        <f>F22*C22</f>
        <v>33180</v>
      </c>
    </row>
    <row r="23" spans="2:7" x14ac:dyDescent="0.25">
      <c r="B23" s="32" t="s">
        <v>99</v>
      </c>
      <c r="C23" s="6">
        <v>79</v>
      </c>
      <c r="D23" s="6"/>
      <c r="F23" s="27">
        <v>450</v>
      </c>
      <c r="G23" s="22">
        <f>F23*C23</f>
        <v>35550</v>
      </c>
    </row>
    <row r="24" spans="2:7" x14ac:dyDescent="0.25">
      <c r="B24" s="32" t="s">
        <v>91</v>
      </c>
      <c r="C24" s="6">
        <v>79</v>
      </c>
      <c r="D24" s="6"/>
      <c r="F24" s="27">
        <v>55</v>
      </c>
      <c r="G24" s="22">
        <f>F24*C24</f>
        <v>4345</v>
      </c>
    </row>
    <row r="25" spans="2:7" x14ac:dyDescent="0.25">
      <c r="B25" s="32" t="s">
        <v>92</v>
      </c>
      <c r="C25" s="6">
        <v>79</v>
      </c>
      <c r="D25" s="6"/>
      <c r="F25" s="27">
        <v>40</v>
      </c>
      <c r="G25" s="22">
        <f>F25*C25</f>
        <v>3160</v>
      </c>
    </row>
    <row r="26" spans="2:7" x14ac:dyDescent="0.25">
      <c r="B26" s="32" t="s">
        <v>93</v>
      </c>
      <c r="C26" s="6">
        <v>0</v>
      </c>
      <c r="D26" s="6"/>
      <c r="E26" s="6" t="s">
        <v>94</v>
      </c>
      <c r="G26" s="22">
        <v>2500</v>
      </c>
    </row>
    <row r="27" spans="2:7" x14ac:dyDescent="0.25">
      <c r="B27" s="32" t="s">
        <v>96</v>
      </c>
      <c r="C27" s="6">
        <v>79</v>
      </c>
      <c r="D27" s="6"/>
      <c r="F27" s="27">
        <v>350</v>
      </c>
      <c r="G27" s="22">
        <f>F27*C27</f>
        <v>27650</v>
      </c>
    </row>
    <row r="28" spans="2:7" x14ac:dyDescent="0.25">
      <c r="B28" s="32" t="s">
        <v>97</v>
      </c>
      <c r="C28" s="8">
        <v>0</v>
      </c>
      <c r="D28" s="7"/>
      <c r="E28" s="6" t="s">
        <v>94</v>
      </c>
      <c r="G28" s="22">
        <v>500</v>
      </c>
    </row>
    <row r="29" spans="2:7" x14ac:dyDescent="0.25">
      <c r="B29" s="32"/>
      <c r="C29" s="6"/>
      <c r="D29" s="6"/>
    </row>
    <row r="30" spans="2:7" ht="17.25" x14ac:dyDescent="0.4">
      <c r="B30" s="32"/>
      <c r="C30" s="6"/>
      <c r="D30" s="6"/>
      <c r="E30" s="20" t="s">
        <v>50</v>
      </c>
      <c r="G30" s="33">
        <f>SUM(G20:G28)</f>
        <v>120985</v>
      </c>
    </row>
    <row r="31" spans="2:7" x14ac:dyDescent="0.25">
      <c r="B31" s="32"/>
      <c r="C31" s="6"/>
      <c r="D31" s="6"/>
    </row>
    <row r="32" spans="2:7" x14ac:dyDescent="0.25">
      <c r="B32" s="9"/>
      <c r="C32" s="7"/>
      <c r="D32" s="7"/>
    </row>
    <row r="33" spans="2:4" x14ac:dyDescent="0.25">
      <c r="B33" s="32"/>
      <c r="C33" s="8"/>
      <c r="D33" s="8"/>
    </row>
    <row r="34" spans="2:4" x14ac:dyDescent="0.25">
      <c r="B34" s="32"/>
      <c r="C34" s="8"/>
      <c r="D34" s="8"/>
    </row>
    <row r="35" spans="2:4" x14ac:dyDescent="0.25">
      <c r="B35" s="32"/>
      <c r="C35" s="8"/>
      <c r="D35" s="8"/>
    </row>
    <row r="36" spans="2:4" x14ac:dyDescent="0.25">
      <c r="B36" s="32"/>
      <c r="C36" s="8"/>
      <c r="D36" s="8"/>
    </row>
    <row r="37" spans="2:4" x14ac:dyDescent="0.25">
      <c r="B37" s="32"/>
      <c r="C37" s="6"/>
      <c r="D37" s="6"/>
    </row>
    <row r="38" spans="2:4" x14ac:dyDescent="0.25">
      <c r="B38" s="32"/>
      <c r="C38" s="6"/>
      <c r="D38" s="6"/>
    </row>
    <row r="39" spans="2:4" x14ac:dyDescent="0.25">
      <c r="B39" s="32"/>
      <c r="C39" s="6"/>
      <c r="D39" s="6"/>
    </row>
    <row r="40" spans="2:4" x14ac:dyDescent="0.25">
      <c r="B40" s="32"/>
      <c r="C40" s="6"/>
      <c r="D40" s="6"/>
    </row>
    <row r="41" spans="2:4" x14ac:dyDescent="0.25">
      <c r="B41" s="32"/>
      <c r="C41" s="6"/>
      <c r="D41" s="6"/>
    </row>
    <row r="42" spans="2:4" x14ac:dyDescent="0.25">
      <c r="B42" s="9"/>
      <c r="C42" s="7"/>
      <c r="D42" s="7"/>
    </row>
    <row r="43" spans="2:4" x14ac:dyDescent="0.25">
      <c r="B43" s="32"/>
      <c r="C43" s="6"/>
      <c r="D43" s="6"/>
    </row>
    <row r="44" spans="2:4" x14ac:dyDescent="0.25">
      <c r="B44" s="32"/>
      <c r="C44" s="6"/>
      <c r="D44" s="6"/>
    </row>
    <row r="45" spans="2:4" x14ac:dyDescent="0.25">
      <c r="B45" s="32"/>
      <c r="C45" s="6"/>
      <c r="D45" s="6"/>
    </row>
    <row r="46" spans="2:4" x14ac:dyDescent="0.25">
      <c r="B46" s="9"/>
      <c r="C46" s="7"/>
      <c r="D46" s="7"/>
    </row>
    <row r="47" spans="2:4" x14ac:dyDescent="0.25">
      <c r="B47" s="32"/>
      <c r="C47" s="8"/>
      <c r="D47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Gantt</vt:lpstr>
      <vt:lpstr>Labour &amp; Cost</vt:lpstr>
      <vt:lpstr>Resources</vt:lpstr>
    </vt:vector>
  </TitlesOfParts>
  <Company>Persimmon Homes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Stroud, Bethan</dc:creator>
  <cp:lastModifiedBy>Stroud, Bethan</cp:lastModifiedBy>
  <dcterms:created xsi:type="dcterms:W3CDTF">2020-04-14T14:08:42Z</dcterms:created>
  <dcterms:modified xsi:type="dcterms:W3CDTF">2020-04-17T08:12:01Z</dcterms:modified>
</cp:coreProperties>
</file>