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6CD79876-95B2-4999-9EB6-1B5164FC56FE}" xr6:coauthVersionLast="47" xr6:coauthVersionMax="47" xr10:uidLastSave="{00000000-0000-0000-0000-000000000000}"/>
  <bookViews>
    <workbookView xWindow="44880" yWindow="-5145" windowWidth="29040" windowHeight="15840" tabRatio="848" firstSheet="1"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<sst xmlns="http://schemas.openxmlformats.org/spreadsheetml/2006/main" count="363" uniqueCount="241">
  <si>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</si>
  <si>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</si>
  <si>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</si>
  <si>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</si>
  <si>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</si>
  <si>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</si>
  <si>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</si>
  <si>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</si>
  <si>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</si>
  <si>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</si>
  <si>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</si>
  <si>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</si>
  <si>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</si>
  <si>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</si>
  <si>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</si>
  <si>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</si>
  <si>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</si>
  <si>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</si>
  <si>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</si>
  <si>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</si>
  <si>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</si>
  <si>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</si>
  <si>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</si>
  <si>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</si>
  <si>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</si>
  <si>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</si>
  <si>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</si>
  <si>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</si>
  <si>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</si>
  <si>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</si>
  <si>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</si>
  <si>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</si>
  <si>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</si>
  <si>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</si>
  <si>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</si>
  <si>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</si>
  <si>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</si>
  <si>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</si>
  <si>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</si>
  <si>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</si>
  <si>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</si>
  <si>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</si>
  <si>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</si>
  <si>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</si>
  <si>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</si>
  <si>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</si>
  <si>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</si>
  <si>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</si>
  <si>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</si>
  <si>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</si>
  <si>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</si>
  <si>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</si>
  <si>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</si>
  <si>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</si>
  <si>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</si>
  <si>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</si>
  <si>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</si>
  <si>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</si>
  <si>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</si>
  <si>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</si>
  <si>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</si>
  <si>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</si>
  <si>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</si>
  <si>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</si>
  <si>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</si>
  <si>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</si>
  <si>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</si>
  <si>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</si>
  <si>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</si>
  <si>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</si>
  <si>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</si>
  <si>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</si>
  <si>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</si>
  <si>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</si>
  <si>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</si>
  <si>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</si>
  <si>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</si>
  <si>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</si>
  <si>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</si>
  <si>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</si>
  <si>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</si>
  <si>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</si>
  <si>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</si>
  <si>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</si>
  <si>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</si>
  <si>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</si>
  <si>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</si>
  <si>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</si>
  <si>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</si>
  <si>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</si>
  <si>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</si>
  <si>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</si>
  <si>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</si>
  <si>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</si>
  <si>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</si>
  <si>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</si>
  <si>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</si>
  <si>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</si>
  <si>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</si>
  <si>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</si>
  <si>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</si>
  <si>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</si>
  <si>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</si>
  <si>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</si>
  <si>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</si>
  <si>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</si>
  <si>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</si>
  <si>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</si>
  <si>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</si>
  <si>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</si>
  <si>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</si>
  <si>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</si>
  <si>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</si>
  <si>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</si>
  <si>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</si>
  <si>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</si>
  <si>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</si>
  <si>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</si>
  <si>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</si>
  <si>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</si>
  <si>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</si>
  <si>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</si>
  <si>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</si>
  <si>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</si>
  <si>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</si>
  <si>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</si>
  <si>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</si>
  <si>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</si>
  <si>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</si>
  <si>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</si>
  <si>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</si>
  <si>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</si>
  <si>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</si>
  <si>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</si>
  <si>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</si>
  <si>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</si>
  <si>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</si>
  <si>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</si>
  <si>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</si>
  <si>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</si>
  <si>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</si>
  <si>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</si>
  <si>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</si>
  <si>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</si>
  <si>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</si>
  <si>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</si>
  <si>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</si>
  <si>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</si>
  <si>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</si>
  <si>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</si>
  <si>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</si>
  <si>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Dafydd Pughe</t>
  </si>
  <si>
    <t>My short term career goal is to graduate my bachelor degree in Motorsport Engineering and pursue in a Masters Degree in Oxford Brooks University.</t>
  </si>
  <si>
    <t>My long term career goal is to work in a professional rally team as an engineer and progressively  improve my skills, gain experience and climb the advance my career.</t>
  </si>
  <si>
    <t>Improve welding skills</t>
  </si>
  <si>
    <t>To be confident at welding and fabrication</t>
  </si>
  <si>
    <t>Going to welding/fabrication classes part time and over summer</t>
  </si>
  <si>
    <t>Pass the course and being confident in welding and fabrication</t>
  </si>
  <si>
    <t>2-3 Years</t>
  </si>
  <si>
    <t>Improve my machineary skills</t>
  </si>
  <si>
    <t xml:space="preserve">To gain confidence with using machineary for different tasks </t>
  </si>
  <si>
    <t>End of Acedemic Year</t>
  </si>
  <si>
    <t>Being confident using different machines on assessments and tasks and see improvement in grades</t>
  </si>
  <si>
    <t xml:space="preserve">Spend more time after lectures in the workshop improving skills and confidence </t>
  </si>
  <si>
    <t>IQ021A</t>
  </si>
  <si>
    <t>David Cooper, Adrian Dix</t>
  </si>
  <si>
    <t>6/10/25 + 13/10/25 (Mill Activity) 20/10/25 + 27/10/25 (Lathe Activity)</t>
  </si>
  <si>
    <t>30.00mm</t>
  </si>
  <si>
    <t>105.00mm</t>
  </si>
  <si>
    <t>0.2mm</t>
  </si>
  <si>
    <t>36.00mm</t>
  </si>
  <si>
    <t xml:space="preserve">By providing there are smooth edges on the piece, also that the dimentions are cut to tolerance. </t>
  </si>
  <si>
    <t>Steel top caps Boots, Eye Protection, Clothes that are covering the skin at all times</t>
  </si>
  <si>
    <t>3.04/3.06</t>
  </si>
  <si>
    <t>3.04/3.05</t>
  </si>
  <si>
    <t>25.98              Exhaust: 25.09</t>
  </si>
  <si>
    <t>49.7              Exhaust: 5.96</t>
  </si>
  <si>
    <t>Timing Belt - Millage. Piston Rings - Exhaust gases not right. Bearing - improper replacements. Piston - Incorrect timing</t>
  </si>
  <si>
    <t>52.21           Exhaust: 52.5</t>
  </si>
  <si>
    <t>115.00mm</t>
  </si>
  <si>
    <t>115.04mm</t>
  </si>
  <si>
    <t>60.00mm</t>
  </si>
  <si>
    <t>59.96mm</t>
  </si>
  <si>
    <t>90.00mm</t>
  </si>
  <si>
    <t>90.06mm</t>
  </si>
  <si>
    <t>30.06mm</t>
  </si>
  <si>
    <t>104.95mm</t>
  </si>
  <si>
    <t>35.98mm</t>
  </si>
  <si>
    <t>The CNC machines use the G-Code to prodict componates such as CAD and CAM</t>
  </si>
  <si>
    <t>3D printers use a variaty of materials such as ABS plastic, PLA plastic, resin and metals.</t>
  </si>
  <si>
    <t>Firstly a design would have to be created for the printer to follow to create. After, the file has to be exported to get prepared for slicing for the printer to understand details such as speed, materials, height.</t>
  </si>
  <si>
    <t>Having a PDP as an engineering is important as it displays the goals that want to achieve over the carrer. By looking at the PDP the engineer has a goal to reach and will try and reach that goal by following the measurement of success.</t>
  </si>
  <si>
    <t>By achiving my goals, the biggest impact would be getting a job in a top motorsport team and build forwards in the future the achive the best possible outcome.</t>
  </si>
  <si>
    <t>Advanced Manufactoring uses technology such as AI, computers, robots, 3D priniting to improve the production efficiency to produce products of high quality.</t>
  </si>
  <si>
    <t>3D printers, CNC Machines, CMS, Milling Machine</t>
  </si>
  <si>
    <t xml:space="preserve">There are a varitey of Helath and safetly protocalls needed to be considered and followed for a workshop session. The first protocol that has to be considered is if you have the correct PPE required to wear when you are in the workshop at any time. These consists of steel toe boots, long sleeves to provent any injuries from happening. This is an esential protocol to follow as it keeps you safe from any injuries that could occur when using any type of machinary in the workshop. </t>
  </si>
  <si>
    <t>The health and safety considerations that would apply into the machine workshop are to wear the correct PPE to provent any injuries in the procces. When using a machine such as the lathe, there are a lot of debries coming from the machine while cutting the product thats being created. These debries are hot when being cut away, by wearing long sleeves  this provents your skin from being burnt in the process. Another PPE that is required to be used while using any of the machines are protective glasses to provent any debies from getting in your eyes.</t>
  </si>
  <si>
    <t>Adrian Dix</t>
  </si>
  <si>
    <t>David Cooper</t>
  </si>
  <si>
    <t>Mark Fall</t>
  </si>
  <si>
    <t>The health and safety considerations that would apply into the engine strip workshop would be wearing steel toe boots to provent the injury on your feet is there is a part of the engine falling on your feet and proventing an injury. By wearing steel toe boots it also provents injuries if the engine was to fall off the engine stand which could  lead to a serious injury.</t>
  </si>
  <si>
    <t>The equipment that was used during the Machine Workshop sessions consisted of the Lathe Machine, the Milling Machine, digital height gauge, micromiter, scriber, haxsaw and a pillar drill. The equipment that was used in the Engine Strip Workshop sessions consisted of many different handset tools such as a ratchet, spanners, torque wrench, screwdrivers, camshaft locking tool.</t>
  </si>
  <si>
    <t>The staff for these workshop sessions were always looking and being aware if every student was wearing the correct PPE before every sessions The staff were also being aware if the students were using the machines correctly and were there to guide us in the correct way for us to understand the machine to use confidently.</t>
  </si>
  <si>
    <t>Continuous Professional Development (CPD) is a form of documenting ongoing process of delvelopment, proffesional skills and knowledge to improve career growth to get the best possible for a career. This is important to engineers because it keeps improving their skills and to try and gauge what would be the best form of improvement for a growth in their career.</t>
  </si>
  <si>
    <t>An example of a CPD event/acticity that I could attend to is a guest lecture in the university that would help me learn more skills and new factors of motorsport. By going to a guest lecture, this would help by comunitating with other student who has the desire as i do. By communicating with other students and other people in the motorsport inviroment, it would help me to guide what skills to learn to improve my desired career path. I decided to go to the guest lecture where Neil Spalding shares his knowledge with technology and inner working of Moto GP from his experience over the years. This guest lecture will be on Wednesday 19th November at 3pm in room IQ002</t>
  </si>
  <si>
    <t>There are PPE that are required to be worn when creating a componant out of carbon fiber, these consists of gloves, eye protection, long sleeves and a mask. The gloves need to be warn due to when the carbon fiber companant is ready to get pulled out of the resin, the edges are razor sharp. By wearing gloves, the risk of cutting your hand with the companant is decreased. Eye protection and long sleeves provent small pieces of carbon splinters can cause injuries to eyes and skin. The creation of carbon fibre has many chemicals includes so by wearing a mask, the risk of inhaling chemical fumes is reduced.</t>
  </si>
  <si>
    <t>Ensure that the correct PPE is worn when in the workspace of creating a componant with carbon fiber. Ensure that there is a tight seal after applying the resin on the layer of carbon fiber to make the componant more durable.</t>
  </si>
  <si>
    <t>Improve revision for exams</t>
  </si>
  <si>
    <t xml:space="preserve">Be confident when going into an exam </t>
  </si>
  <si>
    <t>Spend more time revising and create a spreadsheet and allotaced time sessions during the day for subjects</t>
  </si>
  <si>
    <t>Get consitant results and improve previous results for subjetcs such as Mathematics and Science</t>
  </si>
  <si>
    <t>3-6 Months</t>
  </si>
  <si>
    <t>Passing the University course and collect my degree</t>
  </si>
  <si>
    <t>Get good results from future assignments and exams to pass the course</t>
  </si>
  <si>
    <t>Hard work and determination during each subject tought</t>
  </si>
  <si>
    <t>Being happy with my end results after 4 years of hard work</t>
  </si>
  <si>
    <t>2 years</t>
  </si>
  <si>
    <t>Be aware with your surronding with other students or staff around. Make sure that you are careful with the tools that are being used and use them in the correct fashion.</t>
  </si>
  <si>
    <t>By attendint he guest lecture held by Neil Spalding, I learnt a vast amount of knowledge inside the Moto GP world. Neil Spalding shows the engineering that goes behind in the paddock of a Moto GP event and the technology that is being used in the Moto GP world. By having someone like Neil Spalding host a guest lecture and presenting his knowledge to students, it makes them think what they can do in a motorsport enviroment and they can also reach the highest level in a workplace such as Moto GP. Neil Spalding`s discoveries when he was a photographer showed the inner working of the Moto GP engineers and makes the students think that they could work in a very similar workplace after finishing this course. By attending this guest lecture, it gave me an opportunity to think what different skills and improvements i must improve to reach the career i want.</t>
  </si>
  <si>
    <t xml:space="preserve">Components such as the spark plugs are torqued to 15 Nm, the crankshaft pully bolt was toqued to 60 Nm. The vaule cover to 9nm following a specific sequence. All of these torque setting were found in the Ford Zetec 1.25l, 1.4l, 1.6l Repair Manual. </t>
  </si>
  <si>
    <t>The materials that are needed to create carbon fiber is resin, wooven carbon fiber, woven fiberglass and harderner. The main resin that are used for carbon fiber are Epoxy, Polyester and Vinyl Ester.</t>
  </si>
  <si>
    <t xml:space="preserve">To create a wet layer carbon fiber componant, you firstly have to create a mould os the product you want to create. After, a mixture of harderner and resin is needed to be applied to the layer of carbon fibre. Applying the resin with a brush to ensure that every section of the carbon fiber is covered to make sure that the consistance is equal and to make sure that every part is hard after finishing the process. After fully covering the layer of carbon fiber, it uses a suction bag to create a tight seal and suck the air out of any part of the componant to create a smooth face for the product. The componant then is placed into a Auto clave to soften the resin and carbon fibre to ensure that is follows the mould accurately. The auto clave is set to rise the tempeture graduatly to get a consistant coftning of the comoanant for the mould. When the autoclave reaches its peak air presuure of 6.5 bar inside, the tempeture slowly decreses to 50 degrees. When the autoclave reaches 50 degrees, the companant is ready to get taken out from the machine.  </t>
  </si>
  <si>
    <t>Torsinal Stiffness = Applied Torque/Angle of Twist</t>
  </si>
  <si>
    <t>Health and Safety at Work etc Act 1974. Management of Health and Safety at Work Regulations 1999. Personal Protective Equipment at Work Regulations 1992. Control of Substances Hazardous to Health Regulations 2002 (COSHH)</t>
  </si>
  <si>
    <t>Could have mentioned putting bags and coats in the locker rooms.</t>
  </si>
  <si>
    <t xml:space="preserve">You don't mentioned the guards that need to be in place on the machines. </t>
  </si>
  <si>
    <t>You could have mentioned the need to use the barrier cream after touching oily parts</t>
  </si>
  <si>
    <t>Y</t>
  </si>
  <si>
    <t>Signed off by Technician</t>
  </si>
  <si>
    <t>You could also have talked about how you use files and handsaws etc</t>
  </si>
  <si>
    <t xml:space="preserve">You could also have mentioned the speed of the cut and the fact you should </t>
  </si>
  <si>
    <t>consider stopping and checking measurements regularly to check you are within tolerances</t>
  </si>
  <si>
    <t>it shuold 1247cc not 1.247</t>
  </si>
  <si>
    <t>you don't explain what visual things you would see (wear lines, discolouration etc)</t>
  </si>
  <si>
    <t xml:space="preserve">You could have also </t>
  </si>
  <si>
    <t>More detail could be included such as the type of file</t>
  </si>
  <si>
    <t>Pass</t>
  </si>
  <si>
    <t>It is also about keeping up with new technology and methods</t>
  </si>
  <si>
    <t xml:space="preserve">No units. The x-value fore the knee points are a little low. Some of the Y-values are a little high but generally your numbers are reasonable. </t>
  </si>
  <si>
    <t xml:space="preserve">No units. Some of the values are a little high compared to where I would expect them to be but otherwise they are ok. </t>
  </si>
  <si>
    <t xml:space="preserve">No units.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</si>
</sst>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9">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s>
  <cellStyleXfs count="1">
    <xf numFmtId="0" fontId="0" fillId="0" borderId="0"/>
  </cellStyleXfs>
  <cellXfs count="553">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7" borderId="123" xfId="0" applyFill="1" applyBorder="1" applyAlignment="1">
      <alignment vertical="center"/>
    </xf>
    <xf numFmtId="0" fontId="0" fillId="7" borderId="124" xfId="0" applyFill="1" applyBorder="1" applyAlignment="1">
      <alignment vertical="center"/>
    </xf>
    <xf numFmtId="0" fontId="6" fillId="0" borderId="0" xfId="0" applyFont="1" applyAlignment="1">
      <alignment horizontal="left"/>
    </xf>
    <xf numFmtId="0" fontId="0" fillId="4" borderId="113" xfId="0" applyFill="1" applyBorder="1" applyAlignment="1">
      <alignment horizontal="center"/>
    </xf>
    <xf numFmtId="0" fontId="0" fillId="4" borderId="75" xfId="0" applyFill="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164" fontId="0" fillId="4" borderId="68" xfId="0" applyNumberFormat="1" applyFill="1" applyBorder="1" applyAlignment="1">
      <alignment horizontal="center"/>
    </xf>
    <xf numFmtId="164" fontId="0" fillId="4" borderId="61" xfId="0" applyNumberFormat="1"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0" borderId="68"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0" fillId="0" borderId="127" xfId="0" applyBorder="1" applyAlignment="1">
      <alignment horizontal="center"/>
    </xf>
    <xf numFmtId="0" fontId="0" fillId="0" borderId="91" xfId="0" applyBorder="1" applyAlignment="1">
      <alignment horizontal="center"/>
    </xf>
    <xf numFmtId="0" fontId="0" fillId="0" borderId="128" xfId="0" applyBorder="1" applyAlignment="1">
      <alignment horizontal="center"/>
    </xf>
    <xf numFmtId="0" fontId="0" fillId="0" borderId="47" xfId="0" applyBorder="1" applyAlignment="1">
      <alignment horizontal="center"/>
    </xf>
    <xf numFmtId="0" fontId="0" fillId="0" borderId="62" xfId="0"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vertical="center"/>
    </xf>
    <xf numFmtId="0" fontId="0" fillId="0" borderId="69" xfId="0" applyBorder="1" applyAlignment="1">
      <alignment horizontal="center" vertic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9" xfId="0" applyBorder="1" applyAlignment="1">
      <alignment horizontal="center"/>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center" vertical="center"/>
    </xf>
    <xf numFmtId="0" fontId="0" fillId="0" borderId="72" xfId="0"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center" wrapText="1"/>
    </xf>
    <xf numFmtId="0" fontId="0" fillId="0" borderId="26" xfId="0" applyBorder="1" applyAlignment="1">
      <alignment horizontal="center" wrapText="1"/>
    </xf>
    <xf numFmtId="0" fontId="0" fillId="0" borderId="63" xfId="0" applyBorder="1" applyAlignment="1">
      <alignment horizontal="left" wrapText="1"/>
    </xf>
    <xf numFmtId="0" fontId="0" fillId="0" borderId="43" xfId="0" applyBorder="1" applyAlignment="1">
      <alignment horizontal="left" wrapText="1"/>
    </xf>
    <xf numFmtId="0" fontId="0" fillId="0" borderId="69" xfId="0" applyBorder="1" applyAlignment="1">
      <alignment horizontal="left" wrapText="1"/>
    </xf>
    <xf numFmtId="0" fontId="0" fillId="0" borderId="72" xfId="0" applyBorder="1" applyAlignment="1">
      <alignment horizontal="left" wrapText="1"/>
    </xf>
    <xf numFmtId="0" fontId="0" fillId="0" borderId="29" xfId="0" applyBorder="1" applyAlignment="1">
      <alignment horizontal="left" wrapText="1"/>
    </xf>
    <xf numFmtId="0" fontId="0" fillId="0" borderId="73" xfId="0" applyBorder="1" applyAlignment="1">
      <alignment horizontal="left"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0" borderId="123" xfId="0" applyBorder="1" applyAlignment="1">
      <alignment horizontal="left" wrapText="1"/>
    </xf>
    <xf numFmtId="0" fontId="0" fillId="0" borderId="71" xfId="0" applyBorder="1" applyAlignment="1">
      <alignment horizontal="left" wrapText="1"/>
    </xf>
    <xf numFmtId="0" fontId="0" fillId="0" borderId="81" xfId="0" applyBorder="1" applyAlignment="1">
      <alignment horizontal="left" wrapText="1"/>
    </xf>
    <xf numFmtId="0" fontId="0" fillId="0" borderId="124" xfId="0" applyBorder="1" applyAlignment="1">
      <alignment horizontal="left" wrapText="1"/>
    </xf>
    <xf numFmtId="0" fontId="0" fillId="0" borderId="125" xfId="0" applyBorder="1" applyAlignment="1">
      <alignment horizontal="left" wrapText="1"/>
    </xf>
    <xf numFmtId="0" fontId="0" fillId="0" borderId="126" xfId="0" applyBorder="1" applyAlignment="1">
      <alignment horizontal="left"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left" wrapText="1"/>
    </xf>
    <xf numFmtId="0" fontId="0" fillId="0" borderId="37" xfId="0" applyBorder="1" applyAlignment="1">
      <alignment horizontal="left" wrapText="1"/>
    </xf>
    <xf numFmtId="0" fontId="0" fillId="0" borderId="47" xfId="0" applyBorder="1" applyAlignment="1">
      <alignment horizontal="left"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0" borderId="70" xfId="0" applyBorder="1" applyAlignment="1">
      <alignment horizontal="center" vertical="center" wrapText="1"/>
    </xf>
    <xf numFmtId="0" fontId="0" fillId="0" borderId="81" xfId="0" applyBorder="1" applyAlignment="1">
      <alignment horizontal="center" vertical="center" wrapText="1"/>
    </xf>
    <xf numFmtId="0" fontId="0" fillId="0" borderId="69" xfId="0" applyBorder="1" applyAlignment="1">
      <alignment horizontal="center" vertical="center" wrapText="1"/>
    </xf>
    <xf numFmtId="0" fontId="0" fillId="0" borderId="126"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0" borderId="30" xfId="0" applyBorder="1" applyAlignment="1">
      <alignment horizontal="left" wrapText="1"/>
    </xf>
    <xf numFmtId="0" fontId="0" fillId="0" borderId="64" xfId="0" applyBorder="1" applyAlignment="1">
      <alignment horizontal="left" wrapText="1"/>
    </xf>
    <xf numFmtId="0" fontId="0" fillId="0" borderId="53" xfId="0" applyBorder="1" applyAlignment="1">
      <alignment horizontal="left" wrapText="1"/>
    </xf>
    <xf numFmtId="0" fontId="0" fillId="0" borderId="70" xfId="0" applyBorder="1" applyAlignment="1">
      <alignment horizontal="left" wrapText="1"/>
    </xf>
    <xf numFmtId="0" fontId="0" fillId="0" borderId="58" xfId="0" applyBorder="1" applyAlignment="1">
      <alignment horizontal="left"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69"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left" vertical="top" wrapText="1"/>
    </xf>
    <xf numFmtId="0" fontId="0" fillId="0" borderId="73" xfId="0" applyBorder="1" applyAlignment="1">
      <alignment horizontal="left" vertical="top"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4</xdr:col>
      <xdr:colOff>576942</xdr:colOff>
      <xdr:row>23</xdr:row>
      <xdr:rowOff>65315</xdr:rowOff>
    </xdr:from>
    <xdr:ext cx="3309257" cy="567528"/>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6D0F4D66-EF29-F3FC-B7F9-9EF99400EBCC}"/>
                </a:ext>
              </a:extLst>
            </xdr:cNvPr>
            <xdr:cNvSpPr txBox="1"/>
          </xdr:nvSpPr>
          <xdr:spPr>
            <a:xfrm>
              <a:off x="3002901" y="6798907"/>
              <a:ext cx="3309257" cy="5675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d>
                      <m:dPr>
                        <m:ctrlPr>
                          <a:rPr lang="en-US" sz="1400" b="0" i="1">
                            <a:latin typeface="Cambria Math" panose="02040503050406030204" pitchFamily="18" charset="0"/>
                            <a:ea typeface="Cambria Math" panose="02040503050406030204" pitchFamily="18" charset="0"/>
                          </a:rPr>
                        </m:ctrlPr>
                      </m:dPr>
                      <m:e>
                        <m:r>
                          <a:rPr lang="en-US" sz="1400" b="0" i="1">
                            <a:latin typeface="Cambria Math" panose="02040503050406030204" pitchFamily="18" charset="0"/>
                            <a:ea typeface="Cambria Math" panose="02040503050406030204" pitchFamily="18" charset="0"/>
                          </a:rPr>
                          <m:t>𝜋</m:t>
                        </m:r>
                        <m:r>
                          <a:rPr lang="en-US" sz="1400" b="0" i="1">
                            <a:latin typeface="Cambria Math" panose="02040503050406030204" pitchFamily="18" charset="0"/>
                            <a:ea typeface="Cambria Math" panose="02040503050406030204" pitchFamily="18" charset="0"/>
                          </a:rPr>
                          <m:t>÷4</m:t>
                        </m:r>
                      </m:e>
                    </m:d>
                    <m:r>
                      <a:rPr lang="en-US" sz="1400" b="0" i="1">
                        <a:latin typeface="Cambria Math" panose="02040503050406030204" pitchFamily="18" charset="0"/>
                        <a:ea typeface="Cambria Math" panose="02040503050406030204" pitchFamily="18" charset="0"/>
                      </a:rPr>
                      <m:t>×</m:t>
                    </m:r>
                    <m:d>
                      <m:dPr>
                        <m:ctrlPr>
                          <a:rPr lang="en-US" sz="1400" b="0" i="1">
                            <a:latin typeface="Cambria Math" panose="02040503050406030204" pitchFamily="18" charset="0"/>
                            <a:ea typeface="Cambria Math" panose="02040503050406030204" pitchFamily="18" charset="0"/>
                          </a:rPr>
                        </m:ctrlPr>
                      </m:dPr>
                      <m:e>
                        <m:sSup>
                          <m:sSupPr>
                            <m:ctrlPr>
                              <a:rPr lang="en-US" sz="1400" b="0" i="1">
                                <a:latin typeface="Cambria Math" panose="02040503050406030204" pitchFamily="18" charset="0"/>
                                <a:ea typeface="Cambria Math" panose="02040503050406030204" pitchFamily="18" charset="0"/>
                              </a:rPr>
                            </m:ctrlPr>
                          </m:sSupPr>
                          <m:e>
                            <m:r>
                              <a:rPr lang="en-US" sz="1400" b="0" i="1">
                                <a:latin typeface="Cambria Math" panose="02040503050406030204" pitchFamily="18" charset="0"/>
                                <a:ea typeface="Cambria Math" panose="02040503050406030204" pitchFamily="18" charset="0"/>
                              </a:rPr>
                              <m:t>𝑏𝑜𝑟𝑒</m:t>
                            </m:r>
                          </m:e>
                          <m:sup>
                            <m:r>
                              <a:rPr lang="en-US" sz="1400" b="0" i="1">
                                <a:latin typeface="Cambria Math" panose="02040503050406030204" pitchFamily="18" charset="0"/>
                                <a:ea typeface="Cambria Math" panose="02040503050406030204" pitchFamily="18" charset="0"/>
                              </a:rPr>
                              <m:t>2</m:t>
                            </m:r>
                          </m:sup>
                        </m:sSup>
                      </m:e>
                    </m:d>
                    <m:r>
                      <a:rPr lang="en-US" sz="1400" b="0" i="1">
                        <a:latin typeface="Cambria Math" panose="02040503050406030204" pitchFamily="18" charset="0"/>
                        <a:ea typeface="Cambria Math" panose="02040503050406030204" pitchFamily="18" charset="0"/>
                      </a:rPr>
                      <m:t>×</m:t>
                    </m:r>
                    <m:r>
                      <a:rPr lang="en-US" sz="1400" b="0" i="1">
                        <a:latin typeface="Cambria Math" panose="02040503050406030204" pitchFamily="18" charset="0"/>
                        <a:ea typeface="Cambria Math" panose="02040503050406030204" pitchFamily="18" charset="0"/>
                      </a:rPr>
                      <m:t>𝑠𝑡𝑟𝑜𝑘𝑒</m:t>
                    </m:r>
                    <m:r>
                      <a:rPr lang="en-US" sz="1400" b="0" i="1">
                        <a:latin typeface="Cambria Math" panose="02040503050406030204" pitchFamily="18" charset="0"/>
                        <a:ea typeface="Cambria Math" panose="02040503050406030204" pitchFamily="18" charset="0"/>
                      </a:rPr>
                      <m:t>×</m:t>
                    </m:r>
                    <m:r>
                      <a:rPr lang="en-US" sz="1400" b="0" i="1">
                        <a:latin typeface="Cambria Math" panose="02040503050406030204" pitchFamily="18" charset="0"/>
                        <a:ea typeface="Cambria Math" panose="02040503050406030204" pitchFamily="18" charset="0"/>
                      </a:rPr>
                      <m:t>𝑐𝑦𝑙𝑖𝑛𝑑𝑒𝑟𝑠</m:t>
                    </m:r>
                  </m:oMath>
                </m:oMathPara>
              </a14:m>
              <a:endParaRPr lang="en-US" sz="1400" b="0">
                <a:ea typeface="Cambria Math" panose="02040503050406030204" pitchFamily="18" charset="0"/>
              </a:endParaRPr>
            </a:p>
            <a:p>
              <a:r>
                <a:rPr lang="en-GB" sz="1100"/>
                <a:t>3.14/4x71.935²x76.71x4=1.247</a:t>
              </a:r>
            </a:p>
            <a:p>
              <a:endParaRPr lang="en-GB" sz="1100"/>
            </a:p>
          </xdr:txBody>
        </xdr:sp>
      </mc:Choice>
      <mc:Fallback xmlns="">
        <xdr:sp macro="" textlink="">
          <xdr:nvSpPr>
            <xdr:cNvPr id="2" name="TextBox 1">
              <a:extLst>
                <a:ext uri="{FF2B5EF4-FFF2-40B4-BE49-F238E27FC236}">
                  <a16:creationId xmlns:a16="http://schemas.microsoft.com/office/drawing/2014/main" id="{6D0F4D66-EF29-F3FC-B7F9-9EF99400EBCC}"/>
                </a:ext>
              </a:extLst>
            </xdr:cNvPr>
            <xdr:cNvSpPr txBox="1"/>
          </xdr:nvSpPr>
          <xdr:spPr>
            <a:xfrm>
              <a:off x="3002901" y="6798907"/>
              <a:ext cx="3309257" cy="5675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n-US" sz="1400" b="0" i="0">
                  <a:latin typeface="Cambria Math" panose="02040503050406030204" pitchFamily="18" charset="0"/>
                  <a:ea typeface="Cambria Math" panose="02040503050406030204" pitchFamily="18" charset="0"/>
                </a:rPr>
                <a:t>(𝜋÷4)×(〖𝑏𝑜𝑟𝑒〗^2 )×𝑠𝑡𝑟𝑜𝑘𝑒×𝑐𝑦𝑙𝑖𝑛𝑑𝑒𝑟𝑠</a:t>
              </a:r>
              <a:endParaRPr lang="en-US" sz="1400" b="0">
                <a:ea typeface="Cambria Math" panose="02040503050406030204" pitchFamily="18" charset="0"/>
              </a:endParaRPr>
            </a:p>
            <a:p>
              <a:pPr/>
              <a:r>
                <a:rPr lang="en-GB" sz="1100"/>
                <a:t>3.14/4x71.935²x76.71x4=1.247</a:t>
              </a:r>
            </a:p>
            <a:p>
              <a:pPr/>
              <a:endParaRPr lang="en-GB" sz="1100"/>
            </a:p>
          </xdr:txBody>
        </xdr:sp>
      </mc:Fallback>
    </mc:AlternateContent>
    <xdr:clientData/>
  </xdr:oneCellAnchor>
</xdr:wsDr>
</file>

<file path=xl/drawings/drawing2.xml><?xml version="1.0" encoding="utf-8"?>
<xdr:wsDr xmlns:xdr="http://schemas.openxmlformats.org/drawingml/2006/spreadsheetDrawing" xmlns:a="http://schemas.openxmlformats.org/drawingml/2006/main">
  <xdr:oneCellAnchor>
    <xdr:from>
      <xdr:col>7</xdr:col>
      <xdr:colOff>243038</xdr:colOff>
      <xdr:row>9</xdr:row>
      <xdr:rowOff>75943</xdr:rowOff>
    </xdr:from>
    <xdr:ext cx="3072058" cy="316882"/>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15BF09CB-84B4-583E-C1C4-0BDF9BE17213}"/>
                </a:ext>
              </a:extLst>
            </xdr:cNvPr>
            <xdr:cNvSpPr txBox="1"/>
          </xdr:nvSpPr>
          <xdr:spPr>
            <a:xfrm>
              <a:off x="4688993" y="1909326"/>
              <a:ext cx="3072058" cy="3168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𝑇𝑜𝑟𝑖𝑠𝑖𝑜𝑛𝑎𝑙</m:t>
                    </m:r>
                    <m:r>
                      <a:rPr lang="en-US" sz="1100" b="0" i="1">
                        <a:latin typeface="Cambria Math" panose="02040503050406030204" pitchFamily="18" charset="0"/>
                      </a:rPr>
                      <m:t>  </m:t>
                    </m:r>
                    <m:r>
                      <a:rPr lang="en-US" sz="1100" b="0" i="1">
                        <a:latin typeface="Cambria Math" panose="02040503050406030204" pitchFamily="18" charset="0"/>
                      </a:rPr>
                      <m:t>𝑆𝑡𝑖𝑓𝑓𝑛𝑒𝑠𝑠</m:t>
                    </m:r>
                    <m:r>
                      <a:rPr lang="en-US" sz="1100" b="0" i="1">
                        <a:latin typeface="Cambria Math" panose="02040503050406030204" pitchFamily="18" charset="0"/>
                      </a:rPr>
                      <m:t>=</m:t>
                    </m:r>
                    <m:r>
                      <a:rPr lang="en-US" sz="1100" b="0" i="1">
                        <a:latin typeface="Cambria Math" panose="02040503050406030204" pitchFamily="18" charset="0"/>
                      </a:rPr>
                      <m:t>𝑇𝑜𝑟𝑞𝑢𝑒</m:t>
                    </m:r>
                    <m:r>
                      <a:rPr lang="en-US" sz="1100" b="0" i="1">
                        <a:latin typeface="Cambria Math" panose="02040503050406030204" pitchFamily="18" charset="0"/>
                        <a:ea typeface="Cambria Math" panose="02040503050406030204" pitchFamily="18" charset="0"/>
                      </a:rPr>
                      <m:t>÷</m:t>
                    </m:r>
                    <m:r>
                      <a:rPr lang="en-US" sz="1100" b="0" i="1">
                        <a:latin typeface="Cambria Math" panose="02040503050406030204" pitchFamily="18" charset="0"/>
                        <a:ea typeface="Cambria Math" panose="02040503050406030204" pitchFamily="18" charset="0"/>
                      </a:rPr>
                      <m:t>𝑇h𝑒𝑡𝑎</m:t>
                    </m:r>
                    <m:r>
                      <a:rPr lang="en-US" sz="1100" b="0" i="1">
                        <a:latin typeface="Cambria Math" panose="02040503050406030204" pitchFamily="18" charset="0"/>
                        <a:ea typeface="Cambria Math" panose="02040503050406030204" pitchFamily="18" charset="0"/>
                      </a:rPr>
                      <m:t> (</m:t>
                    </m:r>
                    <m:r>
                      <a:rPr lang="en-US" sz="1100" b="0" i="1">
                        <a:latin typeface="Cambria Math" panose="02040503050406030204" pitchFamily="18" charset="0"/>
                        <a:ea typeface="Cambria Math" panose="02040503050406030204" pitchFamily="18" charset="0"/>
                      </a:rPr>
                      <m:t>𝐾</m:t>
                    </m:r>
                    <m:r>
                      <a:rPr lang="en-US" sz="1100" b="0" i="1">
                        <a:latin typeface="Cambria Math" panose="02040503050406030204" pitchFamily="18" charset="0"/>
                        <a:ea typeface="Cambria Math" panose="02040503050406030204" pitchFamily="18" charset="0"/>
                      </a:rPr>
                      <m:t>=</m:t>
                    </m:r>
                    <m:f>
                      <m:fPr>
                        <m:ctrlPr>
                          <a:rPr lang="en-US" sz="1100" b="0" i="1">
                            <a:latin typeface="Cambria Math" panose="02040503050406030204" pitchFamily="18" charset="0"/>
                            <a:ea typeface="Cambria Math" panose="02040503050406030204" pitchFamily="18" charset="0"/>
                          </a:rPr>
                        </m:ctrlPr>
                      </m:fPr>
                      <m:num>
                        <m:r>
                          <a:rPr lang="en-US" sz="1100" b="0" i="1">
                            <a:latin typeface="Cambria Math" panose="02040503050406030204" pitchFamily="18" charset="0"/>
                            <a:ea typeface="Cambria Math" panose="02040503050406030204" pitchFamily="18" charset="0"/>
                          </a:rPr>
                          <m:t>𝑇</m:t>
                        </m:r>
                      </m:num>
                      <m:den>
                        <m:r>
                          <a:rPr lang="en-US" sz="1100" b="0" i="1">
                            <a:latin typeface="Cambria Math" panose="02040503050406030204" pitchFamily="18" charset="0"/>
                            <a:ea typeface="Cambria Math" panose="02040503050406030204" pitchFamily="18" charset="0"/>
                          </a:rPr>
                          <m:t>𝜃</m:t>
                        </m:r>
                      </m:den>
                    </m:f>
                    <m:r>
                      <a:rPr lang="en-US" sz="1100" b="0" i="1">
                        <a:latin typeface="Cambria Math" panose="02040503050406030204" pitchFamily="18" charset="0"/>
                        <a:ea typeface="Cambria Math" panose="02040503050406030204" pitchFamily="18" charset="0"/>
                      </a:rPr>
                      <m:t>)</m:t>
                    </m:r>
                  </m:oMath>
                </m:oMathPara>
              </a14:m>
              <a:endParaRPr lang="en-GB" sz="1100"/>
            </a:p>
          </xdr:txBody>
        </xdr:sp>
      </mc:Choice>
      <mc:Fallback xmlns="">
        <xdr:sp macro="" textlink="">
          <xdr:nvSpPr>
            <xdr:cNvPr id="3" name="TextBox 2">
              <a:extLst>
                <a:ext uri="{FF2B5EF4-FFF2-40B4-BE49-F238E27FC236}">
                  <a16:creationId xmlns:a16="http://schemas.microsoft.com/office/drawing/2014/main" id="{15BF09CB-84B4-583E-C1C4-0BDF9BE17213}"/>
                </a:ext>
              </a:extLst>
            </xdr:cNvPr>
            <xdr:cNvSpPr txBox="1"/>
          </xdr:nvSpPr>
          <xdr:spPr>
            <a:xfrm>
              <a:off x="4688993" y="1909326"/>
              <a:ext cx="3072058" cy="3168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𝑇𝑜𝑟𝑖𝑠𝑖𝑜𝑛𝑎𝑙  𝑆𝑡𝑖𝑓𝑓𝑛𝑒𝑠𝑠=𝑇𝑜𝑟𝑞𝑢𝑒</a:t>
              </a:r>
              <a:r>
                <a:rPr lang="en-US" sz="1100" b="0" i="0">
                  <a:latin typeface="Cambria Math" panose="02040503050406030204" pitchFamily="18" charset="0"/>
                  <a:ea typeface="Cambria Math" panose="02040503050406030204" pitchFamily="18" charset="0"/>
                </a:rPr>
                <a:t>÷𝑇ℎ𝑒𝑡𝑎 (𝐾=𝑇/𝜃)</a:t>
              </a:r>
              <a:endParaRPr lang="en-GB" sz="1100"/>
            </a:p>
          </xdr:txBody>
        </xdr:sp>
      </mc:Fallback>
    </mc:AlternateContent>
    <xdr:clientData/>
  </xdr:oneCellAnchor>
  <xdr:oneCellAnchor>
    <xdr:from>
      <xdr:col>8</xdr:col>
      <xdr:colOff>548640</xdr:colOff>
      <xdr:row>11</xdr:row>
      <xdr:rowOff>41910</xdr:rowOff>
    </xdr:from>
    <xdr:ext cx="1132553" cy="318036"/>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FDAFEB15-459F-C92F-0713-999FC3AFB0B7}"/>
                </a:ext>
              </a:extLst>
            </xdr:cNvPr>
            <xdr:cNvSpPr txBox="1"/>
          </xdr:nvSpPr>
          <xdr:spPr>
            <a:xfrm>
              <a:off x="5615940" y="2571750"/>
              <a:ext cx="1132553" cy="318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f>
                      <m:fPr>
                        <m:ctrlPr>
                          <a:rPr lang="en-US" sz="1100" b="0" i="1">
                            <a:latin typeface="Cambria Math" panose="02040503050406030204" pitchFamily="18" charset="0"/>
                          </a:rPr>
                        </m:ctrlPr>
                      </m:fPr>
                      <m:num>
                        <m:r>
                          <a:rPr lang="en-US" sz="1100" b="0" i="1">
                            <a:latin typeface="Cambria Math" panose="02040503050406030204" pitchFamily="18" charset="0"/>
                          </a:rPr>
                          <m:t>2846.9</m:t>
                        </m:r>
                      </m:num>
                      <m:den>
                        <m:r>
                          <a:rPr lang="en-US" sz="1100" b="0" i="1">
                            <a:latin typeface="Cambria Math" panose="02040503050406030204" pitchFamily="18" charset="0"/>
                          </a:rPr>
                          <m:t>0.99</m:t>
                        </m:r>
                      </m:den>
                    </m:f>
                    <m:r>
                      <a:rPr lang="en-US" sz="1100" b="0" i="1">
                        <a:latin typeface="Cambria Math" panose="02040503050406030204" pitchFamily="18" charset="0"/>
                        <a:ea typeface="Cambria Math" panose="02040503050406030204" pitchFamily="18" charset="0"/>
                      </a:rPr>
                      <m:t>=2875.66</m:t>
                    </m:r>
                  </m:oMath>
                </m:oMathPara>
              </a14:m>
              <a:endParaRPr lang="en-GB" sz="1100"/>
            </a:p>
          </xdr:txBody>
        </xdr:sp>
      </mc:Choice>
      <mc:Fallback xmlns="">
        <xdr:sp macro="" textlink="">
          <xdr:nvSpPr>
            <xdr:cNvPr id="4" name="TextBox 3">
              <a:extLst>
                <a:ext uri="{FF2B5EF4-FFF2-40B4-BE49-F238E27FC236}">
                  <a16:creationId xmlns:a16="http://schemas.microsoft.com/office/drawing/2014/main" id="{FDAFEB15-459F-C92F-0713-999FC3AFB0B7}"/>
                </a:ext>
              </a:extLst>
            </xdr:cNvPr>
            <xdr:cNvSpPr txBox="1"/>
          </xdr:nvSpPr>
          <xdr:spPr>
            <a:xfrm>
              <a:off x="5615940" y="2571750"/>
              <a:ext cx="1132553" cy="3180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1100" b="0" i="0">
                  <a:latin typeface="Cambria Math" panose="02040503050406030204" pitchFamily="18" charset="0"/>
                </a:rPr>
                <a:t>2846.9/0.99</a:t>
              </a:r>
              <a:r>
                <a:rPr lang="en-US" sz="1100" b="0" i="0">
                  <a:latin typeface="Cambria Math" panose="02040503050406030204" pitchFamily="18" charset="0"/>
                  <a:ea typeface="Cambria Math" panose="02040503050406030204" pitchFamily="18" charset="0"/>
                </a:rPr>
                <a:t>=2875.66</a:t>
              </a:r>
              <a:endParaRPr lang="en-GB" sz="1100"/>
            </a:p>
          </xdr:txBody>
        </xdr:sp>
      </mc:Fallback>
    </mc:AlternateContent>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15" zoomScale="84" zoomScaleNormal="84" workbookViewId="0">
      <selection activeCell="Q51" sqref="Q51"/>
    </sheetView>
  </sheetViews>
  <sheetFormatPr defaultRowHeight="14.25" x14ac:dyDescent="0.45"/>
  <sheetData>
    <row r="1" spans="1:31" x14ac:dyDescent="0.45">
      <c r="A1" s="55" t="s">
        <v>0</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row>
    <row r="2" spans="1:31" x14ac:dyDescent="0.45">
      <c r="A2" s="55"/>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row>
    <row r="3" spans="1:31" ht="14.65" thickBot="1" x14ac:dyDescent="0.5">
      <c r="A3" s="55"/>
      <c r="B3" s="56"/>
      <c r="C3" s="56"/>
      <c r="D3" s="56"/>
      <c r="E3" s="56"/>
      <c r="F3" s="56"/>
      <c r="G3" s="56"/>
      <c r="H3" s="56"/>
      <c r="I3" s="56"/>
      <c r="J3" s="56"/>
      <c r="K3" s="56"/>
      <c r="L3" s="56"/>
      <c r="M3" s="56"/>
      <c r="N3" s="56"/>
      <c r="O3" s="56"/>
      <c r="P3" s="56"/>
      <c r="Q3" s="56"/>
      <c r="R3" s="56"/>
      <c r="S3" s="56"/>
      <c r="T3" s="56"/>
      <c r="U3" s="56"/>
      <c r="V3" s="56"/>
      <c r="W3" s="56"/>
      <c r="X3" s="56"/>
      <c r="Y3" s="56"/>
      <c r="Z3" s="56"/>
      <c r="AA3" s="56"/>
      <c r="AB3" s="56"/>
      <c r="AC3" s="56"/>
      <c r="AD3" s="56"/>
      <c r="AE3" s="56"/>
    </row>
    <row r="4" spans="1:31" ht="23.25" x14ac:dyDescent="0.45">
      <c r="A4" s="92" t="s">
        <v>1</v>
      </c>
      <c r="B4" s="93"/>
      <c r="C4" s="93"/>
      <c r="D4" s="93"/>
      <c r="E4" s="93"/>
      <c r="F4" s="93"/>
      <c r="G4" s="93"/>
      <c r="H4" s="93"/>
      <c r="I4" s="93"/>
      <c r="J4" s="93"/>
      <c r="K4" s="93"/>
      <c r="L4" s="93"/>
      <c r="M4" s="93"/>
      <c r="N4" s="93"/>
      <c r="O4" s="93"/>
      <c r="P4" s="93"/>
      <c r="Q4" s="93"/>
      <c r="R4" s="93"/>
      <c r="S4" s="93"/>
      <c r="T4" s="93"/>
      <c r="U4" s="93"/>
      <c r="V4" s="93"/>
      <c r="W4" s="93"/>
      <c r="X4" s="93"/>
      <c r="Y4" s="93"/>
      <c r="Z4" s="93"/>
      <c r="AA4" s="93"/>
      <c r="AB4" s="93"/>
      <c r="AC4" s="93"/>
      <c r="AD4" s="93"/>
      <c r="AE4" s="94"/>
    </row>
    <row r="5" spans="1:31" ht="23.65" thickBot="1" x14ac:dyDescent="0.5">
      <c r="A5" s="95" t="s">
        <v>2</v>
      </c>
      <c r="B5" s="96"/>
      <c r="C5" s="96"/>
      <c r="D5" s="96"/>
      <c r="E5" s="96"/>
      <c r="F5" s="96"/>
      <c r="G5" s="96"/>
      <c r="H5" s="96"/>
      <c r="I5" s="96"/>
      <c r="J5" s="96"/>
      <c r="K5" s="96"/>
      <c r="L5" s="96"/>
      <c r="M5" s="96"/>
      <c r="N5" s="96"/>
      <c r="O5" s="96"/>
      <c r="P5" s="96"/>
      <c r="Q5" s="96"/>
      <c r="R5" s="96"/>
      <c r="S5" s="96"/>
      <c r="T5" s="96"/>
      <c r="U5" s="96"/>
      <c r="V5" s="96"/>
      <c r="W5" s="96"/>
      <c r="X5" s="96"/>
      <c r="Y5" s="96"/>
      <c r="Z5" s="96"/>
      <c r="AA5" s="96"/>
      <c r="AB5" s="96"/>
      <c r="AC5" s="96"/>
      <c r="AD5" s="96"/>
      <c r="AE5" s="97"/>
    </row>
    <row r="6" spans="1:31" ht="14.65" thickBot="1" x14ac:dyDescent="0.5">
      <c r="A6" s="57" t="s">
        <v>3</v>
      </c>
      <c r="B6" s="57"/>
      <c r="C6" s="57"/>
      <c r="D6" s="57"/>
      <c r="E6" s="59" t="s">
        <v>151</v>
      </c>
      <c r="F6" s="59"/>
      <c r="G6" s="59"/>
      <c r="H6" s="59"/>
      <c r="I6" s="57" t="s">
        <v>4</v>
      </c>
      <c r="J6" s="57"/>
      <c r="K6" s="57"/>
      <c r="L6" s="57"/>
      <c r="M6" s="57"/>
      <c r="N6" s="57"/>
      <c r="O6" s="57"/>
      <c r="P6" s="57"/>
      <c r="Q6" s="61" t="s">
        <v>5</v>
      </c>
      <c r="R6" s="62"/>
      <c r="S6" s="62"/>
      <c r="T6" s="62"/>
      <c r="U6" s="62"/>
      <c r="V6" s="62"/>
      <c r="W6" s="62"/>
      <c r="X6" s="62"/>
      <c r="Y6" s="62"/>
      <c r="Z6" s="62"/>
      <c r="AA6" s="62"/>
      <c r="AB6" s="62"/>
      <c r="AC6" s="62"/>
      <c r="AD6" s="62"/>
      <c r="AE6" s="63"/>
    </row>
    <row r="7" spans="1:31" ht="15" thickTop="1" thickBot="1" x14ac:dyDescent="0.5">
      <c r="A7" s="58"/>
      <c r="B7" s="58"/>
      <c r="C7" s="58"/>
      <c r="D7" s="58"/>
      <c r="E7" s="60"/>
      <c r="F7" s="60"/>
      <c r="G7" s="60"/>
      <c r="H7" s="60"/>
      <c r="I7" s="58"/>
      <c r="J7" s="58"/>
      <c r="K7" s="58"/>
      <c r="L7" s="58"/>
      <c r="M7" s="58"/>
      <c r="N7" s="58"/>
      <c r="O7" s="58"/>
      <c r="P7" s="58"/>
      <c r="Q7" s="64"/>
      <c r="R7" s="65"/>
      <c r="S7" s="65"/>
      <c r="T7" s="65"/>
      <c r="U7" s="65"/>
      <c r="V7" s="65"/>
      <c r="W7" s="65"/>
      <c r="X7" s="65"/>
      <c r="Y7" s="65"/>
      <c r="Z7" s="65"/>
      <c r="AA7" s="65"/>
      <c r="AB7" s="65"/>
      <c r="AC7" s="65"/>
      <c r="AD7" s="65"/>
      <c r="AE7" s="66"/>
    </row>
    <row r="8" spans="1:31" ht="15" thickTop="1" thickBot="1" x14ac:dyDescent="0.5">
      <c r="A8" s="67" t="s">
        <v>6</v>
      </c>
      <c r="B8" s="68"/>
      <c r="C8" s="68"/>
      <c r="D8" s="69"/>
      <c r="E8" s="60" t="s">
        <v>197</v>
      </c>
      <c r="F8" s="60"/>
      <c r="G8" s="60"/>
      <c r="H8" s="60"/>
      <c r="I8" s="90" t="s">
        <v>223</v>
      </c>
      <c r="J8" s="90"/>
      <c r="K8" s="90"/>
      <c r="L8" s="90"/>
      <c r="M8" s="90"/>
      <c r="N8" s="90"/>
      <c r="O8" s="90"/>
      <c r="P8" s="90"/>
      <c r="Q8" s="70" t="s">
        <v>195</v>
      </c>
      <c r="R8" s="71"/>
      <c r="S8" s="71"/>
      <c r="T8" s="71"/>
      <c r="U8" s="71"/>
      <c r="V8" s="71"/>
      <c r="W8" s="71"/>
      <c r="X8" s="71"/>
      <c r="Y8" s="71"/>
      <c r="Z8" s="71"/>
      <c r="AA8" s="71"/>
      <c r="AB8" s="71"/>
      <c r="AC8" s="71"/>
      <c r="AD8" s="71"/>
      <c r="AE8" s="86"/>
    </row>
    <row r="9" spans="1:31" ht="15" thickTop="1" thickBot="1" x14ac:dyDescent="0.5">
      <c r="A9" s="87"/>
      <c r="B9" s="88"/>
      <c r="C9" s="88"/>
      <c r="D9" s="89"/>
      <c r="E9" s="60"/>
      <c r="F9" s="60"/>
      <c r="G9" s="60"/>
      <c r="H9" s="60"/>
      <c r="I9" s="90"/>
      <c r="J9" s="90"/>
      <c r="K9" s="90"/>
      <c r="L9" s="90"/>
      <c r="M9" s="90"/>
      <c r="N9" s="90"/>
      <c r="O9" s="90"/>
      <c r="P9" s="90"/>
      <c r="Q9" s="70"/>
      <c r="R9" s="71"/>
      <c r="S9" s="71"/>
      <c r="T9" s="71"/>
      <c r="U9" s="71"/>
      <c r="V9" s="71"/>
      <c r="W9" s="71"/>
      <c r="X9" s="71"/>
      <c r="Y9" s="71"/>
      <c r="Z9" s="71"/>
      <c r="AA9" s="71"/>
      <c r="AB9" s="71"/>
      <c r="AC9" s="71"/>
      <c r="AD9" s="71"/>
      <c r="AE9" s="86"/>
    </row>
    <row r="10" spans="1:31" ht="15" thickTop="1" thickBot="1" x14ac:dyDescent="0.5">
      <c r="A10" s="87"/>
      <c r="B10" s="88"/>
      <c r="C10" s="88"/>
      <c r="D10" s="89"/>
      <c r="E10" s="60" t="s">
        <v>198</v>
      </c>
      <c r="F10" s="60"/>
      <c r="G10" s="60"/>
      <c r="H10" s="60"/>
      <c r="I10" s="90"/>
      <c r="J10" s="90"/>
      <c r="K10" s="90"/>
      <c r="L10" s="90"/>
      <c r="M10" s="90"/>
      <c r="N10" s="90"/>
      <c r="O10" s="90"/>
      <c r="P10" s="90"/>
      <c r="Q10" s="70"/>
      <c r="R10" s="71"/>
      <c r="S10" s="71"/>
      <c r="T10" s="71"/>
      <c r="U10" s="71"/>
      <c r="V10" s="71"/>
      <c r="W10" s="71"/>
      <c r="X10" s="71"/>
      <c r="Y10" s="71"/>
      <c r="Z10" s="71"/>
      <c r="AA10" s="71"/>
      <c r="AB10" s="71"/>
      <c r="AC10" s="71"/>
      <c r="AD10" s="71"/>
      <c r="AE10" s="86"/>
    </row>
    <row r="11" spans="1:31" ht="15" thickTop="1" thickBot="1" x14ac:dyDescent="0.5">
      <c r="A11" s="87"/>
      <c r="B11" s="88"/>
      <c r="C11" s="88"/>
      <c r="D11" s="89"/>
      <c r="E11" s="60"/>
      <c r="F11" s="60"/>
      <c r="G11" s="60"/>
      <c r="H11" s="60"/>
      <c r="I11" s="90"/>
      <c r="J11" s="90"/>
      <c r="K11" s="90"/>
      <c r="L11" s="90"/>
      <c r="M11" s="90"/>
      <c r="N11" s="90"/>
      <c r="O11" s="90"/>
      <c r="P11" s="90"/>
      <c r="Q11" s="70"/>
      <c r="R11" s="71"/>
      <c r="S11" s="71"/>
      <c r="T11" s="71"/>
      <c r="U11" s="71"/>
      <c r="V11" s="71"/>
      <c r="W11" s="71"/>
      <c r="X11" s="71"/>
      <c r="Y11" s="71"/>
      <c r="Z11" s="71"/>
      <c r="AA11" s="71"/>
      <c r="AB11" s="71"/>
      <c r="AC11" s="71"/>
      <c r="AD11" s="71"/>
      <c r="AE11" s="86"/>
    </row>
    <row r="12" spans="1:31" ht="15" thickTop="1" thickBot="1" x14ac:dyDescent="0.5">
      <c r="A12" s="87"/>
      <c r="B12" s="88"/>
      <c r="C12" s="88"/>
      <c r="D12" s="89"/>
      <c r="E12" s="60" t="s">
        <v>199</v>
      </c>
      <c r="F12" s="60"/>
      <c r="G12" s="60"/>
      <c r="H12" s="60"/>
      <c r="I12" s="90"/>
      <c r="J12" s="90"/>
      <c r="K12" s="90"/>
      <c r="L12" s="90"/>
      <c r="M12" s="90"/>
      <c r="N12" s="90"/>
      <c r="O12" s="90"/>
      <c r="P12" s="90"/>
      <c r="Q12" s="70"/>
      <c r="R12" s="71"/>
      <c r="S12" s="71"/>
      <c r="T12" s="71"/>
      <c r="U12" s="71"/>
      <c r="V12" s="71"/>
      <c r="W12" s="71"/>
      <c r="X12" s="71"/>
      <c r="Y12" s="71"/>
      <c r="Z12" s="71"/>
      <c r="AA12" s="71"/>
      <c r="AB12" s="71"/>
      <c r="AC12" s="71"/>
      <c r="AD12" s="71"/>
      <c r="AE12" s="86"/>
    </row>
    <row r="13" spans="1:31" ht="15" thickTop="1" thickBot="1" x14ac:dyDescent="0.5">
      <c r="A13" s="61"/>
      <c r="B13" s="62"/>
      <c r="C13" s="62"/>
      <c r="D13" s="63"/>
      <c r="E13" s="60"/>
      <c r="F13" s="60"/>
      <c r="G13" s="60"/>
      <c r="H13" s="60"/>
      <c r="I13" s="90"/>
      <c r="J13" s="90"/>
      <c r="K13" s="90"/>
      <c r="L13" s="90"/>
      <c r="M13" s="90"/>
      <c r="N13" s="90"/>
      <c r="O13" s="90"/>
      <c r="P13" s="90"/>
      <c r="Q13" s="70"/>
      <c r="R13" s="71"/>
      <c r="S13" s="71"/>
      <c r="T13" s="71"/>
      <c r="U13" s="71"/>
      <c r="V13" s="71"/>
      <c r="W13" s="71"/>
      <c r="X13" s="71"/>
      <c r="Y13" s="71"/>
      <c r="Z13" s="71"/>
      <c r="AA13" s="71"/>
      <c r="AB13" s="71"/>
      <c r="AC13" s="71"/>
      <c r="AD13" s="71"/>
      <c r="AE13" s="86"/>
    </row>
    <row r="14" spans="1:31" ht="15" thickTop="1" thickBot="1" x14ac:dyDescent="0.5">
      <c r="A14" s="64" t="s">
        <v>7</v>
      </c>
      <c r="B14" s="65"/>
      <c r="C14" s="65"/>
      <c r="D14" s="65"/>
      <c r="E14" s="65"/>
      <c r="F14" s="65"/>
      <c r="G14" s="65"/>
      <c r="H14" s="65"/>
      <c r="I14" s="65"/>
      <c r="J14" s="65"/>
      <c r="K14" s="65"/>
      <c r="L14" s="65"/>
      <c r="M14" s="65"/>
      <c r="N14" s="65"/>
      <c r="O14" s="65"/>
      <c r="P14" s="66"/>
      <c r="Q14" s="70"/>
      <c r="R14" s="71"/>
      <c r="S14" s="71"/>
      <c r="T14" s="71"/>
      <c r="U14" s="71"/>
      <c r="V14" s="71"/>
      <c r="W14" s="71"/>
      <c r="X14" s="71"/>
      <c r="Y14" s="71"/>
      <c r="Z14" s="71"/>
      <c r="AA14" s="71"/>
      <c r="AB14" s="71"/>
      <c r="AC14" s="71"/>
      <c r="AD14" s="71"/>
      <c r="AE14" s="86"/>
    </row>
    <row r="15" spans="1:31" ht="15" thickTop="1" thickBot="1" x14ac:dyDescent="0.5">
      <c r="A15" s="64"/>
      <c r="B15" s="65"/>
      <c r="C15" s="65"/>
      <c r="D15" s="65"/>
      <c r="E15" s="65"/>
      <c r="F15" s="65"/>
      <c r="G15" s="65"/>
      <c r="H15" s="65"/>
      <c r="I15" s="65"/>
      <c r="J15" s="65"/>
      <c r="K15" s="65"/>
      <c r="L15" s="65"/>
      <c r="M15" s="65"/>
      <c r="N15" s="65"/>
      <c r="O15" s="65"/>
      <c r="P15" s="66"/>
      <c r="Q15" s="70"/>
      <c r="R15" s="71"/>
      <c r="S15" s="71"/>
      <c r="T15" s="71"/>
      <c r="U15" s="71"/>
      <c r="V15" s="71"/>
      <c r="W15" s="71"/>
      <c r="X15" s="71"/>
      <c r="Y15" s="71"/>
      <c r="Z15" s="71"/>
      <c r="AA15" s="71"/>
      <c r="AB15" s="71"/>
      <c r="AC15" s="71"/>
      <c r="AD15" s="71"/>
      <c r="AE15" s="86"/>
    </row>
    <row r="16" spans="1:31" ht="15" thickTop="1" thickBot="1" x14ac:dyDescent="0.5">
      <c r="A16" s="70" t="s">
        <v>196</v>
      </c>
      <c r="B16" s="71"/>
      <c r="C16" s="71"/>
      <c r="D16" s="71"/>
      <c r="E16" s="71"/>
      <c r="F16" s="71"/>
      <c r="G16" s="71"/>
      <c r="H16" s="71"/>
      <c r="I16" s="71"/>
      <c r="J16" s="71"/>
      <c r="K16" s="71"/>
      <c r="L16" s="71"/>
      <c r="M16" s="71"/>
      <c r="N16" s="71"/>
      <c r="O16" s="71"/>
      <c r="P16" s="86"/>
      <c r="Q16" s="70"/>
      <c r="R16" s="71"/>
      <c r="S16" s="71"/>
      <c r="T16" s="71"/>
      <c r="U16" s="71"/>
      <c r="V16" s="71"/>
      <c r="W16" s="71"/>
      <c r="X16" s="71"/>
      <c r="Y16" s="71"/>
      <c r="Z16" s="71"/>
      <c r="AA16" s="71"/>
      <c r="AB16" s="71"/>
      <c r="AC16" s="71"/>
      <c r="AD16" s="71"/>
      <c r="AE16" s="86"/>
    </row>
    <row r="17" spans="1:31" ht="15" thickTop="1" thickBot="1" x14ac:dyDescent="0.5">
      <c r="A17" s="70"/>
      <c r="B17" s="71"/>
      <c r="C17" s="71"/>
      <c r="D17" s="71"/>
      <c r="E17" s="71"/>
      <c r="F17" s="71"/>
      <c r="G17" s="71"/>
      <c r="H17" s="71"/>
      <c r="I17" s="71"/>
      <c r="J17" s="71"/>
      <c r="K17" s="71"/>
      <c r="L17" s="71"/>
      <c r="M17" s="71"/>
      <c r="N17" s="71"/>
      <c r="O17" s="71"/>
      <c r="P17" s="86"/>
      <c r="Q17" s="70"/>
      <c r="R17" s="71"/>
      <c r="S17" s="71"/>
      <c r="T17" s="71"/>
      <c r="U17" s="71"/>
      <c r="V17" s="71"/>
      <c r="W17" s="71"/>
      <c r="X17" s="71"/>
      <c r="Y17" s="71"/>
      <c r="Z17" s="71"/>
      <c r="AA17" s="71"/>
      <c r="AB17" s="71"/>
      <c r="AC17" s="71"/>
      <c r="AD17" s="71"/>
      <c r="AE17" s="86"/>
    </row>
    <row r="18" spans="1:31" ht="15" thickTop="1" thickBot="1" x14ac:dyDescent="0.5">
      <c r="A18" s="70"/>
      <c r="B18" s="71"/>
      <c r="C18" s="71"/>
      <c r="D18" s="71"/>
      <c r="E18" s="71"/>
      <c r="F18" s="71"/>
      <c r="G18" s="71"/>
      <c r="H18" s="71"/>
      <c r="I18" s="71"/>
      <c r="J18" s="71"/>
      <c r="K18" s="71"/>
      <c r="L18" s="71"/>
      <c r="M18" s="71"/>
      <c r="N18" s="71"/>
      <c r="O18" s="71"/>
      <c r="P18" s="86"/>
      <c r="Q18" s="70"/>
      <c r="R18" s="71"/>
      <c r="S18" s="71"/>
      <c r="T18" s="71"/>
      <c r="U18" s="71"/>
      <c r="V18" s="71"/>
      <c r="W18" s="71"/>
      <c r="X18" s="71"/>
      <c r="Y18" s="71"/>
      <c r="Z18" s="71"/>
      <c r="AA18" s="71"/>
      <c r="AB18" s="71"/>
      <c r="AC18" s="71"/>
      <c r="AD18" s="71"/>
      <c r="AE18" s="86"/>
    </row>
    <row r="19" spans="1:31" ht="15" thickTop="1" thickBot="1" x14ac:dyDescent="0.5">
      <c r="A19" s="70"/>
      <c r="B19" s="71"/>
      <c r="C19" s="71"/>
      <c r="D19" s="71"/>
      <c r="E19" s="71"/>
      <c r="F19" s="71"/>
      <c r="G19" s="71"/>
      <c r="H19" s="71"/>
      <c r="I19" s="71"/>
      <c r="J19" s="71"/>
      <c r="K19" s="71"/>
      <c r="L19" s="71"/>
      <c r="M19" s="71"/>
      <c r="N19" s="71"/>
      <c r="O19" s="71"/>
      <c r="P19" s="86"/>
      <c r="Q19" s="70"/>
      <c r="R19" s="71"/>
      <c r="S19" s="71"/>
      <c r="T19" s="71"/>
      <c r="U19" s="71"/>
      <c r="V19" s="71"/>
      <c r="W19" s="71"/>
      <c r="X19" s="71"/>
      <c r="Y19" s="71"/>
      <c r="Z19" s="71"/>
      <c r="AA19" s="71"/>
      <c r="AB19" s="71"/>
      <c r="AC19" s="71"/>
      <c r="AD19" s="71"/>
      <c r="AE19" s="86"/>
    </row>
    <row r="20" spans="1:31" ht="15" thickTop="1" thickBot="1" x14ac:dyDescent="0.5">
      <c r="A20" s="70"/>
      <c r="B20" s="71"/>
      <c r="C20" s="71"/>
      <c r="D20" s="71"/>
      <c r="E20" s="71"/>
      <c r="F20" s="71"/>
      <c r="G20" s="71"/>
      <c r="H20" s="71"/>
      <c r="I20" s="71"/>
      <c r="J20" s="71"/>
      <c r="K20" s="71"/>
      <c r="L20" s="71"/>
      <c r="M20" s="71"/>
      <c r="N20" s="71"/>
      <c r="O20" s="71"/>
      <c r="P20" s="86"/>
      <c r="Q20" s="70"/>
      <c r="R20" s="71"/>
      <c r="S20" s="71"/>
      <c r="T20" s="71"/>
      <c r="U20" s="71"/>
      <c r="V20" s="71"/>
      <c r="W20" s="71"/>
      <c r="X20" s="71"/>
      <c r="Y20" s="71"/>
      <c r="Z20" s="71"/>
      <c r="AA20" s="71"/>
      <c r="AB20" s="71"/>
      <c r="AC20" s="71"/>
      <c r="AD20" s="71"/>
      <c r="AE20" s="86"/>
    </row>
    <row r="21" spans="1:31" ht="15" thickTop="1" thickBot="1" x14ac:dyDescent="0.5">
      <c r="A21" s="70"/>
      <c r="B21" s="71"/>
      <c r="C21" s="71"/>
      <c r="D21" s="71"/>
      <c r="E21" s="71"/>
      <c r="F21" s="71"/>
      <c r="G21" s="71"/>
      <c r="H21" s="71"/>
      <c r="I21" s="71"/>
      <c r="J21" s="71"/>
      <c r="K21" s="71"/>
      <c r="L21" s="71"/>
      <c r="M21" s="71"/>
      <c r="N21" s="71"/>
      <c r="O21" s="71"/>
      <c r="P21" s="86"/>
      <c r="Q21" s="70"/>
      <c r="R21" s="71"/>
      <c r="S21" s="71"/>
      <c r="T21" s="71"/>
      <c r="U21" s="71"/>
      <c r="V21" s="71"/>
      <c r="W21" s="71"/>
      <c r="X21" s="71"/>
      <c r="Y21" s="71"/>
      <c r="Z21" s="71"/>
      <c r="AA21" s="71"/>
      <c r="AB21" s="71"/>
      <c r="AC21" s="71"/>
      <c r="AD21" s="71"/>
      <c r="AE21" s="86"/>
    </row>
    <row r="22" spans="1:31" ht="15" thickTop="1" thickBot="1" x14ac:dyDescent="0.5">
      <c r="A22" s="70"/>
      <c r="B22" s="71"/>
      <c r="C22" s="71"/>
      <c r="D22" s="71"/>
      <c r="E22" s="71"/>
      <c r="F22" s="71"/>
      <c r="G22" s="71"/>
      <c r="H22" s="71"/>
      <c r="I22" s="71"/>
      <c r="J22" s="71"/>
      <c r="K22" s="71"/>
      <c r="L22" s="71"/>
      <c r="M22" s="71"/>
      <c r="N22" s="71"/>
      <c r="O22" s="71"/>
      <c r="P22" s="86"/>
      <c r="Q22" s="70"/>
      <c r="R22" s="71"/>
      <c r="S22" s="71"/>
      <c r="T22" s="71"/>
      <c r="U22" s="71"/>
      <c r="V22" s="71"/>
      <c r="W22" s="71"/>
      <c r="X22" s="71"/>
      <c r="Y22" s="71"/>
      <c r="Z22" s="71"/>
      <c r="AA22" s="71"/>
      <c r="AB22" s="71"/>
      <c r="AC22" s="71"/>
      <c r="AD22" s="71"/>
      <c r="AE22" s="86"/>
    </row>
    <row r="23" spans="1:31" ht="15" thickTop="1" thickBot="1" x14ac:dyDescent="0.5">
      <c r="A23" s="70"/>
      <c r="B23" s="71"/>
      <c r="C23" s="71"/>
      <c r="D23" s="71"/>
      <c r="E23" s="71"/>
      <c r="F23" s="71"/>
      <c r="G23" s="71"/>
      <c r="H23" s="71"/>
      <c r="I23" s="71"/>
      <c r="J23" s="71"/>
      <c r="K23" s="71"/>
      <c r="L23" s="71"/>
      <c r="M23" s="71"/>
      <c r="N23" s="71"/>
      <c r="O23" s="71"/>
      <c r="P23" s="86"/>
      <c r="Q23" s="70"/>
      <c r="R23" s="71"/>
      <c r="S23" s="71"/>
      <c r="T23" s="71"/>
      <c r="U23" s="71"/>
      <c r="V23" s="71"/>
      <c r="W23" s="71"/>
      <c r="X23" s="71"/>
      <c r="Y23" s="71"/>
      <c r="Z23" s="71"/>
      <c r="AA23" s="71"/>
      <c r="AB23" s="71"/>
      <c r="AC23" s="71"/>
      <c r="AD23" s="71"/>
      <c r="AE23" s="86"/>
    </row>
    <row r="24" spans="1:31" ht="15" thickTop="1" thickBot="1" x14ac:dyDescent="0.5">
      <c r="A24" s="70"/>
      <c r="B24" s="71"/>
      <c r="C24" s="71"/>
      <c r="D24" s="71"/>
      <c r="E24" s="71"/>
      <c r="F24" s="71"/>
      <c r="G24" s="71"/>
      <c r="H24" s="71"/>
      <c r="I24" s="71"/>
      <c r="J24" s="71"/>
      <c r="K24" s="71"/>
      <c r="L24" s="71"/>
      <c r="M24" s="71"/>
      <c r="N24" s="71"/>
      <c r="O24" s="71"/>
      <c r="P24" s="86"/>
      <c r="Q24" s="70"/>
      <c r="R24" s="71"/>
      <c r="S24" s="71"/>
      <c r="T24" s="71"/>
      <c r="U24" s="71"/>
      <c r="V24" s="71"/>
      <c r="W24" s="71"/>
      <c r="X24" s="71"/>
      <c r="Y24" s="71"/>
      <c r="Z24" s="71"/>
      <c r="AA24" s="71"/>
      <c r="AB24" s="71"/>
      <c r="AC24" s="71"/>
      <c r="AD24" s="71"/>
      <c r="AE24" s="86"/>
    </row>
    <row r="25" spans="1:31" ht="15" thickTop="1" thickBot="1" x14ac:dyDescent="0.5">
      <c r="A25" s="70"/>
      <c r="B25" s="71"/>
      <c r="C25" s="71"/>
      <c r="D25" s="71"/>
      <c r="E25" s="71"/>
      <c r="F25" s="71"/>
      <c r="G25" s="71"/>
      <c r="H25" s="71"/>
      <c r="I25" s="71"/>
      <c r="J25" s="71"/>
      <c r="K25" s="71"/>
      <c r="L25" s="71"/>
      <c r="M25" s="71"/>
      <c r="N25" s="71"/>
      <c r="O25" s="71"/>
      <c r="P25" s="86"/>
      <c r="Q25" s="70"/>
      <c r="R25" s="71"/>
      <c r="S25" s="71"/>
      <c r="T25" s="71"/>
      <c r="U25" s="71"/>
      <c r="V25" s="71"/>
      <c r="W25" s="71"/>
      <c r="X25" s="71"/>
      <c r="Y25" s="71"/>
      <c r="Z25" s="71"/>
      <c r="AA25" s="71"/>
      <c r="AB25" s="71"/>
      <c r="AC25" s="71"/>
      <c r="AD25" s="71"/>
      <c r="AE25" s="86"/>
    </row>
    <row r="26" spans="1:31" ht="15" thickTop="1" thickBot="1" x14ac:dyDescent="0.5">
      <c r="A26" s="64" t="s">
        <v>8</v>
      </c>
      <c r="B26" s="65"/>
      <c r="C26" s="65"/>
      <c r="D26" s="65"/>
      <c r="E26" s="65"/>
      <c r="F26" s="65"/>
      <c r="G26" s="65"/>
      <c r="H26" s="65"/>
      <c r="I26" s="65"/>
      <c r="J26" s="65"/>
      <c r="K26" s="65"/>
      <c r="L26" s="65"/>
      <c r="M26" s="65"/>
      <c r="N26" s="65"/>
      <c r="O26" s="65"/>
      <c r="P26" s="66"/>
      <c r="Q26" s="70"/>
      <c r="R26" s="71"/>
      <c r="S26" s="71"/>
      <c r="T26" s="71"/>
      <c r="U26" s="71"/>
      <c r="V26" s="71"/>
      <c r="W26" s="71"/>
      <c r="X26" s="71"/>
      <c r="Y26" s="71"/>
      <c r="Z26" s="71"/>
      <c r="AA26" s="71"/>
      <c r="AB26" s="71"/>
      <c r="AC26" s="71"/>
      <c r="AD26" s="71"/>
      <c r="AE26" s="86"/>
    </row>
    <row r="27" spans="1:31" ht="15" thickTop="1" thickBot="1" x14ac:dyDescent="0.5">
      <c r="A27" s="64"/>
      <c r="B27" s="65"/>
      <c r="C27" s="65"/>
      <c r="D27" s="65"/>
      <c r="E27" s="65"/>
      <c r="F27" s="65"/>
      <c r="G27" s="65"/>
      <c r="H27" s="65"/>
      <c r="I27" s="65"/>
      <c r="J27" s="65"/>
      <c r="K27" s="65"/>
      <c r="L27" s="65"/>
      <c r="M27" s="65"/>
      <c r="N27" s="65"/>
      <c r="O27" s="65"/>
      <c r="P27" s="66"/>
      <c r="Q27" s="70"/>
      <c r="R27" s="71"/>
      <c r="S27" s="71"/>
      <c r="T27" s="71"/>
      <c r="U27" s="71"/>
      <c r="V27" s="71"/>
      <c r="W27" s="71"/>
      <c r="X27" s="71"/>
      <c r="Y27" s="71"/>
      <c r="Z27" s="71"/>
      <c r="AA27" s="71"/>
      <c r="AB27" s="71"/>
      <c r="AC27" s="71"/>
      <c r="AD27" s="71"/>
      <c r="AE27" s="86"/>
    </row>
    <row r="28" spans="1:31" ht="15" thickTop="1" thickBot="1" x14ac:dyDescent="0.5">
      <c r="A28" s="70" t="s">
        <v>200</v>
      </c>
      <c r="B28" s="71"/>
      <c r="C28" s="71"/>
      <c r="D28" s="71"/>
      <c r="E28" s="71"/>
      <c r="F28" s="71"/>
      <c r="G28" s="71"/>
      <c r="H28" s="71"/>
      <c r="I28" s="71"/>
      <c r="J28" s="71"/>
      <c r="K28" s="71"/>
      <c r="L28" s="71"/>
      <c r="M28" s="71"/>
      <c r="N28" s="71"/>
      <c r="O28" s="71"/>
      <c r="P28" s="86"/>
      <c r="Q28" s="70"/>
      <c r="R28" s="71"/>
      <c r="S28" s="71"/>
      <c r="T28" s="71"/>
      <c r="U28" s="71"/>
      <c r="V28" s="71"/>
      <c r="W28" s="71"/>
      <c r="X28" s="71"/>
      <c r="Y28" s="71"/>
      <c r="Z28" s="71"/>
      <c r="AA28" s="71"/>
      <c r="AB28" s="71"/>
      <c r="AC28" s="71"/>
      <c r="AD28" s="71"/>
      <c r="AE28" s="86"/>
    </row>
    <row r="29" spans="1:31" ht="15" thickTop="1" thickBot="1" x14ac:dyDescent="0.5">
      <c r="A29" s="70"/>
      <c r="B29" s="71"/>
      <c r="C29" s="71"/>
      <c r="D29" s="71"/>
      <c r="E29" s="71"/>
      <c r="F29" s="71"/>
      <c r="G29" s="71"/>
      <c r="H29" s="71"/>
      <c r="I29" s="71"/>
      <c r="J29" s="71"/>
      <c r="K29" s="71"/>
      <c r="L29" s="71"/>
      <c r="M29" s="71"/>
      <c r="N29" s="71"/>
      <c r="O29" s="71"/>
      <c r="P29" s="86"/>
      <c r="Q29" s="70"/>
      <c r="R29" s="71"/>
      <c r="S29" s="71"/>
      <c r="T29" s="71"/>
      <c r="U29" s="71"/>
      <c r="V29" s="71"/>
      <c r="W29" s="71"/>
      <c r="X29" s="71"/>
      <c r="Y29" s="71"/>
      <c r="Z29" s="71"/>
      <c r="AA29" s="71"/>
      <c r="AB29" s="71"/>
      <c r="AC29" s="71"/>
      <c r="AD29" s="71"/>
      <c r="AE29" s="86"/>
    </row>
    <row r="30" spans="1:31" ht="15" thickTop="1" thickBot="1" x14ac:dyDescent="0.5">
      <c r="A30" s="70"/>
      <c r="B30" s="71"/>
      <c r="C30" s="71"/>
      <c r="D30" s="71"/>
      <c r="E30" s="71"/>
      <c r="F30" s="71"/>
      <c r="G30" s="71"/>
      <c r="H30" s="71"/>
      <c r="I30" s="71"/>
      <c r="J30" s="71"/>
      <c r="K30" s="71"/>
      <c r="L30" s="71"/>
      <c r="M30" s="71"/>
      <c r="N30" s="71"/>
      <c r="O30" s="71"/>
      <c r="P30" s="86"/>
      <c r="Q30" s="70"/>
      <c r="R30" s="71"/>
      <c r="S30" s="71"/>
      <c r="T30" s="71"/>
      <c r="U30" s="71"/>
      <c r="V30" s="71"/>
      <c r="W30" s="71"/>
      <c r="X30" s="71"/>
      <c r="Y30" s="71"/>
      <c r="Z30" s="71"/>
      <c r="AA30" s="71"/>
      <c r="AB30" s="71"/>
      <c r="AC30" s="71"/>
      <c r="AD30" s="71"/>
      <c r="AE30" s="86"/>
    </row>
    <row r="31" spans="1:31" ht="15" thickTop="1" thickBot="1" x14ac:dyDescent="0.5">
      <c r="A31" s="70"/>
      <c r="B31" s="71"/>
      <c r="C31" s="71"/>
      <c r="D31" s="71"/>
      <c r="E31" s="71"/>
      <c r="F31" s="71"/>
      <c r="G31" s="71"/>
      <c r="H31" s="71"/>
      <c r="I31" s="71"/>
      <c r="J31" s="71"/>
      <c r="K31" s="71"/>
      <c r="L31" s="71"/>
      <c r="M31" s="71"/>
      <c r="N31" s="71"/>
      <c r="O31" s="71"/>
      <c r="P31" s="86"/>
      <c r="Q31" s="70"/>
      <c r="R31" s="71"/>
      <c r="S31" s="71"/>
      <c r="T31" s="71"/>
      <c r="U31" s="71"/>
      <c r="V31" s="71"/>
      <c r="W31" s="71"/>
      <c r="X31" s="71"/>
      <c r="Y31" s="71"/>
      <c r="Z31" s="71"/>
      <c r="AA31" s="71"/>
      <c r="AB31" s="71"/>
      <c r="AC31" s="71"/>
      <c r="AD31" s="71"/>
      <c r="AE31" s="86"/>
    </row>
    <row r="32" spans="1:31" ht="15" thickTop="1" thickBot="1" x14ac:dyDescent="0.5">
      <c r="A32" s="70"/>
      <c r="B32" s="71"/>
      <c r="C32" s="71"/>
      <c r="D32" s="71"/>
      <c r="E32" s="71"/>
      <c r="F32" s="71"/>
      <c r="G32" s="71"/>
      <c r="H32" s="71"/>
      <c r="I32" s="71"/>
      <c r="J32" s="71"/>
      <c r="K32" s="71"/>
      <c r="L32" s="71"/>
      <c r="M32" s="71"/>
      <c r="N32" s="71"/>
      <c r="O32" s="71"/>
      <c r="P32" s="86"/>
      <c r="Q32" s="70"/>
      <c r="R32" s="71"/>
      <c r="S32" s="71"/>
      <c r="T32" s="71"/>
      <c r="U32" s="71"/>
      <c r="V32" s="71"/>
      <c r="W32" s="71"/>
      <c r="X32" s="71"/>
      <c r="Y32" s="71"/>
      <c r="Z32" s="71"/>
      <c r="AA32" s="71"/>
      <c r="AB32" s="71"/>
      <c r="AC32" s="71"/>
      <c r="AD32" s="71"/>
      <c r="AE32" s="86"/>
    </row>
    <row r="33" spans="1:31" ht="15" thickTop="1" thickBot="1" x14ac:dyDescent="0.5">
      <c r="A33" s="70"/>
      <c r="B33" s="71"/>
      <c r="C33" s="71"/>
      <c r="D33" s="71"/>
      <c r="E33" s="71"/>
      <c r="F33" s="71"/>
      <c r="G33" s="71"/>
      <c r="H33" s="71"/>
      <c r="I33" s="71"/>
      <c r="J33" s="71"/>
      <c r="K33" s="71"/>
      <c r="L33" s="71"/>
      <c r="M33" s="71"/>
      <c r="N33" s="71"/>
      <c r="O33" s="71"/>
      <c r="P33" s="86"/>
      <c r="Q33" s="70"/>
      <c r="R33" s="71"/>
      <c r="S33" s="71"/>
      <c r="T33" s="71"/>
      <c r="U33" s="71"/>
      <c r="V33" s="71"/>
      <c r="W33" s="71"/>
      <c r="X33" s="71"/>
      <c r="Y33" s="71"/>
      <c r="Z33" s="71"/>
      <c r="AA33" s="71"/>
      <c r="AB33" s="71"/>
      <c r="AC33" s="71"/>
      <c r="AD33" s="71"/>
      <c r="AE33" s="86"/>
    </row>
    <row r="34" spans="1:31" ht="15" thickTop="1" thickBot="1" x14ac:dyDescent="0.5">
      <c r="A34" s="70"/>
      <c r="B34" s="71"/>
      <c r="C34" s="71"/>
      <c r="D34" s="71"/>
      <c r="E34" s="71"/>
      <c r="F34" s="71"/>
      <c r="G34" s="71"/>
      <c r="H34" s="71"/>
      <c r="I34" s="71"/>
      <c r="J34" s="71"/>
      <c r="K34" s="71"/>
      <c r="L34" s="71"/>
      <c r="M34" s="71"/>
      <c r="N34" s="71"/>
      <c r="O34" s="71"/>
      <c r="P34" s="86"/>
      <c r="Q34" s="70"/>
      <c r="R34" s="71"/>
      <c r="S34" s="71"/>
      <c r="T34" s="71"/>
      <c r="U34" s="71"/>
      <c r="V34" s="71"/>
      <c r="W34" s="71"/>
      <c r="X34" s="71"/>
      <c r="Y34" s="71"/>
      <c r="Z34" s="71"/>
      <c r="AA34" s="71"/>
      <c r="AB34" s="71"/>
      <c r="AC34" s="71"/>
      <c r="AD34" s="71"/>
      <c r="AE34" s="86"/>
    </row>
    <row r="35" spans="1:31" ht="15" thickTop="1" thickBot="1" x14ac:dyDescent="0.5">
      <c r="A35" s="64" t="s">
        <v>9</v>
      </c>
      <c r="B35" s="65"/>
      <c r="C35" s="65"/>
      <c r="D35" s="65"/>
      <c r="E35" s="65"/>
      <c r="F35" s="65"/>
      <c r="G35" s="65"/>
      <c r="H35" s="65"/>
      <c r="I35" s="65"/>
      <c r="J35" s="65"/>
      <c r="K35" s="65"/>
      <c r="L35" s="65"/>
      <c r="M35" s="65"/>
      <c r="N35" s="65"/>
      <c r="O35" s="65"/>
      <c r="P35" s="66"/>
      <c r="Q35" s="64" t="s">
        <v>10</v>
      </c>
      <c r="R35" s="65"/>
      <c r="S35" s="65"/>
      <c r="T35" s="65"/>
      <c r="U35" s="65"/>
      <c r="V35" s="65"/>
      <c r="W35" s="65"/>
      <c r="X35" s="65"/>
      <c r="Y35" s="65"/>
      <c r="Z35" s="65"/>
      <c r="AA35" s="65"/>
      <c r="AB35" s="65"/>
      <c r="AC35" s="65"/>
      <c r="AD35" s="65"/>
      <c r="AE35" s="66"/>
    </row>
    <row r="36" spans="1:31" ht="15" thickTop="1" thickBot="1" x14ac:dyDescent="0.5">
      <c r="A36" s="64"/>
      <c r="B36" s="65"/>
      <c r="C36" s="65"/>
      <c r="D36" s="65"/>
      <c r="E36" s="65"/>
      <c r="F36" s="65"/>
      <c r="G36" s="65"/>
      <c r="H36" s="65"/>
      <c r="I36" s="65"/>
      <c r="J36" s="65"/>
      <c r="K36" s="65"/>
      <c r="L36" s="65"/>
      <c r="M36" s="65"/>
      <c r="N36" s="65"/>
      <c r="O36" s="65"/>
      <c r="P36" s="66"/>
      <c r="Q36" s="67"/>
      <c r="R36" s="68"/>
      <c r="S36" s="68"/>
      <c r="T36" s="68"/>
      <c r="U36" s="68"/>
      <c r="V36" s="68"/>
      <c r="W36" s="68"/>
      <c r="X36" s="68"/>
      <c r="Y36" s="68"/>
      <c r="Z36" s="68"/>
      <c r="AA36" s="68"/>
      <c r="AB36" s="68"/>
      <c r="AC36" s="68"/>
      <c r="AD36" s="68"/>
      <c r="AE36" s="69"/>
    </row>
    <row r="37" spans="1:31" ht="15" thickTop="1" thickBot="1" x14ac:dyDescent="0.5">
      <c r="A37" s="70" t="s">
        <v>201</v>
      </c>
      <c r="B37" s="71"/>
      <c r="C37" s="71"/>
      <c r="D37" s="71"/>
      <c r="E37" s="71"/>
      <c r="F37" s="71"/>
      <c r="G37" s="71"/>
      <c r="H37" s="71"/>
      <c r="I37" s="71"/>
      <c r="J37" s="71"/>
      <c r="K37" s="71"/>
      <c r="L37" s="71"/>
      <c r="M37" s="71"/>
      <c r="N37" s="71"/>
      <c r="O37" s="71"/>
      <c r="P37" s="71"/>
      <c r="Q37" s="74" t="s">
        <v>202</v>
      </c>
      <c r="R37" s="75"/>
      <c r="S37" s="75"/>
      <c r="T37" s="75"/>
      <c r="U37" s="75"/>
      <c r="V37" s="75"/>
      <c r="W37" s="75"/>
      <c r="X37" s="75"/>
      <c r="Y37" s="75"/>
      <c r="Z37" s="75"/>
      <c r="AA37" s="75"/>
      <c r="AB37" s="75"/>
      <c r="AC37" s="75"/>
      <c r="AD37" s="75"/>
      <c r="AE37" s="76"/>
    </row>
    <row r="38" spans="1:31" ht="15" thickTop="1" thickBot="1" x14ac:dyDescent="0.5">
      <c r="A38" s="70"/>
      <c r="B38" s="71"/>
      <c r="C38" s="71"/>
      <c r="D38" s="71"/>
      <c r="E38" s="71"/>
      <c r="F38" s="71"/>
      <c r="G38" s="71"/>
      <c r="H38" s="71"/>
      <c r="I38" s="71"/>
      <c r="J38" s="71"/>
      <c r="K38" s="71"/>
      <c r="L38" s="71"/>
      <c r="M38" s="71"/>
      <c r="N38" s="71"/>
      <c r="O38" s="71"/>
      <c r="P38" s="71"/>
      <c r="Q38" s="77"/>
      <c r="R38" s="78"/>
      <c r="S38" s="78"/>
      <c r="T38" s="78"/>
      <c r="U38" s="78"/>
      <c r="V38" s="78"/>
      <c r="W38" s="78"/>
      <c r="X38" s="78"/>
      <c r="Y38" s="78"/>
      <c r="Z38" s="78"/>
      <c r="AA38" s="78"/>
      <c r="AB38" s="78"/>
      <c r="AC38" s="78"/>
      <c r="AD38" s="78"/>
      <c r="AE38" s="79"/>
    </row>
    <row r="39" spans="1:31" ht="15" thickTop="1" thickBot="1" x14ac:dyDescent="0.5">
      <c r="A39" s="70"/>
      <c r="B39" s="71"/>
      <c r="C39" s="71"/>
      <c r="D39" s="71"/>
      <c r="E39" s="71"/>
      <c r="F39" s="71"/>
      <c r="G39" s="71"/>
      <c r="H39" s="71"/>
      <c r="I39" s="71"/>
      <c r="J39" s="71"/>
      <c r="K39" s="71"/>
      <c r="L39" s="71"/>
      <c r="M39" s="71"/>
      <c r="N39" s="71"/>
      <c r="O39" s="71"/>
      <c r="P39" s="71"/>
      <c r="Q39" s="77"/>
      <c r="R39" s="78"/>
      <c r="S39" s="78"/>
      <c r="T39" s="78"/>
      <c r="U39" s="78"/>
      <c r="V39" s="78"/>
      <c r="W39" s="78"/>
      <c r="X39" s="78"/>
      <c r="Y39" s="78"/>
      <c r="Z39" s="78"/>
      <c r="AA39" s="78"/>
      <c r="AB39" s="78"/>
      <c r="AC39" s="78"/>
      <c r="AD39" s="78"/>
      <c r="AE39" s="79"/>
    </row>
    <row r="40" spans="1:31" ht="15" thickTop="1" thickBot="1" x14ac:dyDescent="0.5">
      <c r="A40" s="70"/>
      <c r="B40" s="71"/>
      <c r="C40" s="71"/>
      <c r="D40" s="71"/>
      <c r="E40" s="71"/>
      <c r="F40" s="71"/>
      <c r="G40" s="71"/>
      <c r="H40" s="71"/>
      <c r="I40" s="71"/>
      <c r="J40" s="71"/>
      <c r="K40" s="71"/>
      <c r="L40" s="71"/>
      <c r="M40" s="71"/>
      <c r="N40" s="71"/>
      <c r="O40" s="71"/>
      <c r="P40" s="71"/>
      <c r="Q40" s="77"/>
      <c r="R40" s="78"/>
      <c r="S40" s="78"/>
      <c r="T40" s="78"/>
      <c r="U40" s="78"/>
      <c r="V40" s="78"/>
      <c r="W40" s="78"/>
      <c r="X40" s="78"/>
      <c r="Y40" s="78"/>
      <c r="Z40" s="78"/>
      <c r="AA40" s="78"/>
      <c r="AB40" s="78"/>
      <c r="AC40" s="78"/>
      <c r="AD40" s="78"/>
      <c r="AE40" s="79"/>
    </row>
    <row r="41" spans="1:31" ht="15" thickTop="1" thickBot="1" x14ac:dyDescent="0.5">
      <c r="A41" s="70"/>
      <c r="B41" s="71"/>
      <c r="C41" s="71"/>
      <c r="D41" s="71"/>
      <c r="E41" s="71"/>
      <c r="F41" s="71"/>
      <c r="G41" s="71"/>
      <c r="H41" s="71"/>
      <c r="I41" s="71"/>
      <c r="J41" s="71"/>
      <c r="K41" s="71"/>
      <c r="L41" s="71"/>
      <c r="M41" s="71"/>
      <c r="N41" s="71"/>
      <c r="O41" s="71"/>
      <c r="P41" s="71"/>
      <c r="Q41" s="77"/>
      <c r="R41" s="78"/>
      <c r="S41" s="78"/>
      <c r="T41" s="78"/>
      <c r="U41" s="78"/>
      <c r="V41" s="78"/>
      <c r="W41" s="78"/>
      <c r="X41" s="78"/>
      <c r="Y41" s="78"/>
      <c r="Z41" s="78"/>
      <c r="AA41" s="78"/>
      <c r="AB41" s="78"/>
      <c r="AC41" s="78"/>
      <c r="AD41" s="78"/>
      <c r="AE41" s="79"/>
    </row>
    <row r="42" spans="1:31" ht="15" thickTop="1" thickBot="1" x14ac:dyDescent="0.5">
      <c r="A42" s="70"/>
      <c r="B42" s="71"/>
      <c r="C42" s="71"/>
      <c r="D42" s="71"/>
      <c r="E42" s="71"/>
      <c r="F42" s="71"/>
      <c r="G42" s="71"/>
      <c r="H42" s="71"/>
      <c r="I42" s="71"/>
      <c r="J42" s="71"/>
      <c r="K42" s="71"/>
      <c r="L42" s="71"/>
      <c r="M42" s="71"/>
      <c r="N42" s="71"/>
      <c r="O42" s="71"/>
      <c r="P42" s="71"/>
      <c r="Q42" s="77"/>
      <c r="R42" s="78"/>
      <c r="S42" s="78"/>
      <c r="T42" s="78"/>
      <c r="U42" s="78"/>
      <c r="V42" s="78"/>
      <c r="W42" s="78"/>
      <c r="X42" s="78"/>
      <c r="Y42" s="78"/>
      <c r="Z42" s="78"/>
      <c r="AA42" s="78"/>
      <c r="AB42" s="78"/>
      <c r="AC42" s="78"/>
      <c r="AD42" s="78"/>
      <c r="AE42" s="79"/>
    </row>
    <row r="43" spans="1:31" ht="15" thickTop="1" thickBot="1" x14ac:dyDescent="0.5">
      <c r="A43" s="72"/>
      <c r="B43" s="73"/>
      <c r="C43" s="73"/>
      <c r="D43" s="73"/>
      <c r="E43" s="73"/>
      <c r="F43" s="73"/>
      <c r="G43" s="73"/>
      <c r="H43" s="73"/>
      <c r="I43" s="73"/>
      <c r="J43" s="73"/>
      <c r="K43" s="73"/>
      <c r="L43" s="73"/>
      <c r="M43" s="73"/>
      <c r="N43" s="73"/>
      <c r="O43" s="73"/>
      <c r="P43" s="73"/>
      <c r="Q43" s="80"/>
      <c r="R43" s="81"/>
      <c r="S43" s="81"/>
      <c r="T43" s="81"/>
      <c r="U43" s="81"/>
      <c r="V43" s="81"/>
      <c r="W43" s="81"/>
      <c r="X43" s="81"/>
      <c r="Y43" s="81"/>
      <c r="Z43" s="81"/>
      <c r="AA43" s="81"/>
      <c r="AB43" s="81"/>
      <c r="AC43" s="81"/>
      <c r="AD43" s="81"/>
      <c r="AE43" s="82"/>
    </row>
    <row r="44" spans="1:31" ht="18.399999999999999" thickBot="1" x14ac:dyDescent="0.6">
      <c r="A44" s="83" t="s">
        <v>11</v>
      </c>
      <c r="B44" s="84"/>
      <c r="C44" s="84"/>
      <c r="D44" s="84"/>
      <c r="E44" s="84"/>
      <c r="F44" s="84"/>
      <c r="G44" s="84"/>
      <c r="H44" s="84"/>
      <c r="I44" s="84"/>
      <c r="J44" s="84"/>
      <c r="K44" s="84"/>
      <c r="L44" s="84"/>
      <c r="M44" s="84"/>
      <c r="N44" s="84"/>
      <c r="O44" s="84"/>
      <c r="P44" s="85"/>
      <c r="Q44" s="1"/>
      <c r="R44" s="1"/>
      <c r="S44" s="1"/>
      <c r="T44" s="1"/>
      <c r="U44" s="1"/>
      <c r="V44" s="1"/>
      <c r="W44" s="1"/>
      <c r="X44" s="1"/>
      <c r="Y44" s="1"/>
      <c r="Z44" s="1"/>
      <c r="AA44" s="1"/>
      <c r="AB44" s="1"/>
      <c r="AC44" s="1"/>
      <c r="AD44" s="1"/>
      <c r="AE44" s="1"/>
    </row>
    <row r="45" spans="1:31" x14ac:dyDescent="0.45">
      <c r="A45" s="121" t="s">
        <v>12</v>
      </c>
      <c r="B45" s="122"/>
      <c r="C45" s="122"/>
      <c r="D45" s="122"/>
      <c r="E45" s="122"/>
      <c r="F45" s="122"/>
      <c r="G45" s="112">
        <v>3.5</v>
      </c>
      <c r="H45" s="113"/>
      <c r="I45" s="103" t="s">
        <v>13</v>
      </c>
      <c r="J45" s="104"/>
      <c r="K45" s="104"/>
      <c r="L45" s="104"/>
      <c r="M45" s="104"/>
      <c r="N45" s="104"/>
      <c r="O45" s="104"/>
      <c r="P45" s="105"/>
      <c r="Q45" s="43" t="s">
        <v>224</v>
      </c>
    </row>
    <row r="46" spans="1:31" x14ac:dyDescent="0.45">
      <c r="A46" s="123" t="s">
        <v>14</v>
      </c>
      <c r="B46" s="124"/>
      <c r="C46" s="124"/>
      <c r="D46" s="124"/>
      <c r="E46" s="124"/>
      <c r="F46" s="124"/>
      <c r="G46" s="114">
        <v>1.5</v>
      </c>
      <c r="H46" s="115"/>
      <c r="I46" s="106" t="s">
        <v>15</v>
      </c>
      <c r="J46" s="107"/>
      <c r="K46" s="107"/>
      <c r="L46" s="107"/>
      <c r="M46" s="107"/>
      <c r="N46" s="107"/>
      <c r="O46" s="107"/>
      <c r="P46" s="108"/>
      <c r="Q46" s="52" t="s">
        <v>225</v>
      </c>
      <c r="R46" s="2"/>
      <c r="S46" s="2"/>
      <c r="T46" s="2"/>
      <c r="U46" s="2"/>
      <c r="V46" s="2"/>
      <c r="W46" s="2"/>
      <c r="X46" s="2"/>
      <c r="Y46" s="2"/>
      <c r="Z46" s="2"/>
      <c r="AA46" s="2"/>
      <c r="AB46" s="2"/>
      <c r="AC46" s="2"/>
      <c r="AD46" s="2"/>
      <c r="AE46" s="2"/>
    </row>
    <row r="47" spans="1:31" x14ac:dyDescent="0.45">
      <c r="A47" s="123" t="s">
        <v>16</v>
      </c>
      <c r="B47" s="124"/>
      <c r="C47" s="124"/>
      <c r="D47" s="124"/>
      <c r="E47" s="124"/>
      <c r="F47" s="124"/>
      <c r="G47" s="114">
        <v>1</v>
      </c>
      <c r="H47" s="115"/>
      <c r="I47" s="118" t="s">
        <v>15</v>
      </c>
      <c r="J47" s="119"/>
      <c r="K47" s="119"/>
      <c r="L47" s="119"/>
      <c r="M47" s="119"/>
      <c r="N47" s="119"/>
      <c r="O47" s="119"/>
      <c r="P47" s="120"/>
      <c r="Q47" s="43" t="s">
        <v>226</v>
      </c>
    </row>
    <row r="48" spans="1:31" ht="14.65" thickBot="1" x14ac:dyDescent="0.5">
      <c r="A48" s="101" t="s">
        <v>17</v>
      </c>
      <c r="B48" s="102"/>
      <c r="C48" s="102"/>
      <c r="D48" s="102"/>
      <c r="E48" s="102"/>
      <c r="F48" s="102"/>
      <c r="G48" s="116">
        <v>2</v>
      </c>
      <c r="H48" s="117"/>
      <c r="I48" s="109" t="s">
        <v>18</v>
      </c>
      <c r="J48" s="110"/>
      <c r="K48" s="110"/>
      <c r="L48" s="110"/>
      <c r="M48" s="110"/>
      <c r="N48" s="110"/>
      <c r="O48" s="110"/>
      <c r="P48" s="111"/>
      <c r="Q48" s="2"/>
      <c r="R48" s="2"/>
      <c r="S48" s="2"/>
      <c r="T48" s="2"/>
      <c r="U48" s="2"/>
      <c r="V48" s="2"/>
      <c r="W48" s="2"/>
      <c r="X48" s="2"/>
      <c r="Y48" s="2"/>
      <c r="Z48" s="2"/>
      <c r="AA48" s="2"/>
      <c r="AB48" s="2"/>
      <c r="AC48" s="2"/>
      <c r="AD48" s="2"/>
      <c r="AE48" s="2"/>
    </row>
    <row r="49" spans="5:10" x14ac:dyDescent="0.45">
      <c r="E49" s="91" t="s">
        <v>19</v>
      </c>
      <c r="F49" s="91"/>
      <c r="G49" s="9">
        <f>SUM(G45:H48)</f>
        <v>8</v>
      </c>
      <c r="H49" s="98" t="s">
        <v>20</v>
      </c>
      <c r="I49" s="99"/>
      <c r="J49" s="100"/>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0" zoomScale="80" zoomScaleNormal="80" workbookViewId="0">
      <selection activeCell="P44" sqref="P44"/>
    </sheetView>
  </sheetViews>
  <sheetFormatPr defaultRowHeight="14.25" x14ac:dyDescent="0.45"/>
  <cols>
    <col min="2" max="2" width="9.53125" customWidth="1"/>
    <col min="3" max="3" width="10.46484375" customWidth="1"/>
    <col min="8" max="8" width="34.1328125" customWidth="1"/>
    <col min="13" max="13" width="10.53125" customWidth="1"/>
  </cols>
  <sheetData>
    <row r="1" spans="1:30" ht="23.25" x14ac:dyDescent="0.45">
      <c r="A1" s="131" t="s">
        <v>21</v>
      </c>
      <c r="B1" s="132"/>
      <c r="C1" s="132"/>
      <c r="D1" s="132"/>
      <c r="E1" s="132"/>
      <c r="F1" s="132"/>
      <c r="G1" s="132"/>
      <c r="H1" s="132"/>
      <c r="I1" s="132"/>
      <c r="J1" s="132"/>
      <c r="K1" s="132"/>
      <c r="L1" s="132"/>
      <c r="M1" s="132"/>
      <c r="N1" s="132"/>
      <c r="O1" s="133"/>
      <c r="P1" s="3"/>
      <c r="Q1" s="3"/>
      <c r="R1" s="3"/>
      <c r="S1" s="3"/>
      <c r="T1" s="3"/>
      <c r="U1" s="3"/>
      <c r="V1" s="3"/>
      <c r="W1" s="3"/>
      <c r="X1" s="3"/>
      <c r="Y1" s="3"/>
      <c r="Z1" s="3"/>
      <c r="AA1" s="3"/>
      <c r="AB1" s="3"/>
      <c r="AC1" s="3"/>
      <c r="AD1" s="3"/>
    </row>
    <row r="2" spans="1:30" ht="23.25" x14ac:dyDescent="0.45">
      <c r="A2" s="134"/>
      <c r="B2" s="56"/>
      <c r="C2" s="56"/>
      <c r="D2" s="56"/>
      <c r="E2" s="56"/>
      <c r="F2" s="56"/>
      <c r="G2" s="56"/>
      <c r="H2" s="56"/>
      <c r="I2" s="56"/>
      <c r="J2" s="56"/>
      <c r="K2" s="56"/>
      <c r="L2" s="56"/>
      <c r="M2" s="56"/>
      <c r="N2" s="56"/>
      <c r="O2" s="135"/>
      <c r="P2" s="3"/>
      <c r="Q2" s="3"/>
      <c r="R2" s="3"/>
      <c r="S2" s="3"/>
      <c r="T2" s="3"/>
      <c r="U2" s="3"/>
      <c r="V2" s="3"/>
      <c r="W2" s="3"/>
      <c r="X2" s="3"/>
      <c r="Y2" s="3"/>
      <c r="Z2" s="3"/>
      <c r="AA2" s="3"/>
      <c r="AB2" s="3"/>
      <c r="AC2" s="3"/>
      <c r="AD2" s="3"/>
    </row>
    <row r="3" spans="1:30" ht="23.65" thickBot="1" x14ac:dyDescent="0.5">
      <c r="A3" s="136"/>
      <c r="B3" s="137"/>
      <c r="C3" s="137"/>
      <c r="D3" s="137"/>
      <c r="E3" s="137"/>
      <c r="F3" s="137"/>
      <c r="G3" s="137"/>
      <c r="H3" s="137"/>
      <c r="I3" s="137"/>
      <c r="J3" s="137"/>
      <c r="K3" s="137"/>
      <c r="L3" s="137"/>
      <c r="M3" s="137"/>
      <c r="N3" s="137"/>
      <c r="O3" s="138"/>
      <c r="P3" s="3"/>
      <c r="Q3" s="3"/>
      <c r="R3" s="3"/>
      <c r="S3" s="3"/>
      <c r="T3" s="3"/>
      <c r="U3" s="3"/>
      <c r="V3" s="3"/>
      <c r="W3" s="3"/>
      <c r="X3" s="3"/>
      <c r="Y3" s="3"/>
      <c r="Z3" s="3"/>
      <c r="AA3" s="3"/>
      <c r="AB3" s="3"/>
      <c r="AC3" s="3"/>
      <c r="AD3" s="3"/>
    </row>
    <row r="4" spans="1:30" ht="53" customHeight="1" thickBot="1" x14ac:dyDescent="0.5">
      <c r="A4" s="139" t="s">
        <v>130</v>
      </c>
      <c r="B4" s="140"/>
      <c r="C4" s="140"/>
      <c r="D4" s="140"/>
      <c r="E4" s="140"/>
      <c r="F4" s="140"/>
      <c r="G4" s="140"/>
      <c r="H4" s="140"/>
      <c r="I4" s="140"/>
      <c r="J4" s="140"/>
      <c r="K4" s="140"/>
      <c r="L4" s="140"/>
      <c r="M4" s="140"/>
      <c r="N4" s="140"/>
      <c r="O4" s="141"/>
      <c r="P4" s="4"/>
      <c r="Q4" s="4"/>
      <c r="R4" s="4"/>
      <c r="S4" s="4"/>
      <c r="T4" s="4"/>
      <c r="U4" s="4"/>
      <c r="V4" s="4"/>
      <c r="W4" s="4"/>
      <c r="X4" s="4"/>
      <c r="Y4" s="4"/>
      <c r="Z4" s="4"/>
      <c r="AA4" s="4"/>
      <c r="AB4" s="4"/>
      <c r="AC4" s="4"/>
      <c r="AD4" s="4"/>
    </row>
    <row r="5" spans="1:30" ht="23.65" thickBot="1" x14ac:dyDescent="0.5">
      <c r="A5" s="142" t="s">
        <v>2</v>
      </c>
      <c r="B5" s="143"/>
      <c r="C5" s="143"/>
      <c r="D5" s="143"/>
      <c r="E5" s="143"/>
      <c r="F5" s="143"/>
      <c r="G5" s="143"/>
      <c r="H5" s="143"/>
      <c r="I5" s="96"/>
      <c r="J5" s="96"/>
      <c r="K5" s="96"/>
      <c r="L5" s="96"/>
      <c r="M5" s="96"/>
      <c r="N5" s="96"/>
      <c r="O5" s="97"/>
      <c r="P5" s="4"/>
      <c r="Q5" s="4"/>
      <c r="R5" s="4"/>
      <c r="S5" s="4"/>
      <c r="T5" s="4"/>
      <c r="U5" s="4"/>
      <c r="V5" s="4"/>
      <c r="W5" s="4"/>
      <c r="X5" s="4"/>
      <c r="Y5" s="4"/>
      <c r="Z5" s="4"/>
      <c r="AA5" s="4"/>
      <c r="AB5" s="4"/>
      <c r="AC5" s="4"/>
      <c r="AD5" s="4"/>
    </row>
    <row r="6" spans="1:30" ht="14.65" thickBot="1" x14ac:dyDescent="0.5">
      <c r="A6" s="144" t="s">
        <v>3</v>
      </c>
      <c r="B6" s="145"/>
      <c r="C6" s="145"/>
      <c r="D6" s="145"/>
      <c r="E6" s="148" t="s">
        <v>151</v>
      </c>
      <c r="F6" s="148"/>
      <c r="G6" s="148"/>
      <c r="H6" s="149"/>
      <c r="I6" s="152" t="s">
        <v>22</v>
      </c>
      <c r="J6" s="153"/>
      <c r="K6" s="153"/>
      <c r="L6" s="153"/>
      <c r="M6" s="153"/>
      <c r="N6" s="153"/>
      <c r="O6" s="153"/>
    </row>
    <row r="7" spans="1:30" ht="15" thickTop="1" thickBot="1" x14ac:dyDescent="0.5">
      <c r="A7" s="146"/>
      <c r="B7" s="147"/>
      <c r="C7" s="147"/>
      <c r="D7" s="147"/>
      <c r="E7" s="150"/>
      <c r="F7" s="150"/>
      <c r="G7" s="150"/>
      <c r="H7" s="151"/>
      <c r="I7" s="154"/>
      <c r="J7" s="155"/>
      <c r="K7" s="155"/>
      <c r="L7" s="155"/>
      <c r="M7" s="155"/>
      <c r="N7" s="155"/>
      <c r="O7" s="155"/>
    </row>
    <row r="8" spans="1:30" ht="14.65" thickBot="1" x14ac:dyDescent="0.5">
      <c r="A8" s="146" t="s">
        <v>23</v>
      </c>
      <c r="B8" s="147"/>
      <c r="C8" s="147"/>
      <c r="D8" s="147"/>
      <c r="E8" s="156" t="s">
        <v>166</v>
      </c>
      <c r="F8" s="156"/>
      <c r="G8" s="156"/>
      <c r="H8" s="157"/>
      <c r="I8" s="158" t="s">
        <v>172</v>
      </c>
      <c r="J8" s="159"/>
      <c r="K8" s="159"/>
      <c r="L8" s="159"/>
      <c r="M8" s="159"/>
      <c r="N8" s="159"/>
      <c r="O8" s="160"/>
    </row>
    <row r="9" spans="1:30" ht="15" thickTop="1" thickBot="1" x14ac:dyDescent="0.5">
      <c r="A9" s="146"/>
      <c r="B9" s="147"/>
      <c r="C9" s="147"/>
      <c r="D9" s="147"/>
      <c r="E9" s="156"/>
      <c r="F9" s="156"/>
      <c r="G9" s="156"/>
      <c r="H9" s="157"/>
      <c r="I9" s="86"/>
      <c r="J9" s="90"/>
      <c r="K9" s="90"/>
      <c r="L9" s="90"/>
      <c r="M9" s="90"/>
      <c r="N9" s="90"/>
      <c r="O9" s="161"/>
    </row>
    <row r="10" spans="1:30" ht="15" thickTop="1" thickBot="1" x14ac:dyDescent="0.5">
      <c r="A10" s="146"/>
      <c r="B10" s="147"/>
      <c r="C10" s="147"/>
      <c r="D10" s="147"/>
      <c r="E10" s="156"/>
      <c r="F10" s="156"/>
      <c r="G10" s="156"/>
      <c r="H10" s="157"/>
      <c r="I10" s="86"/>
      <c r="J10" s="90"/>
      <c r="K10" s="90"/>
      <c r="L10" s="90"/>
      <c r="M10" s="90"/>
      <c r="N10" s="90"/>
      <c r="O10" s="161"/>
    </row>
    <row r="11" spans="1:30" ht="15" thickTop="1" thickBot="1" x14ac:dyDescent="0.5">
      <c r="A11" s="146"/>
      <c r="B11" s="147"/>
      <c r="C11" s="147"/>
      <c r="D11" s="147"/>
      <c r="E11" s="156"/>
      <c r="F11" s="156"/>
      <c r="G11" s="156"/>
      <c r="H11" s="157"/>
      <c r="I11" s="86"/>
      <c r="J11" s="90"/>
      <c r="K11" s="90"/>
      <c r="L11" s="90"/>
      <c r="M11" s="90"/>
      <c r="N11" s="90"/>
      <c r="O11" s="161"/>
    </row>
    <row r="12" spans="1:30" ht="15" thickTop="1" thickBot="1" x14ac:dyDescent="0.5">
      <c r="A12" s="146" t="s">
        <v>24</v>
      </c>
      <c r="B12" s="147"/>
      <c r="C12" s="147"/>
      <c r="D12" s="147"/>
      <c r="E12" s="150" t="s">
        <v>164</v>
      </c>
      <c r="F12" s="150"/>
      <c r="G12" s="150"/>
      <c r="H12" s="151"/>
      <c r="I12" s="86"/>
      <c r="J12" s="90"/>
      <c r="K12" s="90"/>
      <c r="L12" s="90"/>
      <c r="M12" s="90"/>
      <c r="N12" s="90"/>
      <c r="O12" s="161"/>
    </row>
    <row r="13" spans="1:30" ht="15" thickTop="1" thickBot="1" x14ac:dyDescent="0.5">
      <c r="A13" s="146"/>
      <c r="B13" s="147"/>
      <c r="C13" s="147"/>
      <c r="D13" s="147"/>
      <c r="E13" s="150"/>
      <c r="F13" s="150"/>
      <c r="G13" s="150"/>
      <c r="H13" s="151"/>
      <c r="I13" s="86"/>
      <c r="J13" s="90"/>
      <c r="K13" s="90"/>
      <c r="L13" s="90"/>
      <c r="M13" s="90"/>
      <c r="N13" s="90"/>
      <c r="O13" s="161"/>
    </row>
    <row r="14" spans="1:30" ht="15" thickTop="1" thickBot="1" x14ac:dyDescent="0.5">
      <c r="A14" s="146" t="s">
        <v>25</v>
      </c>
      <c r="B14" s="147"/>
      <c r="C14" s="147"/>
      <c r="D14" s="147"/>
      <c r="E14" s="150" t="s">
        <v>165</v>
      </c>
      <c r="F14" s="150"/>
      <c r="G14" s="150"/>
      <c r="H14" s="151"/>
      <c r="I14" s="86"/>
      <c r="J14" s="90"/>
      <c r="K14" s="90"/>
      <c r="L14" s="90"/>
      <c r="M14" s="90"/>
      <c r="N14" s="90"/>
      <c r="O14" s="161"/>
    </row>
    <row r="15" spans="1:30" ht="15" thickTop="1" thickBot="1" x14ac:dyDescent="0.5">
      <c r="A15" s="165"/>
      <c r="B15" s="166"/>
      <c r="C15" s="166"/>
      <c r="D15" s="166"/>
      <c r="E15" s="167"/>
      <c r="F15" s="167"/>
      <c r="G15" s="167"/>
      <c r="H15" s="168"/>
      <c r="I15" s="162"/>
      <c r="J15" s="163"/>
      <c r="K15" s="163"/>
      <c r="L15" s="163"/>
      <c r="M15" s="163"/>
      <c r="N15" s="163"/>
      <c r="O15" s="164"/>
    </row>
    <row r="16" spans="1:30" x14ac:dyDescent="0.45">
      <c r="A16" s="169" t="s">
        <v>26</v>
      </c>
      <c r="B16" s="170"/>
      <c r="C16" s="170"/>
      <c r="D16" s="170"/>
      <c r="E16" s="170"/>
      <c r="F16" s="170"/>
      <c r="G16" s="170"/>
      <c r="H16" s="170"/>
      <c r="I16" s="170"/>
      <c r="J16" s="170"/>
      <c r="K16" s="170"/>
      <c r="L16" s="170"/>
      <c r="M16" s="170"/>
      <c r="N16" s="170"/>
      <c r="O16" s="171"/>
    </row>
    <row r="17" spans="1:15" ht="14.65" thickBot="1" x14ac:dyDescent="0.5">
      <c r="A17" s="172"/>
      <c r="B17" s="173"/>
      <c r="C17" s="173"/>
      <c r="D17" s="173"/>
      <c r="E17" s="173"/>
      <c r="F17" s="173"/>
      <c r="G17" s="173"/>
      <c r="H17" s="173"/>
      <c r="I17" s="173"/>
      <c r="J17" s="173"/>
      <c r="K17" s="173"/>
      <c r="L17" s="173"/>
      <c r="M17" s="173"/>
      <c r="N17" s="173"/>
      <c r="O17" s="174"/>
    </row>
    <row r="18" spans="1:15" ht="14.65" thickBot="1" x14ac:dyDescent="0.5">
      <c r="A18" s="175" t="s">
        <v>27</v>
      </c>
      <c r="B18" s="176"/>
      <c r="C18" s="176"/>
      <c r="D18" s="176"/>
      <c r="E18" s="176"/>
      <c r="F18" s="176" t="s">
        <v>28</v>
      </c>
      <c r="G18" s="176"/>
      <c r="H18" s="176"/>
      <c r="I18" s="176"/>
      <c r="J18" s="176"/>
      <c r="K18" s="176" t="s">
        <v>29</v>
      </c>
      <c r="L18" s="176"/>
      <c r="M18" s="176"/>
      <c r="N18" s="176"/>
      <c r="O18" s="177"/>
    </row>
    <row r="19" spans="1:15" ht="28.5" x14ac:dyDescent="0.45">
      <c r="A19" s="178" t="s">
        <v>30</v>
      </c>
      <c r="B19" s="179"/>
      <c r="C19" s="22" t="s">
        <v>31</v>
      </c>
      <c r="D19" s="179" t="s">
        <v>32</v>
      </c>
      <c r="E19" s="179"/>
      <c r="F19" s="179" t="s">
        <v>30</v>
      </c>
      <c r="G19" s="179"/>
      <c r="H19" s="22" t="s">
        <v>31</v>
      </c>
      <c r="I19" s="179" t="s">
        <v>32</v>
      </c>
      <c r="J19" s="179"/>
      <c r="K19" s="179" t="s">
        <v>30</v>
      </c>
      <c r="L19" s="179"/>
      <c r="M19" s="22" t="s">
        <v>31</v>
      </c>
      <c r="N19" s="179" t="s">
        <v>32</v>
      </c>
      <c r="O19" s="180"/>
    </row>
    <row r="20" spans="1:15" x14ac:dyDescent="0.45">
      <c r="A20" s="189" t="s">
        <v>179</v>
      </c>
      <c r="B20" s="181"/>
      <c r="C20" s="181" t="s">
        <v>169</v>
      </c>
      <c r="D20" s="181" t="s">
        <v>180</v>
      </c>
      <c r="E20" s="181"/>
      <c r="F20" s="181" t="s">
        <v>181</v>
      </c>
      <c r="G20" s="181"/>
      <c r="H20" s="181" t="s">
        <v>169</v>
      </c>
      <c r="I20" s="181" t="s">
        <v>182</v>
      </c>
      <c r="J20" s="181"/>
      <c r="K20" s="181" t="s">
        <v>183</v>
      </c>
      <c r="L20" s="181"/>
      <c r="M20" s="181" t="s">
        <v>169</v>
      </c>
      <c r="N20" s="181" t="s">
        <v>184</v>
      </c>
      <c r="O20" s="183"/>
    </row>
    <row r="21" spans="1:15" ht="14.65" thickBot="1" x14ac:dyDescent="0.5">
      <c r="A21" s="190"/>
      <c r="B21" s="182"/>
      <c r="C21" s="182"/>
      <c r="D21" s="182"/>
      <c r="E21" s="182"/>
      <c r="F21" s="182"/>
      <c r="G21" s="182"/>
      <c r="H21" s="182"/>
      <c r="I21" s="182"/>
      <c r="J21" s="182"/>
      <c r="K21" s="182"/>
      <c r="L21" s="182"/>
      <c r="M21" s="182"/>
      <c r="N21" s="182"/>
      <c r="O21" s="184"/>
    </row>
    <row r="22" spans="1:15" x14ac:dyDescent="0.45">
      <c r="A22" s="185" t="s">
        <v>33</v>
      </c>
      <c r="B22" s="186"/>
      <c r="C22" s="186"/>
      <c r="D22" s="187" t="s">
        <v>227</v>
      </c>
      <c r="E22" s="188"/>
      <c r="F22" s="185" t="s">
        <v>33</v>
      </c>
      <c r="G22" s="186"/>
      <c r="H22" s="186"/>
      <c r="I22" s="187" t="s">
        <v>71</v>
      </c>
      <c r="J22" s="188"/>
      <c r="K22" s="185" t="s">
        <v>33</v>
      </c>
      <c r="L22" s="186"/>
      <c r="M22" s="186"/>
      <c r="N22" s="187" t="s">
        <v>71</v>
      </c>
      <c r="O22" s="188"/>
    </row>
    <row r="23" spans="1:15" x14ac:dyDescent="0.45">
      <c r="A23" s="191" t="s">
        <v>228</v>
      </c>
      <c r="B23" s="192"/>
      <c r="C23" s="192"/>
      <c r="D23" s="192"/>
      <c r="E23" s="193"/>
      <c r="F23" s="191" t="s">
        <v>228</v>
      </c>
      <c r="G23" s="192"/>
      <c r="H23" s="192"/>
      <c r="I23" s="192"/>
      <c r="J23" s="193"/>
      <c r="K23" s="191" t="s">
        <v>228</v>
      </c>
      <c r="L23" s="192"/>
      <c r="M23" s="192"/>
      <c r="N23" s="192"/>
      <c r="O23" s="193"/>
    </row>
    <row r="24" spans="1:15" x14ac:dyDescent="0.45">
      <c r="A24" s="194" t="s">
        <v>11</v>
      </c>
      <c r="B24" s="195"/>
      <c r="C24" s="195"/>
      <c r="D24" s="195"/>
      <c r="E24" s="127"/>
      <c r="F24" s="194" t="s">
        <v>11</v>
      </c>
      <c r="G24" s="195"/>
      <c r="H24" s="195"/>
      <c r="I24" s="195"/>
      <c r="J24" s="127"/>
      <c r="K24" s="194" t="s">
        <v>11</v>
      </c>
      <c r="L24" s="195"/>
      <c r="M24" s="195"/>
      <c r="N24" s="195"/>
      <c r="O24" s="127"/>
    </row>
    <row r="25" spans="1:15" x14ac:dyDescent="0.45">
      <c r="A25" s="197" t="s">
        <v>129</v>
      </c>
      <c r="B25" s="198"/>
      <c r="C25" s="198"/>
      <c r="D25" s="125">
        <v>1</v>
      </c>
      <c r="E25" s="199"/>
      <c r="F25" s="197" t="s">
        <v>129</v>
      </c>
      <c r="G25" s="198"/>
      <c r="H25" s="198"/>
      <c r="I25" s="125">
        <v>1</v>
      </c>
      <c r="J25" s="199"/>
      <c r="K25" s="197" t="s">
        <v>129</v>
      </c>
      <c r="L25" s="198"/>
      <c r="M25" s="198"/>
      <c r="N25" s="125">
        <v>1</v>
      </c>
      <c r="O25" s="199"/>
    </row>
    <row r="26" spans="1:15" ht="29" customHeight="1" thickBot="1" x14ac:dyDescent="0.5">
      <c r="A26" s="200" t="s">
        <v>131</v>
      </c>
      <c r="B26" s="201"/>
      <c r="C26" s="201"/>
      <c r="D26" s="116">
        <v>1</v>
      </c>
      <c r="E26" s="196"/>
      <c r="F26" s="200" t="s">
        <v>131</v>
      </c>
      <c r="G26" s="201"/>
      <c r="H26" s="201"/>
      <c r="I26" s="116">
        <v>1</v>
      </c>
      <c r="J26" s="196"/>
      <c r="K26" s="200" t="s">
        <v>131</v>
      </c>
      <c r="L26" s="201"/>
      <c r="M26" s="201"/>
      <c r="N26" s="116">
        <v>1</v>
      </c>
      <c r="O26" s="196"/>
    </row>
    <row r="27" spans="1:15" x14ac:dyDescent="0.45">
      <c r="A27" s="169" t="s">
        <v>34</v>
      </c>
      <c r="B27" s="170"/>
      <c r="C27" s="170"/>
      <c r="D27" s="170"/>
      <c r="E27" s="170"/>
      <c r="F27" s="170"/>
      <c r="G27" s="170"/>
      <c r="H27" s="170"/>
      <c r="I27" s="170"/>
      <c r="J27" s="170"/>
      <c r="K27" s="170"/>
      <c r="L27" s="170"/>
      <c r="M27" s="170"/>
      <c r="N27" s="170"/>
      <c r="O27" s="171"/>
    </row>
    <row r="28" spans="1:15" ht="14.65" thickBot="1" x14ac:dyDescent="0.5">
      <c r="A28" s="172"/>
      <c r="B28" s="173"/>
      <c r="C28" s="173"/>
      <c r="D28" s="173"/>
      <c r="E28" s="173"/>
      <c r="F28" s="173"/>
      <c r="G28" s="173"/>
      <c r="H28" s="173"/>
      <c r="I28" s="173"/>
      <c r="J28" s="173"/>
      <c r="K28" s="173"/>
      <c r="L28" s="173"/>
      <c r="M28" s="173"/>
      <c r="N28" s="173"/>
      <c r="O28" s="174"/>
    </row>
    <row r="29" spans="1:15" ht="14.65" thickBot="1" x14ac:dyDescent="0.5">
      <c r="A29" s="175" t="s">
        <v>27</v>
      </c>
      <c r="B29" s="176"/>
      <c r="C29" s="176"/>
      <c r="D29" s="176"/>
      <c r="E29" s="176"/>
      <c r="F29" s="176" t="s">
        <v>28</v>
      </c>
      <c r="G29" s="176"/>
      <c r="H29" s="176"/>
      <c r="I29" s="176"/>
      <c r="J29" s="176"/>
      <c r="K29" s="176" t="s">
        <v>29</v>
      </c>
      <c r="L29" s="176"/>
      <c r="M29" s="176"/>
      <c r="N29" s="176"/>
      <c r="O29" s="177"/>
    </row>
    <row r="30" spans="1:15" ht="28.5" x14ac:dyDescent="0.45">
      <c r="A30" s="178" t="s">
        <v>30</v>
      </c>
      <c r="B30" s="179"/>
      <c r="C30" s="22" t="s">
        <v>31</v>
      </c>
      <c r="D30" s="179" t="s">
        <v>32</v>
      </c>
      <c r="E30" s="179"/>
      <c r="F30" s="179" t="s">
        <v>30</v>
      </c>
      <c r="G30" s="179"/>
      <c r="H30" s="22" t="s">
        <v>31</v>
      </c>
      <c r="I30" s="179" t="s">
        <v>32</v>
      </c>
      <c r="J30" s="179"/>
      <c r="K30" s="179" t="s">
        <v>30</v>
      </c>
      <c r="L30" s="179"/>
      <c r="M30" s="22" t="s">
        <v>31</v>
      </c>
      <c r="N30" s="179" t="s">
        <v>32</v>
      </c>
      <c r="O30" s="180"/>
    </row>
    <row r="31" spans="1:15" x14ac:dyDescent="0.45">
      <c r="A31" s="189" t="s">
        <v>167</v>
      </c>
      <c r="B31" s="181"/>
      <c r="C31" s="181" t="s">
        <v>169</v>
      </c>
      <c r="D31" s="181" t="s">
        <v>185</v>
      </c>
      <c r="E31" s="181"/>
      <c r="F31" s="181" t="s">
        <v>168</v>
      </c>
      <c r="G31" s="181"/>
      <c r="H31" s="181" t="s">
        <v>169</v>
      </c>
      <c r="I31" s="181" t="s">
        <v>186</v>
      </c>
      <c r="J31" s="181"/>
      <c r="K31" s="181" t="s">
        <v>170</v>
      </c>
      <c r="L31" s="181"/>
      <c r="M31" s="181" t="s">
        <v>169</v>
      </c>
      <c r="N31" s="181" t="s">
        <v>187</v>
      </c>
      <c r="O31" s="183"/>
    </row>
    <row r="32" spans="1:15" ht="14.65" thickBot="1" x14ac:dyDescent="0.5">
      <c r="A32" s="190"/>
      <c r="B32" s="182"/>
      <c r="C32" s="182"/>
      <c r="D32" s="182"/>
      <c r="E32" s="182"/>
      <c r="F32" s="182"/>
      <c r="G32" s="182"/>
      <c r="H32" s="182"/>
      <c r="I32" s="182"/>
      <c r="J32" s="182"/>
      <c r="K32" s="182"/>
      <c r="L32" s="182"/>
      <c r="M32" s="182"/>
      <c r="N32" s="182"/>
      <c r="O32" s="184"/>
    </row>
    <row r="33" spans="1:16" x14ac:dyDescent="0.45">
      <c r="A33" s="185" t="s">
        <v>33</v>
      </c>
      <c r="B33" s="186"/>
      <c r="C33" s="186"/>
      <c r="D33" s="187" t="s">
        <v>71</v>
      </c>
      <c r="E33" s="188"/>
      <c r="F33" s="185" t="s">
        <v>33</v>
      </c>
      <c r="G33" s="186"/>
      <c r="H33" s="186"/>
      <c r="I33" s="187" t="s">
        <v>71</v>
      </c>
      <c r="J33" s="188"/>
      <c r="K33" s="185" t="s">
        <v>33</v>
      </c>
      <c r="L33" s="186"/>
      <c r="M33" s="186"/>
      <c r="N33" s="187" t="s">
        <v>71</v>
      </c>
      <c r="O33" s="188"/>
    </row>
    <row r="34" spans="1:16" x14ac:dyDescent="0.45">
      <c r="A34" s="191" t="s">
        <v>228</v>
      </c>
      <c r="B34" s="192"/>
      <c r="C34" s="192"/>
      <c r="D34" s="192"/>
      <c r="E34" s="193"/>
      <c r="F34" s="191" t="s">
        <v>228</v>
      </c>
      <c r="G34" s="192"/>
      <c r="H34" s="192"/>
      <c r="I34" s="192"/>
      <c r="J34" s="193"/>
      <c r="K34" s="191" t="s">
        <v>228</v>
      </c>
      <c r="L34" s="192"/>
      <c r="M34" s="192"/>
      <c r="N34" s="192"/>
      <c r="O34" s="193"/>
    </row>
    <row r="35" spans="1:16" x14ac:dyDescent="0.45">
      <c r="A35" s="194" t="s">
        <v>11</v>
      </c>
      <c r="B35" s="195"/>
      <c r="C35" s="195"/>
      <c r="D35" s="195"/>
      <c r="E35" s="127"/>
      <c r="F35" s="194" t="s">
        <v>11</v>
      </c>
      <c r="G35" s="195"/>
      <c r="H35" s="195"/>
      <c r="I35" s="195"/>
      <c r="J35" s="127"/>
      <c r="K35" s="194" t="s">
        <v>11</v>
      </c>
      <c r="L35" s="195"/>
      <c r="M35" s="195"/>
      <c r="N35" s="195"/>
      <c r="O35" s="127"/>
    </row>
    <row r="36" spans="1:16" x14ac:dyDescent="0.45">
      <c r="A36" s="197" t="s">
        <v>129</v>
      </c>
      <c r="B36" s="198"/>
      <c r="C36" s="198"/>
      <c r="D36" s="125">
        <v>1</v>
      </c>
      <c r="E36" s="199"/>
      <c r="F36" s="197" t="s">
        <v>129</v>
      </c>
      <c r="G36" s="198"/>
      <c r="H36" s="198"/>
      <c r="I36" s="125">
        <v>1</v>
      </c>
      <c r="J36" s="199"/>
      <c r="K36" s="197" t="s">
        <v>129</v>
      </c>
      <c r="L36" s="198"/>
      <c r="M36" s="198"/>
      <c r="N36" s="125">
        <v>1</v>
      </c>
      <c r="O36" s="199"/>
    </row>
    <row r="37" spans="1:16" ht="29" customHeight="1" thickBot="1" x14ac:dyDescent="0.5">
      <c r="A37" s="200" t="s">
        <v>131</v>
      </c>
      <c r="B37" s="201"/>
      <c r="C37" s="201"/>
      <c r="D37" s="204">
        <v>1</v>
      </c>
      <c r="E37" s="205"/>
      <c r="F37" s="200" t="s">
        <v>131</v>
      </c>
      <c r="G37" s="201"/>
      <c r="H37" s="201"/>
      <c r="I37" s="204">
        <v>1</v>
      </c>
      <c r="J37" s="205"/>
      <c r="K37" s="200" t="s">
        <v>131</v>
      </c>
      <c r="L37" s="201"/>
      <c r="M37" s="201"/>
      <c r="N37" s="204">
        <v>1</v>
      </c>
      <c r="O37" s="205"/>
    </row>
    <row r="38" spans="1:16" ht="14.25" customHeight="1" x14ac:dyDescent="0.45">
      <c r="A38" s="206" t="s">
        <v>35</v>
      </c>
      <c r="B38" s="207"/>
      <c r="C38" s="207"/>
      <c r="D38" s="207"/>
      <c r="E38" s="207"/>
      <c r="F38" s="207"/>
      <c r="G38" s="212" t="s">
        <v>217</v>
      </c>
      <c r="H38" s="212"/>
      <c r="I38" s="212"/>
      <c r="J38" s="212"/>
      <c r="K38" s="212"/>
      <c r="L38" s="212"/>
      <c r="M38" s="212"/>
      <c r="N38" s="215" t="s">
        <v>11</v>
      </c>
      <c r="O38" s="216"/>
    </row>
    <row r="39" spans="1:16" x14ac:dyDescent="0.45">
      <c r="A39" s="208"/>
      <c r="B39" s="209"/>
      <c r="C39" s="209"/>
      <c r="D39" s="209"/>
      <c r="E39" s="209"/>
      <c r="F39" s="209"/>
      <c r="G39" s="213"/>
      <c r="H39" s="213"/>
      <c r="I39" s="213"/>
      <c r="J39" s="213"/>
      <c r="K39" s="213"/>
      <c r="L39" s="213"/>
      <c r="M39" s="213"/>
      <c r="N39" s="125">
        <v>2</v>
      </c>
      <c r="O39" s="127" t="s">
        <v>36</v>
      </c>
      <c r="P39" s="43" t="s">
        <v>229</v>
      </c>
    </row>
    <row r="40" spans="1:16" ht="14.65" thickBot="1" x14ac:dyDescent="0.5">
      <c r="A40" s="210"/>
      <c r="B40" s="211"/>
      <c r="C40" s="211"/>
      <c r="D40" s="211"/>
      <c r="E40" s="211"/>
      <c r="F40" s="211"/>
      <c r="G40" s="214"/>
      <c r="H40" s="214"/>
      <c r="I40" s="214"/>
      <c r="J40" s="214"/>
      <c r="K40" s="214"/>
      <c r="L40" s="214"/>
      <c r="M40" s="214"/>
      <c r="N40" s="126"/>
      <c r="O40" s="128"/>
    </row>
    <row r="41" spans="1:16" x14ac:dyDescent="0.45">
      <c r="A41" s="217" t="s">
        <v>37</v>
      </c>
      <c r="B41" s="218"/>
      <c r="C41" s="218"/>
      <c r="D41" s="218"/>
      <c r="E41" s="218"/>
      <c r="F41" s="218"/>
      <c r="G41" s="223" t="s">
        <v>171</v>
      </c>
      <c r="H41" s="223"/>
      <c r="I41" s="223"/>
      <c r="J41" s="223"/>
      <c r="K41" s="223"/>
      <c r="L41" s="223"/>
      <c r="M41" s="223"/>
      <c r="N41" s="129"/>
      <c r="O41" s="130"/>
    </row>
    <row r="42" spans="1:16" x14ac:dyDescent="0.45">
      <c r="A42" s="219"/>
      <c r="B42" s="220"/>
      <c r="C42" s="220"/>
      <c r="D42" s="220"/>
      <c r="E42" s="220"/>
      <c r="F42" s="220"/>
      <c r="G42" s="224"/>
      <c r="H42" s="224"/>
      <c r="I42" s="224"/>
      <c r="J42" s="224"/>
      <c r="K42" s="224"/>
      <c r="L42" s="224"/>
      <c r="M42" s="224"/>
      <c r="N42" s="125">
        <v>2</v>
      </c>
      <c r="O42" s="127" t="s">
        <v>36</v>
      </c>
      <c r="P42" s="43" t="s">
        <v>230</v>
      </c>
    </row>
    <row r="43" spans="1:16" ht="14.65" thickBot="1" x14ac:dyDescent="0.5">
      <c r="A43" s="221"/>
      <c r="B43" s="222"/>
      <c r="C43" s="222"/>
      <c r="D43" s="222"/>
      <c r="E43" s="222"/>
      <c r="F43" s="222"/>
      <c r="G43" s="225"/>
      <c r="H43" s="225"/>
      <c r="I43" s="225"/>
      <c r="J43" s="225"/>
      <c r="K43" s="225"/>
      <c r="L43" s="225"/>
      <c r="M43" s="225"/>
      <c r="N43" s="126"/>
      <c r="O43" s="128"/>
      <c r="P43" s="43" t="s">
        <v>231</v>
      </c>
    </row>
    <row r="44" spans="1:16" ht="14.65" thickBot="1" x14ac:dyDescent="0.5">
      <c r="J44" s="202" t="s">
        <v>38</v>
      </c>
      <c r="K44" s="203"/>
      <c r="L44" s="203"/>
      <c r="M44" s="203"/>
      <c r="N44" s="20">
        <f>D25+D26+I25+I26+N25+N26+N36+N37+I37+I36+D37+D36+N42+N39</f>
        <v>16</v>
      </c>
      <c r="O44" s="28" t="s">
        <v>132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2" zoomScale="49" zoomScaleNormal="75" workbookViewId="0">
      <selection activeCell="O28" sqref="O28:O29"/>
    </sheetView>
  </sheetViews>
  <sheetFormatPr defaultRowHeight="14.25" x14ac:dyDescent="0.45"/>
  <cols>
    <col min="15" max="15" width="17.19921875" customWidth="1"/>
    <col min="16" max="16" width="10" customWidth="1"/>
    <col min="17" max="17" width="10.19921875" customWidth="1"/>
  </cols>
  <sheetData>
    <row r="1" spans="1:17" x14ac:dyDescent="0.45">
      <c r="A1" s="131" t="s">
        <v>39</v>
      </c>
      <c r="B1" s="132"/>
      <c r="C1" s="132"/>
      <c r="D1" s="132"/>
      <c r="E1" s="132"/>
      <c r="F1" s="132"/>
      <c r="G1" s="132"/>
      <c r="H1" s="132"/>
      <c r="I1" s="132"/>
      <c r="J1" s="132"/>
      <c r="K1" s="132"/>
      <c r="L1" s="132"/>
      <c r="M1" s="132"/>
      <c r="N1" s="133"/>
      <c r="O1" s="314" t="s">
        <v>40</v>
      </c>
      <c r="P1" s="315"/>
      <c r="Q1" s="316"/>
    </row>
    <row r="2" spans="1:17" ht="14.65" thickBot="1" x14ac:dyDescent="0.5">
      <c r="A2" s="134"/>
      <c r="B2" s="56"/>
      <c r="C2" s="56"/>
      <c r="D2" s="56"/>
      <c r="E2" s="56"/>
      <c r="F2" s="56"/>
      <c r="G2" s="56"/>
      <c r="H2" s="56"/>
      <c r="I2" s="56"/>
      <c r="J2" s="56"/>
      <c r="K2" s="56"/>
      <c r="L2" s="56"/>
      <c r="M2" s="56"/>
      <c r="N2" s="135"/>
      <c r="O2" s="317"/>
      <c r="P2" s="318"/>
      <c r="Q2" s="319"/>
    </row>
    <row r="3" spans="1:17" ht="14.65" thickBot="1" x14ac:dyDescent="0.5">
      <c r="A3" s="136"/>
      <c r="B3" s="137"/>
      <c r="C3" s="137"/>
      <c r="D3" s="137"/>
      <c r="E3" s="137"/>
      <c r="F3" s="137"/>
      <c r="G3" s="137"/>
      <c r="H3" s="137"/>
      <c r="I3" s="137"/>
      <c r="J3" s="137"/>
      <c r="K3" s="137"/>
      <c r="L3" s="137"/>
      <c r="M3" s="137"/>
      <c r="N3" s="138"/>
      <c r="O3" s="320"/>
      <c r="P3" s="321"/>
      <c r="Q3" s="322"/>
    </row>
    <row r="4" spans="1:17" ht="23.65" thickBot="1" x14ac:dyDescent="0.5">
      <c r="A4" s="226" t="s">
        <v>1</v>
      </c>
      <c r="B4" s="227"/>
      <c r="C4" s="227"/>
      <c r="D4" s="227"/>
      <c r="E4" s="227"/>
      <c r="F4" s="227"/>
      <c r="G4" s="227"/>
      <c r="H4" s="227"/>
      <c r="I4" s="227"/>
      <c r="J4" s="227"/>
      <c r="K4" s="227"/>
      <c r="L4" s="227"/>
      <c r="M4" s="227"/>
      <c r="N4" s="228"/>
      <c r="O4" s="323"/>
      <c r="P4" s="324"/>
      <c r="Q4" s="325"/>
    </row>
    <row r="5" spans="1:17" ht="23.65" thickBot="1" x14ac:dyDescent="0.5">
      <c r="A5" s="229" t="s">
        <v>2</v>
      </c>
      <c r="B5" s="230"/>
      <c r="C5" s="230"/>
      <c r="D5" s="230"/>
      <c r="E5" s="230"/>
      <c r="F5" s="230"/>
      <c r="G5" s="230"/>
      <c r="H5" s="230"/>
      <c r="I5" s="230"/>
      <c r="J5" s="230"/>
      <c r="K5" s="230"/>
      <c r="L5" s="230"/>
      <c r="M5" s="230"/>
      <c r="N5" s="230"/>
      <c r="O5" s="326" t="s">
        <v>11</v>
      </c>
      <c r="P5" s="327"/>
      <c r="Q5" s="328"/>
    </row>
    <row r="6" spans="1:17" ht="23.65" thickBot="1" x14ac:dyDescent="0.75">
      <c r="A6" s="231" t="s">
        <v>41</v>
      </c>
      <c r="B6" s="232"/>
      <c r="C6" s="232"/>
      <c r="D6" s="232"/>
      <c r="E6" s="232"/>
      <c r="F6" s="233"/>
      <c r="G6" s="234" t="s">
        <v>42</v>
      </c>
      <c r="H6" s="232"/>
      <c r="I6" s="232"/>
      <c r="J6" s="232"/>
      <c r="K6" s="232"/>
      <c r="L6" s="232"/>
      <c r="M6" s="232"/>
      <c r="N6" s="235"/>
      <c r="O6" s="329"/>
      <c r="P6" s="330"/>
      <c r="Q6" s="331"/>
    </row>
    <row r="7" spans="1:17" ht="23.65" thickBot="1" x14ac:dyDescent="0.75">
      <c r="A7" s="236" t="s">
        <v>43</v>
      </c>
      <c r="B7" s="237"/>
      <c r="C7" s="237"/>
      <c r="D7" s="237"/>
      <c r="E7" s="237"/>
      <c r="F7" s="238"/>
      <c r="G7" s="239">
        <v>71.319999999999993</v>
      </c>
      <c r="H7" s="240"/>
      <c r="I7" s="239">
        <v>71.319999999999993</v>
      </c>
      <c r="J7" s="240"/>
      <c r="K7" s="239">
        <v>71.319999999999993</v>
      </c>
      <c r="L7" s="240"/>
      <c r="M7" s="241">
        <v>71.34</v>
      </c>
      <c r="N7" s="242"/>
      <c r="O7" s="334">
        <v>1</v>
      </c>
      <c r="P7" s="335"/>
      <c r="Q7" s="11" t="s">
        <v>44</v>
      </c>
    </row>
    <row r="8" spans="1:17" ht="23.65" thickBot="1" x14ac:dyDescent="0.75">
      <c r="A8" s="243" t="s">
        <v>45</v>
      </c>
      <c r="B8" s="244"/>
      <c r="C8" s="244"/>
      <c r="D8" s="244"/>
      <c r="E8" s="244"/>
      <c r="F8" s="245"/>
      <c r="G8" s="246">
        <v>71.78</v>
      </c>
      <c r="H8" s="247"/>
      <c r="I8" s="247">
        <v>71.84</v>
      </c>
      <c r="J8" s="247"/>
      <c r="K8" s="247">
        <v>71.84</v>
      </c>
      <c r="L8" s="247"/>
      <c r="M8" s="247">
        <v>71.84</v>
      </c>
      <c r="N8" s="248"/>
      <c r="O8" s="302">
        <v>1</v>
      </c>
      <c r="P8" s="125"/>
      <c r="Q8" s="12" t="s">
        <v>44</v>
      </c>
    </row>
    <row r="9" spans="1:17" ht="23.25" customHeight="1" thickBot="1" x14ac:dyDescent="0.75">
      <c r="A9" s="251" t="s">
        <v>46</v>
      </c>
      <c r="B9" s="252"/>
      <c r="C9" s="252"/>
      <c r="D9" s="252"/>
      <c r="E9" s="252"/>
      <c r="F9" s="253"/>
      <c r="G9" s="249">
        <v>47.99</v>
      </c>
      <c r="H9" s="250"/>
      <c r="I9" s="249">
        <v>47.99</v>
      </c>
      <c r="J9" s="250"/>
      <c r="K9" s="249">
        <v>47.99</v>
      </c>
      <c r="L9" s="250"/>
      <c r="M9" s="249">
        <v>47.99</v>
      </c>
      <c r="N9" s="250"/>
      <c r="O9" s="302">
        <v>1</v>
      </c>
      <c r="P9" s="125"/>
      <c r="Q9" s="285" t="s">
        <v>44</v>
      </c>
    </row>
    <row r="10" spans="1:17" ht="23.65" thickBot="1" x14ac:dyDescent="0.75">
      <c r="A10" s="254"/>
      <c r="B10" s="255"/>
      <c r="C10" s="255"/>
      <c r="D10" s="255"/>
      <c r="E10" s="255"/>
      <c r="F10" s="256"/>
      <c r="G10" s="249">
        <v>47.99</v>
      </c>
      <c r="H10" s="250"/>
      <c r="I10" s="257"/>
      <c r="J10" s="257"/>
      <c r="K10" s="257"/>
      <c r="L10" s="257"/>
      <c r="M10" s="257"/>
      <c r="N10" s="258"/>
      <c r="O10" s="302"/>
      <c r="P10" s="125"/>
      <c r="Q10" s="285"/>
    </row>
    <row r="11" spans="1:17" ht="23.65" thickBot="1" x14ac:dyDescent="0.75">
      <c r="A11" s="243" t="s">
        <v>47</v>
      </c>
      <c r="B11" s="244"/>
      <c r="C11" s="244"/>
      <c r="D11" s="244"/>
      <c r="E11" s="244"/>
      <c r="F11" s="245"/>
      <c r="G11" s="246">
        <v>39.950000000000003</v>
      </c>
      <c r="H11" s="247"/>
      <c r="I11" s="246">
        <v>39.950000000000003</v>
      </c>
      <c r="J11" s="247"/>
      <c r="K11" s="246">
        <v>39.950000000000003</v>
      </c>
      <c r="L11" s="247"/>
      <c r="M11" s="246">
        <v>39.950000000000003</v>
      </c>
      <c r="N11" s="247"/>
      <c r="O11" s="302">
        <v>1</v>
      </c>
      <c r="P11" s="125"/>
      <c r="Q11" s="12" t="s">
        <v>44</v>
      </c>
    </row>
    <row r="12" spans="1:17" ht="23.65" thickBot="1" x14ac:dyDescent="0.75">
      <c r="A12" s="236" t="s">
        <v>149</v>
      </c>
      <c r="B12" s="237"/>
      <c r="C12" s="237"/>
      <c r="D12" s="237"/>
      <c r="E12" s="237"/>
      <c r="F12" s="238"/>
      <c r="G12" s="259">
        <v>0.24</v>
      </c>
      <c r="H12" s="241"/>
      <c r="I12" s="241"/>
      <c r="J12" s="241"/>
      <c r="K12" s="241"/>
      <c r="L12" s="241"/>
      <c r="M12" s="241"/>
      <c r="N12" s="242"/>
      <c r="O12" s="302">
        <v>1</v>
      </c>
      <c r="P12" s="125"/>
      <c r="Q12" s="12" t="s">
        <v>57</v>
      </c>
    </row>
    <row r="13" spans="1:17" ht="23.65" thickBot="1" x14ac:dyDescent="0.75">
      <c r="A13" s="243" t="s">
        <v>48</v>
      </c>
      <c r="B13" s="244"/>
      <c r="C13" s="244"/>
      <c r="D13" s="244"/>
      <c r="E13" s="244"/>
      <c r="F13" s="245"/>
      <c r="G13" s="247">
        <v>71.935000000000002</v>
      </c>
      <c r="H13" s="247"/>
      <c r="I13" s="247">
        <v>71.935000000000002</v>
      </c>
      <c r="J13" s="247"/>
      <c r="K13" s="247"/>
      <c r="L13" s="247"/>
      <c r="M13" s="247"/>
      <c r="N13" s="248"/>
      <c r="O13" s="302">
        <v>0.5</v>
      </c>
      <c r="P13" s="125"/>
      <c r="Q13" s="12" t="s">
        <v>44</v>
      </c>
    </row>
    <row r="14" spans="1:17" ht="23.65" thickBot="1" x14ac:dyDescent="0.75">
      <c r="A14" s="236" t="s">
        <v>49</v>
      </c>
      <c r="B14" s="237"/>
      <c r="C14" s="237"/>
      <c r="D14" s="237"/>
      <c r="E14" s="237"/>
      <c r="F14" s="238"/>
      <c r="G14" s="259">
        <v>76.709999999999994</v>
      </c>
      <c r="H14" s="241"/>
      <c r="I14" s="241"/>
      <c r="J14" s="241"/>
      <c r="K14" s="241"/>
      <c r="L14" s="241"/>
      <c r="M14" s="241"/>
      <c r="N14" s="242"/>
      <c r="O14" s="302">
        <v>1</v>
      </c>
      <c r="P14" s="125"/>
      <c r="Q14" s="12" t="s">
        <v>44</v>
      </c>
    </row>
    <row r="15" spans="1:17" ht="23.25" x14ac:dyDescent="0.7">
      <c r="A15" s="260" t="s">
        <v>50</v>
      </c>
      <c r="B15" s="261"/>
      <c r="C15" s="261"/>
      <c r="D15" s="261"/>
      <c r="E15" s="261"/>
      <c r="F15" s="262"/>
      <c r="G15" s="266">
        <v>2.93</v>
      </c>
      <c r="H15" s="267"/>
      <c r="I15" s="267">
        <v>2.98</v>
      </c>
      <c r="J15" s="267"/>
      <c r="K15" s="267">
        <v>3</v>
      </c>
      <c r="L15" s="267"/>
      <c r="M15" s="267" t="s">
        <v>173</v>
      </c>
      <c r="N15" s="268"/>
      <c r="O15" s="302">
        <v>1</v>
      </c>
      <c r="P15" s="125"/>
      <c r="Q15" s="285" t="s">
        <v>44</v>
      </c>
    </row>
    <row r="16" spans="1:17" ht="23.65" thickBot="1" x14ac:dyDescent="0.75">
      <c r="A16" s="263"/>
      <c r="B16" s="264"/>
      <c r="C16" s="264"/>
      <c r="D16" s="264"/>
      <c r="E16" s="264"/>
      <c r="F16" s="265"/>
      <c r="G16" s="271">
        <v>3.04</v>
      </c>
      <c r="H16" s="269"/>
      <c r="I16" s="269">
        <v>3.03</v>
      </c>
      <c r="J16" s="269"/>
      <c r="K16" s="269">
        <v>3.02</v>
      </c>
      <c r="L16" s="269"/>
      <c r="M16" s="269" t="s">
        <v>174</v>
      </c>
      <c r="N16" s="270"/>
      <c r="O16" s="302"/>
      <c r="P16" s="125"/>
      <c r="Q16" s="285"/>
    </row>
    <row r="17" spans="1:18" ht="23.25" x14ac:dyDescent="0.7">
      <c r="A17" s="251" t="s">
        <v>51</v>
      </c>
      <c r="B17" s="252"/>
      <c r="C17" s="252"/>
      <c r="D17" s="252"/>
      <c r="E17" s="252"/>
      <c r="F17" s="253"/>
      <c r="G17" s="249">
        <v>1.52</v>
      </c>
      <c r="H17" s="250"/>
      <c r="I17" s="250">
        <v>1.5</v>
      </c>
      <c r="J17" s="250"/>
      <c r="K17" s="250">
        <v>1.53</v>
      </c>
      <c r="L17" s="250"/>
      <c r="M17" s="250">
        <v>1.52</v>
      </c>
      <c r="N17" s="272"/>
      <c r="O17" s="302">
        <v>1</v>
      </c>
      <c r="P17" s="125"/>
      <c r="Q17" s="285" t="s">
        <v>44</v>
      </c>
    </row>
    <row r="18" spans="1:18" ht="23.65" thickBot="1" x14ac:dyDescent="0.75">
      <c r="A18" s="263"/>
      <c r="B18" s="264"/>
      <c r="C18" s="264"/>
      <c r="D18" s="264"/>
      <c r="E18" s="264"/>
      <c r="F18" s="265"/>
      <c r="G18" s="271">
        <v>1.53</v>
      </c>
      <c r="H18" s="269"/>
      <c r="I18" s="269">
        <v>1.54</v>
      </c>
      <c r="J18" s="269"/>
      <c r="K18" s="269">
        <v>1.52</v>
      </c>
      <c r="L18" s="269"/>
      <c r="M18" s="269">
        <v>1.54</v>
      </c>
      <c r="N18" s="270"/>
      <c r="O18" s="302"/>
      <c r="P18" s="125"/>
      <c r="Q18" s="285"/>
    </row>
    <row r="19" spans="1:18" ht="23.65" thickBot="1" x14ac:dyDescent="0.75">
      <c r="A19" s="236" t="s">
        <v>52</v>
      </c>
      <c r="B19" s="237"/>
      <c r="C19" s="237"/>
      <c r="D19" s="237"/>
      <c r="E19" s="237"/>
      <c r="F19" s="238"/>
      <c r="G19" s="259" t="s">
        <v>178</v>
      </c>
      <c r="H19" s="241"/>
      <c r="I19" s="241"/>
      <c r="J19" s="241"/>
      <c r="K19" s="241"/>
      <c r="L19" s="241"/>
      <c r="M19" s="241"/>
      <c r="N19" s="242"/>
      <c r="O19" s="302">
        <v>1</v>
      </c>
      <c r="P19" s="125"/>
      <c r="Q19" s="12" t="s">
        <v>44</v>
      </c>
    </row>
    <row r="20" spans="1:18" ht="23.65" thickBot="1" x14ac:dyDescent="0.75">
      <c r="A20" s="236" t="s">
        <v>53</v>
      </c>
      <c r="B20" s="237"/>
      <c r="C20" s="237"/>
      <c r="D20" s="237"/>
      <c r="E20" s="237"/>
      <c r="F20" s="238"/>
      <c r="G20" s="259" t="s">
        <v>176</v>
      </c>
      <c r="H20" s="241"/>
      <c r="I20" s="241"/>
      <c r="J20" s="241"/>
      <c r="K20" s="241"/>
      <c r="L20" s="241"/>
      <c r="M20" s="241"/>
      <c r="N20" s="242"/>
      <c r="O20" s="302">
        <v>1</v>
      </c>
      <c r="P20" s="125"/>
      <c r="Q20" s="12" t="s">
        <v>44</v>
      </c>
    </row>
    <row r="21" spans="1:18" ht="23.65" thickBot="1" x14ac:dyDescent="0.75">
      <c r="A21" s="236" t="s">
        <v>54</v>
      </c>
      <c r="B21" s="237"/>
      <c r="C21" s="237"/>
      <c r="D21" s="237"/>
      <c r="E21" s="237"/>
      <c r="F21" s="238"/>
      <c r="G21" s="259" t="s">
        <v>175</v>
      </c>
      <c r="H21" s="241"/>
      <c r="I21" s="241"/>
      <c r="J21" s="241"/>
      <c r="K21" s="241"/>
      <c r="L21" s="241"/>
      <c r="M21" s="241"/>
      <c r="N21" s="242"/>
      <c r="O21" s="336">
        <v>1</v>
      </c>
      <c r="P21" s="337"/>
      <c r="Q21" s="13" t="s">
        <v>44</v>
      </c>
    </row>
    <row r="22" spans="1:18" x14ac:dyDescent="0.45">
      <c r="A22" s="273" t="s">
        <v>55</v>
      </c>
      <c r="B22" s="274"/>
      <c r="C22" s="274"/>
      <c r="D22" s="274"/>
      <c r="E22" s="274"/>
      <c r="F22" s="274"/>
      <c r="G22" s="274"/>
      <c r="H22" s="274"/>
      <c r="I22" s="274"/>
      <c r="J22" s="274"/>
      <c r="K22" s="274"/>
      <c r="L22" s="274"/>
      <c r="M22" s="274"/>
      <c r="N22" s="275"/>
      <c r="O22" s="286"/>
      <c r="P22" s="287"/>
      <c r="Q22" s="288"/>
    </row>
    <row r="23" spans="1:18" ht="34.5" customHeight="1" thickBot="1" x14ac:dyDescent="0.5">
      <c r="A23" s="276"/>
      <c r="B23" s="277"/>
      <c r="C23" s="277"/>
      <c r="D23" s="277"/>
      <c r="E23" s="277"/>
      <c r="F23" s="277"/>
      <c r="G23" s="277"/>
      <c r="H23" s="277"/>
      <c r="I23" s="277"/>
      <c r="J23" s="277"/>
      <c r="K23" s="277"/>
      <c r="L23" s="277"/>
      <c r="M23" s="277"/>
      <c r="N23" s="278"/>
      <c r="O23" s="289"/>
      <c r="P23" s="290"/>
      <c r="Q23" s="291"/>
    </row>
    <row r="24" spans="1:18" ht="21" x14ac:dyDescent="0.65">
      <c r="A24" s="310"/>
      <c r="B24" s="311"/>
      <c r="C24" s="311"/>
      <c r="D24" s="311"/>
      <c r="E24" s="311"/>
      <c r="F24" s="311"/>
      <c r="G24" s="311"/>
      <c r="H24" s="311"/>
      <c r="I24" s="311"/>
      <c r="J24" s="311"/>
      <c r="K24" s="311"/>
      <c r="L24" s="311"/>
      <c r="M24" s="311"/>
      <c r="N24" s="311"/>
      <c r="O24" s="14" t="s">
        <v>56</v>
      </c>
      <c r="P24" s="9">
        <v>2</v>
      </c>
      <c r="Q24" s="15" t="s">
        <v>57</v>
      </c>
    </row>
    <row r="25" spans="1:18" ht="21.4" thickBot="1" x14ac:dyDescent="0.7">
      <c r="A25" s="312"/>
      <c r="B25" s="313"/>
      <c r="C25" s="313"/>
      <c r="D25" s="313"/>
      <c r="E25" s="313"/>
      <c r="F25" s="313"/>
      <c r="G25" s="313"/>
      <c r="H25" s="313"/>
      <c r="I25" s="313"/>
      <c r="J25" s="313"/>
      <c r="K25" s="313"/>
      <c r="L25" s="313"/>
      <c r="M25" s="313"/>
      <c r="N25" s="313"/>
      <c r="O25" s="16" t="s">
        <v>58</v>
      </c>
      <c r="P25" s="10">
        <v>0.5</v>
      </c>
      <c r="Q25" s="13" t="s">
        <v>44</v>
      </c>
      <c r="R25" t="s">
        <v>232</v>
      </c>
    </row>
    <row r="26" spans="1:18" x14ac:dyDescent="0.45">
      <c r="A26" s="304" t="s">
        <v>59</v>
      </c>
      <c r="B26" s="305"/>
      <c r="C26" s="305"/>
      <c r="D26" s="305"/>
      <c r="E26" s="305"/>
      <c r="F26" s="305"/>
      <c r="G26" s="305"/>
      <c r="H26" s="305"/>
      <c r="I26" s="305"/>
      <c r="J26" s="305"/>
      <c r="K26" s="305"/>
      <c r="L26" s="305"/>
      <c r="M26" s="305"/>
      <c r="N26" s="306"/>
      <c r="O26" s="286"/>
      <c r="P26" s="287"/>
      <c r="Q26" s="288"/>
    </row>
    <row r="27" spans="1:18" ht="33" customHeight="1" thickBot="1" x14ac:dyDescent="0.5">
      <c r="A27" s="307"/>
      <c r="B27" s="308"/>
      <c r="C27" s="308"/>
      <c r="D27" s="308"/>
      <c r="E27" s="308"/>
      <c r="F27" s="308"/>
      <c r="G27" s="308"/>
      <c r="H27" s="308"/>
      <c r="I27" s="308"/>
      <c r="J27" s="308"/>
      <c r="K27" s="308"/>
      <c r="L27" s="308"/>
      <c r="M27" s="308"/>
      <c r="N27" s="309"/>
      <c r="O27" s="289"/>
      <c r="P27" s="290"/>
      <c r="Q27" s="291"/>
    </row>
    <row r="28" spans="1:18" x14ac:dyDescent="0.45">
      <c r="A28" s="281" t="s">
        <v>219</v>
      </c>
      <c r="B28" s="282"/>
      <c r="C28" s="282"/>
      <c r="D28" s="282"/>
      <c r="E28" s="282"/>
      <c r="F28" s="282"/>
      <c r="G28" s="282"/>
      <c r="H28" s="282"/>
      <c r="I28" s="282"/>
      <c r="J28" s="282"/>
      <c r="K28" s="282"/>
      <c r="L28" s="282"/>
      <c r="M28" s="282"/>
      <c r="N28" s="282"/>
      <c r="O28" s="332" t="s">
        <v>60</v>
      </c>
      <c r="P28" s="301">
        <v>2</v>
      </c>
      <c r="Q28" s="298" t="s">
        <v>57</v>
      </c>
    </row>
    <row r="29" spans="1:18" ht="19.5" customHeight="1" x14ac:dyDescent="0.45">
      <c r="A29" s="281"/>
      <c r="B29" s="282"/>
      <c r="C29" s="282"/>
      <c r="D29" s="282"/>
      <c r="E29" s="282"/>
      <c r="F29" s="282"/>
      <c r="G29" s="282"/>
      <c r="H29" s="282"/>
      <c r="I29" s="282"/>
      <c r="J29" s="282"/>
      <c r="K29" s="282"/>
      <c r="L29" s="282"/>
      <c r="M29" s="282"/>
      <c r="N29" s="282"/>
      <c r="O29" s="333"/>
      <c r="P29" s="125"/>
      <c r="Q29" s="285"/>
    </row>
    <row r="30" spans="1:18" ht="18" x14ac:dyDescent="0.55000000000000004">
      <c r="A30" s="281"/>
      <c r="B30" s="282"/>
      <c r="C30" s="282"/>
      <c r="D30" s="282"/>
      <c r="E30" s="282"/>
      <c r="F30" s="282"/>
      <c r="G30" s="282"/>
      <c r="H30" s="282"/>
      <c r="I30" s="282"/>
      <c r="J30" s="282"/>
      <c r="K30" s="282"/>
      <c r="L30" s="282"/>
      <c r="M30" s="282"/>
      <c r="N30" s="282"/>
      <c r="O30" s="17" t="s">
        <v>61</v>
      </c>
      <c r="P30" s="5">
        <v>1</v>
      </c>
      <c r="Q30" s="12" t="s">
        <v>44</v>
      </c>
    </row>
    <row r="31" spans="1:18" ht="18.399999999999999" thickBot="1" x14ac:dyDescent="0.6">
      <c r="A31" s="283"/>
      <c r="B31" s="284"/>
      <c r="C31" s="284"/>
      <c r="D31" s="284"/>
      <c r="E31" s="284"/>
      <c r="F31" s="284"/>
      <c r="G31" s="284"/>
      <c r="H31" s="284"/>
      <c r="I31" s="284"/>
      <c r="J31" s="284"/>
      <c r="K31" s="284"/>
      <c r="L31" s="284"/>
      <c r="M31" s="284"/>
      <c r="N31" s="284"/>
      <c r="O31" s="18" t="s">
        <v>62</v>
      </c>
      <c r="P31" s="10">
        <v>1</v>
      </c>
      <c r="Q31" s="13" t="s">
        <v>44</v>
      </c>
    </row>
    <row r="32" spans="1:18" x14ac:dyDescent="0.45">
      <c r="A32" s="304" t="s">
        <v>63</v>
      </c>
      <c r="B32" s="305"/>
      <c r="C32" s="305"/>
      <c r="D32" s="305"/>
      <c r="E32" s="305"/>
      <c r="F32" s="305"/>
      <c r="G32" s="305"/>
      <c r="H32" s="305"/>
      <c r="I32" s="305"/>
      <c r="J32" s="305"/>
      <c r="K32" s="305"/>
      <c r="L32" s="305"/>
      <c r="M32" s="305"/>
      <c r="N32" s="306"/>
      <c r="O32" s="292"/>
      <c r="P32" s="293"/>
      <c r="Q32" s="294"/>
    </row>
    <row r="33" spans="1:18" ht="36" customHeight="1" thickBot="1" x14ac:dyDescent="0.5">
      <c r="A33" s="307"/>
      <c r="B33" s="308"/>
      <c r="C33" s="308"/>
      <c r="D33" s="308"/>
      <c r="E33" s="308"/>
      <c r="F33" s="308"/>
      <c r="G33" s="308"/>
      <c r="H33" s="308"/>
      <c r="I33" s="308"/>
      <c r="J33" s="308"/>
      <c r="K33" s="308"/>
      <c r="L33" s="308"/>
      <c r="M33" s="308"/>
      <c r="N33" s="309"/>
      <c r="O33" s="295"/>
      <c r="P33" s="296"/>
      <c r="Q33" s="297"/>
    </row>
    <row r="34" spans="1:18" x14ac:dyDescent="0.45">
      <c r="A34" s="279" t="s">
        <v>177</v>
      </c>
      <c r="B34" s="280"/>
      <c r="C34" s="280"/>
      <c r="D34" s="280"/>
      <c r="E34" s="280"/>
      <c r="F34" s="280"/>
      <c r="G34" s="280"/>
      <c r="H34" s="280"/>
      <c r="I34" s="280"/>
      <c r="J34" s="280"/>
      <c r="K34" s="280"/>
      <c r="L34" s="280"/>
      <c r="M34" s="280"/>
      <c r="N34" s="280"/>
      <c r="O34" s="300">
        <v>3</v>
      </c>
      <c r="P34" s="301"/>
      <c r="Q34" s="298" t="s">
        <v>150</v>
      </c>
      <c r="R34" s="43" t="s">
        <v>233</v>
      </c>
    </row>
    <row r="35" spans="1:18" x14ac:dyDescent="0.45">
      <c r="A35" s="281"/>
      <c r="B35" s="282"/>
      <c r="C35" s="282"/>
      <c r="D35" s="282"/>
      <c r="E35" s="282"/>
      <c r="F35" s="282"/>
      <c r="G35" s="282"/>
      <c r="H35" s="282"/>
      <c r="I35" s="282"/>
      <c r="J35" s="282"/>
      <c r="K35" s="282"/>
      <c r="L35" s="282"/>
      <c r="M35" s="282"/>
      <c r="N35" s="282"/>
      <c r="O35" s="302"/>
      <c r="P35" s="125"/>
      <c r="Q35" s="285"/>
    </row>
    <row r="36" spans="1:18" x14ac:dyDescent="0.45">
      <c r="A36" s="281"/>
      <c r="B36" s="282"/>
      <c r="C36" s="282"/>
      <c r="D36" s="282"/>
      <c r="E36" s="282"/>
      <c r="F36" s="282"/>
      <c r="G36" s="282"/>
      <c r="H36" s="282"/>
      <c r="I36" s="282"/>
      <c r="J36" s="282"/>
      <c r="K36" s="282"/>
      <c r="L36" s="282"/>
      <c r="M36" s="282"/>
      <c r="N36" s="282"/>
      <c r="O36" s="302"/>
      <c r="P36" s="125"/>
      <c r="Q36" s="285"/>
    </row>
    <row r="37" spans="1:18" ht="14.65" thickBot="1" x14ac:dyDescent="0.5">
      <c r="A37" s="283"/>
      <c r="B37" s="284"/>
      <c r="C37" s="284"/>
      <c r="D37" s="284"/>
      <c r="E37" s="284"/>
      <c r="F37" s="284"/>
      <c r="G37" s="284"/>
      <c r="H37" s="284"/>
      <c r="I37" s="284"/>
      <c r="J37" s="284"/>
      <c r="K37" s="284"/>
      <c r="L37" s="284"/>
      <c r="M37" s="284"/>
      <c r="N37" s="284"/>
      <c r="O37" s="303"/>
      <c r="P37" s="126"/>
      <c r="Q37" s="299"/>
    </row>
    <row r="38" spans="1:18" ht="18.399999999999999" thickBot="1" x14ac:dyDescent="0.6">
      <c r="O38" s="6" t="s">
        <v>19</v>
      </c>
      <c r="P38" s="7">
        <f>O34+P31+P30+P28+P25+P24+SUM(O7:P21)</f>
        <v>21</v>
      </c>
      <c r="Q38" s="8" t="s">
        <v>65</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topLeftCell="F3" zoomScale="133" zoomScaleNormal="130" workbookViewId="0">
      <selection activeCell="S11" sqref="S11"/>
    </sheetView>
  </sheetViews>
  <sheetFormatPr defaultRowHeight="14.25" x14ac:dyDescent="0.45"/>
  <cols>
    <col min="6" max="6" width="10" customWidth="1"/>
    <col min="7" max="7" width="10.53125" customWidth="1"/>
  </cols>
  <sheetData>
    <row r="1" spans="1:17" x14ac:dyDescent="0.45">
      <c r="A1" s="131" t="s">
        <v>66</v>
      </c>
      <c r="B1" s="132"/>
      <c r="C1" s="132"/>
      <c r="D1" s="132"/>
      <c r="E1" s="132"/>
      <c r="F1" s="132"/>
      <c r="G1" s="132"/>
      <c r="H1" s="132"/>
      <c r="I1" s="132"/>
      <c r="J1" s="132"/>
      <c r="K1" s="132"/>
      <c r="L1" s="132"/>
      <c r="M1" s="132"/>
      <c r="N1" s="133"/>
    </row>
    <row r="2" spans="1:17" x14ac:dyDescent="0.45">
      <c r="A2" s="134"/>
      <c r="B2" s="56"/>
      <c r="C2" s="56"/>
      <c r="D2" s="56"/>
      <c r="E2" s="56"/>
      <c r="F2" s="56"/>
      <c r="G2" s="56"/>
      <c r="H2" s="56"/>
      <c r="I2" s="56"/>
      <c r="J2" s="56"/>
      <c r="K2" s="56"/>
      <c r="L2" s="56"/>
      <c r="M2" s="56"/>
      <c r="N2" s="135"/>
    </row>
    <row r="3" spans="1:17" ht="14.65" thickBot="1" x14ac:dyDescent="0.5">
      <c r="A3" s="136"/>
      <c r="B3" s="137"/>
      <c r="C3" s="137"/>
      <c r="D3" s="137"/>
      <c r="E3" s="137"/>
      <c r="F3" s="137"/>
      <c r="G3" s="137"/>
      <c r="H3" s="137"/>
      <c r="I3" s="137"/>
      <c r="J3" s="137"/>
      <c r="K3" s="137"/>
      <c r="L3" s="137"/>
      <c r="M3" s="137"/>
      <c r="N3" s="138"/>
    </row>
    <row r="4" spans="1:17" ht="23.25" x14ac:dyDescent="0.45">
      <c r="A4" s="226" t="s">
        <v>1</v>
      </c>
      <c r="B4" s="227"/>
      <c r="C4" s="227"/>
      <c r="D4" s="227"/>
      <c r="E4" s="227"/>
      <c r="F4" s="227"/>
      <c r="G4" s="227"/>
      <c r="H4" s="227"/>
      <c r="I4" s="227"/>
      <c r="J4" s="227"/>
      <c r="K4" s="227"/>
      <c r="L4" s="227"/>
      <c r="M4" s="227"/>
      <c r="N4" s="228"/>
    </row>
    <row r="5" spans="1:17" ht="23.25" x14ac:dyDescent="0.45">
      <c r="A5" s="381" t="s">
        <v>2</v>
      </c>
      <c r="B5" s="382"/>
      <c r="C5" s="382"/>
      <c r="D5" s="382"/>
      <c r="E5" s="382"/>
      <c r="F5" s="382"/>
      <c r="G5" s="382"/>
      <c r="H5" s="382"/>
      <c r="I5" s="382"/>
      <c r="J5" s="382"/>
      <c r="K5" s="382"/>
      <c r="L5" s="382"/>
      <c r="M5" s="382"/>
      <c r="N5" s="382"/>
      <c r="O5" s="349" t="s">
        <v>11</v>
      </c>
      <c r="P5" s="350"/>
    </row>
    <row r="6" spans="1:17" x14ac:dyDescent="0.45">
      <c r="A6" s="389" t="s">
        <v>67</v>
      </c>
      <c r="B6" s="390"/>
      <c r="C6" s="390"/>
      <c r="D6" s="390"/>
      <c r="E6" s="390"/>
      <c r="F6" s="390"/>
      <c r="G6" s="390"/>
      <c r="H6" s="390"/>
      <c r="I6" s="390"/>
      <c r="J6" s="390"/>
      <c r="K6" s="390"/>
      <c r="L6" s="390"/>
      <c r="M6" s="390"/>
      <c r="N6" s="391"/>
      <c r="O6" s="351"/>
      <c r="P6" s="352"/>
    </row>
    <row r="7" spans="1:17" ht="14.25" customHeight="1" thickBot="1" x14ac:dyDescent="0.5">
      <c r="A7" s="383" t="s">
        <v>68</v>
      </c>
      <c r="B7" s="384"/>
      <c r="C7" s="384"/>
      <c r="D7" s="384"/>
      <c r="E7" s="385"/>
      <c r="F7" s="392" t="s">
        <v>69</v>
      </c>
      <c r="G7" s="392"/>
      <c r="H7" s="45" t="s">
        <v>70</v>
      </c>
      <c r="I7" s="45">
        <v>-146</v>
      </c>
      <c r="J7" s="45" t="s">
        <v>71</v>
      </c>
      <c r="K7" s="45">
        <v>184.35</v>
      </c>
      <c r="L7" s="45" t="s">
        <v>72</v>
      </c>
      <c r="M7" s="46">
        <v>311.14</v>
      </c>
      <c r="N7" s="394"/>
      <c r="O7" s="48">
        <v>1.5</v>
      </c>
      <c r="P7" s="49" t="s">
        <v>147</v>
      </c>
    </row>
    <row r="8" spans="1:17" ht="14.75" customHeight="1" thickBot="1" x14ac:dyDescent="0.5">
      <c r="A8" s="386"/>
      <c r="B8" s="387"/>
      <c r="C8" s="387"/>
      <c r="D8" s="387"/>
      <c r="E8" s="388"/>
      <c r="F8" s="393" t="s">
        <v>74</v>
      </c>
      <c r="G8" s="393"/>
      <c r="H8" s="47" t="s">
        <v>70</v>
      </c>
      <c r="I8" s="47">
        <v>-65.400000000000006</v>
      </c>
      <c r="J8" s="47" t="s">
        <v>71</v>
      </c>
      <c r="K8" s="47">
        <v>743.35</v>
      </c>
      <c r="L8" s="47" t="s">
        <v>72</v>
      </c>
      <c r="M8" s="46">
        <v>363.15</v>
      </c>
      <c r="N8" s="395"/>
      <c r="O8" s="48">
        <v>1.5</v>
      </c>
      <c r="P8" s="49" t="s">
        <v>147</v>
      </c>
    </row>
    <row r="9" spans="1:17" ht="10.8" customHeight="1" thickBot="1" x14ac:dyDescent="0.5">
      <c r="A9" s="377" t="s">
        <v>75</v>
      </c>
      <c r="B9" s="378"/>
      <c r="C9" s="378"/>
      <c r="D9" s="378"/>
      <c r="E9" s="378"/>
      <c r="F9" s="379"/>
      <c r="G9" s="379"/>
      <c r="H9" s="379"/>
      <c r="I9" s="379"/>
      <c r="J9" s="379"/>
      <c r="K9" s="379"/>
      <c r="L9" s="379"/>
      <c r="M9" s="379"/>
      <c r="N9" s="380"/>
      <c r="O9" s="359"/>
      <c r="P9" s="360"/>
    </row>
    <row r="10" spans="1:17" ht="37.799999999999997" customHeight="1" x14ac:dyDescent="0.45">
      <c r="A10" s="217" t="s">
        <v>76</v>
      </c>
      <c r="B10" s="218"/>
      <c r="C10" s="218"/>
      <c r="D10" s="218"/>
      <c r="E10" s="338"/>
      <c r="F10" s="408" t="s">
        <v>77</v>
      </c>
      <c r="G10" s="341"/>
      <c r="H10" s="342"/>
      <c r="I10" s="342"/>
      <c r="J10" s="342"/>
      <c r="K10" s="342"/>
      <c r="L10" s="342"/>
      <c r="M10" s="342"/>
      <c r="N10" s="343"/>
      <c r="O10" s="363">
        <v>4</v>
      </c>
      <c r="P10" s="361" t="s">
        <v>36</v>
      </c>
      <c r="Q10" s="43"/>
    </row>
    <row r="11" spans="1:17" ht="26.25" customHeight="1" x14ac:dyDescent="0.45">
      <c r="A11" s="219"/>
      <c r="B11" s="220"/>
      <c r="C11" s="220"/>
      <c r="D11" s="220"/>
      <c r="E11" s="339"/>
      <c r="F11" s="409"/>
      <c r="G11" s="402" t="s">
        <v>222</v>
      </c>
      <c r="H11" s="402"/>
      <c r="I11" s="402"/>
      <c r="J11" s="402"/>
      <c r="K11" s="402"/>
      <c r="L11" s="402"/>
      <c r="M11" s="402"/>
      <c r="N11" s="403"/>
      <c r="O11" s="364"/>
      <c r="P11" s="362"/>
    </row>
    <row r="12" spans="1:17" ht="34.799999999999997" customHeight="1" thickBot="1" x14ac:dyDescent="0.5">
      <c r="A12" s="221"/>
      <c r="B12" s="222"/>
      <c r="C12" s="222"/>
      <c r="D12" s="222"/>
      <c r="E12" s="340"/>
      <c r="F12" s="30" t="s">
        <v>78</v>
      </c>
      <c r="G12" s="167"/>
      <c r="H12" s="167"/>
      <c r="I12" s="167"/>
      <c r="J12" s="167"/>
      <c r="K12" s="167"/>
      <c r="L12" s="167"/>
      <c r="M12" s="167"/>
      <c r="N12" s="344"/>
      <c r="O12" s="53">
        <v>1</v>
      </c>
      <c r="P12" s="49" t="s">
        <v>99</v>
      </c>
      <c r="Q12" s="43" t="s">
        <v>240</v>
      </c>
    </row>
    <row r="13" spans="1:17" ht="14.65" thickBot="1" x14ac:dyDescent="0.5">
      <c r="A13" s="411" t="s">
        <v>79</v>
      </c>
      <c r="B13" s="412"/>
      <c r="C13" s="412"/>
      <c r="D13" s="412"/>
      <c r="E13" s="412"/>
      <c r="F13" s="412"/>
      <c r="G13" s="412"/>
      <c r="H13" s="412"/>
      <c r="I13" s="412"/>
      <c r="J13" s="412"/>
      <c r="K13" s="412"/>
      <c r="L13" s="412"/>
      <c r="M13" s="412"/>
      <c r="N13" s="412"/>
      <c r="O13" s="353"/>
      <c r="P13" s="354"/>
    </row>
    <row r="14" spans="1:17" ht="14.25" customHeight="1" x14ac:dyDescent="0.45">
      <c r="A14" s="396" t="s">
        <v>80</v>
      </c>
      <c r="B14" s="397"/>
      <c r="C14" s="397"/>
      <c r="D14" s="397"/>
      <c r="E14" s="398"/>
      <c r="F14" s="371" t="s">
        <v>81</v>
      </c>
      <c r="G14" s="372"/>
      <c r="H14" s="372" t="s">
        <v>82</v>
      </c>
      <c r="I14" s="372"/>
      <c r="J14" s="24" t="s">
        <v>83</v>
      </c>
      <c r="K14" s="373" t="s">
        <v>84</v>
      </c>
      <c r="L14" s="404"/>
      <c r="M14" s="373" t="s">
        <v>85</v>
      </c>
      <c r="N14" s="405"/>
      <c r="O14" s="355"/>
      <c r="P14" s="356"/>
    </row>
    <row r="15" spans="1:17" x14ac:dyDescent="0.45">
      <c r="A15" s="399"/>
      <c r="B15" s="400"/>
      <c r="C15" s="400"/>
      <c r="D15" s="400"/>
      <c r="E15" s="401"/>
      <c r="F15" s="25" t="s">
        <v>86</v>
      </c>
      <c r="G15" s="23" t="s">
        <v>87</v>
      </c>
      <c r="H15" s="23" t="s">
        <v>86</v>
      </c>
      <c r="I15" s="23" t="s">
        <v>87</v>
      </c>
      <c r="J15" s="406" t="s">
        <v>88</v>
      </c>
      <c r="K15" s="23" t="s">
        <v>86</v>
      </c>
      <c r="L15" s="23" t="s">
        <v>87</v>
      </c>
      <c r="M15" s="23" t="s">
        <v>86</v>
      </c>
      <c r="N15" s="44" t="s">
        <v>87</v>
      </c>
      <c r="O15" s="357"/>
      <c r="P15" s="358"/>
    </row>
    <row r="16" spans="1:17" x14ac:dyDescent="0.45">
      <c r="A16" s="399"/>
      <c r="B16" s="400"/>
      <c r="C16" s="400"/>
      <c r="D16" s="400"/>
      <c r="E16" s="401"/>
      <c r="F16" s="21">
        <v>9.5</v>
      </c>
      <c r="G16" s="26">
        <v>131.4</v>
      </c>
      <c r="H16" s="21">
        <v>1.8</v>
      </c>
      <c r="I16" s="26">
        <v>50.5</v>
      </c>
      <c r="J16" s="407"/>
      <c r="K16" s="21">
        <v>1.8</v>
      </c>
      <c r="L16" s="26">
        <v>22.9</v>
      </c>
      <c r="M16" s="21">
        <v>9.5</v>
      </c>
      <c r="N16" s="26">
        <v>65.599999999999994</v>
      </c>
      <c r="O16" s="48">
        <v>2.5</v>
      </c>
      <c r="P16" s="49" t="s">
        <v>36</v>
      </c>
      <c r="Q16" s="43" t="s">
        <v>238</v>
      </c>
    </row>
    <row r="17" spans="1:17" x14ac:dyDescent="0.45">
      <c r="A17" s="399"/>
      <c r="B17" s="400"/>
      <c r="C17" s="400"/>
      <c r="D17" s="400"/>
      <c r="E17" s="401"/>
      <c r="F17" s="369" t="s">
        <v>89</v>
      </c>
      <c r="G17" s="370"/>
      <c r="H17" s="376" t="s">
        <v>90</v>
      </c>
      <c r="I17" s="370"/>
      <c r="J17" s="375" t="s">
        <v>91</v>
      </c>
      <c r="K17" s="375"/>
      <c r="L17" s="375" t="s">
        <v>92</v>
      </c>
      <c r="M17" s="375"/>
      <c r="N17" s="367"/>
      <c r="O17" s="359"/>
      <c r="P17" s="360"/>
    </row>
    <row r="18" spans="1:17" ht="14.65" thickBot="1" x14ac:dyDescent="0.5">
      <c r="A18" s="399"/>
      <c r="B18" s="400"/>
      <c r="C18" s="400"/>
      <c r="D18" s="400"/>
      <c r="E18" s="401"/>
      <c r="F18" s="410">
        <v>1839.97</v>
      </c>
      <c r="G18" s="345"/>
      <c r="H18" s="344">
        <v>4919.28</v>
      </c>
      <c r="I18" s="345"/>
      <c r="J18" s="167">
        <v>2228</v>
      </c>
      <c r="K18" s="167"/>
      <c r="L18" s="167">
        <v>1039.3900000000001</v>
      </c>
      <c r="M18" s="167"/>
      <c r="N18" s="368"/>
      <c r="O18" s="53">
        <v>3</v>
      </c>
      <c r="P18" s="49" t="s">
        <v>36</v>
      </c>
      <c r="Q18" s="43" t="s">
        <v>239</v>
      </c>
    </row>
    <row r="19" spans="1:17" x14ac:dyDescent="0.45">
      <c r="A19" s="371" t="s">
        <v>93</v>
      </c>
      <c r="B19" s="372"/>
      <c r="C19" s="372"/>
      <c r="D19" s="372"/>
      <c r="E19" s="372"/>
      <c r="F19" s="372"/>
      <c r="G19" s="372"/>
      <c r="H19" s="372"/>
      <c r="I19" s="372"/>
      <c r="J19" s="372"/>
      <c r="K19" s="372"/>
      <c r="L19" s="372"/>
      <c r="M19" s="372"/>
      <c r="N19" s="373"/>
      <c r="O19" s="353"/>
      <c r="P19" s="354"/>
    </row>
    <row r="20" spans="1:17" x14ac:dyDescent="0.45">
      <c r="A20" s="374" t="s">
        <v>94</v>
      </c>
      <c r="B20" s="375"/>
      <c r="C20" s="375"/>
      <c r="D20" s="375"/>
      <c r="E20" s="375"/>
      <c r="F20" s="375"/>
      <c r="G20" s="375"/>
      <c r="H20" s="375"/>
      <c r="I20" s="375"/>
      <c r="J20" s="375"/>
      <c r="K20" s="375"/>
      <c r="L20" s="375"/>
      <c r="M20" s="375"/>
      <c r="N20" s="376"/>
      <c r="O20" s="355"/>
      <c r="P20" s="356"/>
    </row>
    <row r="21" spans="1:17" x14ac:dyDescent="0.45">
      <c r="A21" s="374" t="s">
        <v>95</v>
      </c>
      <c r="B21" s="375"/>
      <c r="C21" s="375"/>
      <c r="D21" s="375"/>
      <c r="E21" s="375"/>
      <c r="F21" s="375"/>
      <c r="G21" s="375"/>
      <c r="H21" s="375"/>
      <c r="I21" s="375"/>
      <c r="J21" s="375"/>
      <c r="K21" s="375"/>
      <c r="L21" s="375"/>
      <c r="M21" s="375"/>
      <c r="N21" s="376"/>
      <c r="O21" s="355"/>
      <c r="P21" s="356"/>
    </row>
    <row r="22" spans="1:17" ht="14.65" thickBot="1" x14ac:dyDescent="0.5">
      <c r="A22" s="346" t="s">
        <v>96</v>
      </c>
      <c r="B22" s="347"/>
      <c r="C22" s="347"/>
      <c r="D22" s="347"/>
      <c r="E22" s="347"/>
      <c r="F22" s="347"/>
      <c r="G22" s="347"/>
      <c r="H22" s="347"/>
      <c r="I22" s="347"/>
      <c r="J22" s="347"/>
      <c r="K22" s="347"/>
      <c r="L22" s="347"/>
      <c r="M22" s="347"/>
      <c r="N22" s="348"/>
      <c r="O22" s="365"/>
      <c r="P22" s="366"/>
    </row>
    <row r="23" spans="1:17" ht="14.65" thickBot="1" x14ac:dyDescent="0.5">
      <c r="N23" s="27" t="s">
        <v>19</v>
      </c>
      <c r="O23" s="54">
        <f>O18+O16+O12+O10+O8+O7</f>
        <v>13.5</v>
      </c>
      <c r="P23" s="28" t="s">
        <v>148</v>
      </c>
    </row>
  </sheetData>
  <mergeCells count="41">
    <mergeCell ref="F14:G14"/>
    <mergeCell ref="H14:I14"/>
    <mergeCell ref="A14:E18"/>
    <mergeCell ref="G11:N11"/>
    <mergeCell ref="G12:N12"/>
    <mergeCell ref="K14:L14"/>
    <mergeCell ref="M14:N14"/>
    <mergeCell ref="J15:J16"/>
    <mergeCell ref="F10:F11"/>
    <mergeCell ref="J17:K17"/>
    <mergeCell ref="L17:M17"/>
    <mergeCell ref="H17:I17"/>
    <mergeCell ref="J18:K18"/>
    <mergeCell ref="L18:M18"/>
    <mergeCell ref="F18:G18"/>
    <mergeCell ref="A13:N13"/>
    <mergeCell ref="A9:N9"/>
    <mergeCell ref="A1:N3"/>
    <mergeCell ref="A4:N4"/>
    <mergeCell ref="A5:N5"/>
    <mergeCell ref="A7:E8"/>
    <mergeCell ref="A6:N6"/>
    <mergeCell ref="F7:G7"/>
    <mergeCell ref="F8:G8"/>
    <mergeCell ref="N7:N8"/>
    <mergeCell ref="A10:E12"/>
    <mergeCell ref="G10:N10"/>
    <mergeCell ref="H18:I18"/>
    <mergeCell ref="A22:N22"/>
    <mergeCell ref="O5:P6"/>
    <mergeCell ref="O13:P15"/>
    <mergeCell ref="O9:P9"/>
    <mergeCell ref="P10:P11"/>
    <mergeCell ref="O10:O11"/>
    <mergeCell ref="O17:P17"/>
    <mergeCell ref="O19:P22"/>
    <mergeCell ref="N17:N18"/>
    <mergeCell ref="F17:G17"/>
    <mergeCell ref="A19:N19"/>
    <mergeCell ref="A20:N20"/>
    <mergeCell ref="A21:N2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topLeftCell="D1" zoomScale="96" zoomScaleNormal="96" workbookViewId="0">
      <selection activeCell="R21" sqref="R21"/>
    </sheetView>
  </sheetViews>
  <sheetFormatPr defaultRowHeight="14.25" x14ac:dyDescent="0.45"/>
  <cols>
    <col min="14" max="14" width="58.6640625" customWidth="1"/>
  </cols>
  <sheetData>
    <row r="1" spans="1:18" x14ac:dyDescent="0.45">
      <c r="A1" s="131" t="s">
        <v>97</v>
      </c>
      <c r="B1" s="132"/>
      <c r="C1" s="132"/>
      <c r="D1" s="132"/>
      <c r="E1" s="132"/>
      <c r="F1" s="132"/>
      <c r="G1" s="132"/>
      <c r="H1" s="132"/>
      <c r="I1" s="132"/>
      <c r="J1" s="132"/>
      <c r="K1" s="132"/>
      <c r="L1" s="132"/>
      <c r="M1" s="132"/>
      <c r="N1" s="133"/>
    </row>
    <row r="2" spans="1:18" x14ac:dyDescent="0.45">
      <c r="A2" s="134"/>
      <c r="B2" s="56"/>
      <c r="C2" s="56"/>
      <c r="D2" s="56"/>
      <c r="E2" s="56"/>
      <c r="F2" s="56"/>
      <c r="G2" s="56"/>
      <c r="H2" s="56"/>
      <c r="I2" s="56"/>
      <c r="J2" s="56"/>
      <c r="K2" s="56"/>
      <c r="L2" s="56"/>
      <c r="M2" s="56"/>
      <c r="N2" s="135"/>
    </row>
    <row r="3" spans="1:18" ht="14.65" thickBot="1" x14ac:dyDescent="0.5">
      <c r="A3" s="136"/>
      <c r="B3" s="137"/>
      <c r="C3" s="137"/>
      <c r="D3" s="137"/>
      <c r="E3" s="137"/>
      <c r="F3" s="137"/>
      <c r="G3" s="137"/>
      <c r="H3" s="137"/>
      <c r="I3" s="137"/>
      <c r="J3" s="137"/>
      <c r="K3" s="137"/>
      <c r="L3" s="137"/>
      <c r="M3" s="137"/>
      <c r="N3" s="138"/>
    </row>
    <row r="4" spans="1:18" ht="23.65" thickBot="1" x14ac:dyDescent="0.5">
      <c r="A4" s="226" t="s">
        <v>1</v>
      </c>
      <c r="B4" s="227"/>
      <c r="C4" s="227"/>
      <c r="D4" s="227"/>
      <c r="E4" s="227"/>
      <c r="F4" s="227"/>
      <c r="G4" s="227"/>
      <c r="H4" s="227"/>
      <c r="I4" s="227"/>
      <c r="J4" s="227"/>
      <c r="K4" s="227"/>
      <c r="L4" s="227"/>
      <c r="M4" s="227"/>
      <c r="N4" s="228"/>
      <c r="O4" s="326" t="s">
        <v>11</v>
      </c>
      <c r="P4" s="327"/>
      <c r="Q4" s="328"/>
    </row>
    <row r="5" spans="1:18" ht="23.65" thickBot="1" x14ac:dyDescent="0.5">
      <c r="A5" s="381" t="s">
        <v>2</v>
      </c>
      <c r="B5" s="382"/>
      <c r="C5" s="382"/>
      <c r="D5" s="382"/>
      <c r="E5" s="382"/>
      <c r="F5" s="382"/>
      <c r="G5" s="382"/>
      <c r="H5" s="382"/>
      <c r="I5" s="382"/>
      <c r="J5" s="382"/>
      <c r="K5" s="382"/>
      <c r="L5" s="382"/>
      <c r="M5" s="382"/>
      <c r="N5" s="382"/>
      <c r="O5" s="424"/>
      <c r="P5" s="425"/>
      <c r="Q5" s="426"/>
    </row>
    <row r="6" spans="1:18" x14ac:dyDescent="0.45">
      <c r="A6" s="433" t="s">
        <v>98</v>
      </c>
      <c r="B6" s="434"/>
      <c r="C6" s="434"/>
      <c r="D6" s="434"/>
      <c r="E6" s="434"/>
      <c r="F6" s="435"/>
      <c r="G6" s="436" t="s">
        <v>193</v>
      </c>
      <c r="H6" s="212"/>
      <c r="I6" s="212"/>
      <c r="J6" s="212"/>
      <c r="K6" s="212"/>
      <c r="L6" s="212"/>
      <c r="M6" s="212"/>
      <c r="N6" s="437"/>
      <c r="O6" s="334">
        <v>2</v>
      </c>
      <c r="P6" s="335"/>
      <c r="Q6" s="427" t="s">
        <v>99</v>
      </c>
    </row>
    <row r="7" spans="1:18" x14ac:dyDescent="0.45">
      <c r="A7" s="428"/>
      <c r="B7" s="429"/>
      <c r="C7" s="429"/>
      <c r="D7" s="429"/>
      <c r="E7" s="429"/>
      <c r="F7" s="430"/>
      <c r="G7" s="419"/>
      <c r="H7" s="213"/>
      <c r="I7" s="213"/>
      <c r="J7" s="213"/>
      <c r="K7" s="213"/>
      <c r="L7" s="213"/>
      <c r="M7" s="213"/>
      <c r="N7" s="420"/>
      <c r="O7" s="302"/>
      <c r="P7" s="125"/>
      <c r="Q7" s="199"/>
    </row>
    <row r="8" spans="1:18" x14ac:dyDescent="0.45">
      <c r="A8" s="428" t="s">
        <v>100</v>
      </c>
      <c r="B8" s="429"/>
      <c r="C8" s="429"/>
      <c r="D8" s="429"/>
      <c r="E8" s="429"/>
      <c r="F8" s="430"/>
      <c r="G8" s="431" t="s">
        <v>194</v>
      </c>
      <c r="H8" s="156"/>
      <c r="I8" s="156"/>
      <c r="J8" s="156"/>
      <c r="K8" s="156"/>
      <c r="L8" s="156"/>
      <c r="M8" s="156"/>
      <c r="N8" s="157"/>
      <c r="O8" s="302">
        <v>3</v>
      </c>
      <c r="P8" s="125"/>
      <c r="Q8" s="199" t="s">
        <v>36</v>
      </c>
      <c r="R8" s="43"/>
    </row>
    <row r="9" spans="1:18" x14ac:dyDescent="0.45">
      <c r="A9" s="428"/>
      <c r="B9" s="429"/>
      <c r="C9" s="429"/>
      <c r="D9" s="429"/>
      <c r="E9" s="429"/>
      <c r="F9" s="430"/>
      <c r="G9" s="431"/>
      <c r="H9" s="156"/>
      <c r="I9" s="156"/>
      <c r="J9" s="156"/>
      <c r="K9" s="156"/>
      <c r="L9" s="156"/>
      <c r="M9" s="156"/>
      <c r="N9" s="157"/>
      <c r="O9" s="302"/>
      <c r="P9" s="125"/>
      <c r="Q9" s="199"/>
      <c r="R9" s="43" t="s">
        <v>234</v>
      </c>
    </row>
    <row r="10" spans="1:18" x14ac:dyDescent="0.45">
      <c r="A10" s="428"/>
      <c r="B10" s="429"/>
      <c r="C10" s="429"/>
      <c r="D10" s="429"/>
      <c r="E10" s="429"/>
      <c r="F10" s="430"/>
      <c r="G10" s="431"/>
      <c r="H10" s="156"/>
      <c r="I10" s="156"/>
      <c r="J10" s="156"/>
      <c r="K10" s="156"/>
      <c r="L10" s="156"/>
      <c r="M10" s="156"/>
      <c r="N10" s="157"/>
      <c r="O10" s="302"/>
      <c r="P10" s="125"/>
      <c r="Q10" s="199"/>
    </row>
    <row r="11" spans="1:18" x14ac:dyDescent="0.45">
      <c r="A11" s="428"/>
      <c r="B11" s="429"/>
      <c r="C11" s="429"/>
      <c r="D11" s="429"/>
      <c r="E11" s="429"/>
      <c r="F11" s="430"/>
      <c r="G11" s="431"/>
      <c r="H11" s="156"/>
      <c r="I11" s="156"/>
      <c r="J11" s="156"/>
      <c r="K11" s="156"/>
      <c r="L11" s="156"/>
      <c r="M11" s="156"/>
      <c r="N11" s="157"/>
      <c r="O11" s="302"/>
      <c r="P11" s="125"/>
      <c r="Q11" s="199"/>
    </row>
    <row r="12" spans="1:18" ht="10.8" customHeight="1" x14ac:dyDescent="0.45">
      <c r="A12" s="428"/>
      <c r="B12" s="429"/>
      <c r="C12" s="429"/>
      <c r="D12" s="429"/>
      <c r="E12" s="429"/>
      <c r="F12" s="430"/>
      <c r="G12" s="431"/>
      <c r="H12" s="156"/>
      <c r="I12" s="156"/>
      <c r="J12" s="156"/>
      <c r="K12" s="156"/>
      <c r="L12" s="156"/>
      <c r="M12" s="156"/>
      <c r="N12" s="157"/>
      <c r="O12" s="302"/>
      <c r="P12" s="125"/>
      <c r="Q12" s="199"/>
    </row>
    <row r="13" spans="1:18" ht="14.45" hidden="1" customHeight="1" x14ac:dyDescent="0.45">
      <c r="A13" s="428"/>
      <c r="B13" s="429"/>
      <c r="C13" s="429"/>
      <c r="D13" s="429"/>
      <c r="E13" s="429"/>
      <c r="F13" s="430"/>
      <c r="G13" s="431"/>
      <c r="H13" s="156"/>
      <c r="I13" s="156"/>
      <c r="J13" s="156"/>
      <c r="K13" s="156"/>
      <c r="L13" s="156"/>
      <c r="M13" s="156"/>
      <c r="N13" s="157"/>
      <c r="O13" s="302"/>
      <c r="P13" s="125"/>
      <c r="Q13" s="199"/>
    </row>
    <row r="14" spans="1:18" ht="14.45" hidden="1" customHeight="1" x14ac:dyDescent="0.45">
      <c r="A14" s="428"/>
      <c r="B14" s="429"/>
      <c r="C14" s="429"/>
      <c r="D14" s="429"/>
      <c r="E14" s="429"/>
      <c r="F14" s="430"/>
      <c r="G14" s="431"/>
      <c r="H14" s="156"/>
      <c r="I14" s="156"/>
      <c r="J14" s="156"/>
      <c r="K14" s="156"/>
      <c r="L14" s="156"/>
      <c r="M14" s="156"/>
      <c r="N14" s="157"/>
      <c r="O14" s="302"/>
      <c r="P14" s="125"/>
      <c r="Q14" s="199"/>
    </row>
    <row r="15" spans="1:18" ht="14.45" hidden="1" customHeight="1" x14ac:dyDescent="0.45">
      <c r="A15" s="428"/>
      <c r="B15" s="429"/>
      <c r="C15" s="429"/>
      <c r="D15" s="429"/>
      <c r="E15" s="429"/>
      <c r="F15" s="430"/>
      <c r="G15" s="431"/>
      <c r="H15" s="156"/>
      <c r="I15" s="156"/>
      <c r="J15" s="156"/>
      <c r="K15" s="156"/>
      <c r="L15" s="156"/>
      <c r="M15" s="156"/>
      <c r="N15" s="157"/>
      <c r="O15" s="302"/>
      <c r="P15" s="125"/>
      <c r="Q15" s="199"/>
    </row>
    <row r="16" spans="1:18" x14ac:dyDescent="0.45">
      <c r="A16" s="413" t="s">
        <v>101</v>
      </c>
      <c r="B16" s="414"/>
      <c r="C16" s="414"/>
      <c r="D16" s="414"/>
      <c r="E16" s="414"/>
      <c r="F16" s="415"/>
      <c r="G16" s="432" t="s">
        <v>188</v>
      </c>
      <c r="H16" s="150"/>
      <c r="I16" s="150"/>
      <c r="J16" s="150"/>
      <c r="K16" s="150"/>
      <c r="L16" s="150"/>
      <c r="M16" s="150"/>
      <c r="N16" s="151"/>
      <c r="O16" s="302">
        <v>1</v>
      </c>
      <c r="P16" s="125"/>
      <c r="Q16" s="199" t="s">
        <v>73</v>
      </c>
    </row>
    <row r="17" spans="1:18" x14ac:dyDescent="0.45">
      <c r="A17" s="413"/>
      <c r="B17" s="414"/>
      <c r="C17" s="414"/>
      <c r="D17" s="414"/>
      <c r="E17" s="414"/>
      <c r="F17" s="415"/>
      <c r="G17" s="432"/>
      <c r="H17" s="150"/>
      <c r="I17" s="150"/>
      <c r="J17" s="150"/>
      <c r="K17" s="150"/>
      <c r="L17" s="150"/>
      <c r="M17" s="150"/>
      <c r="N17" s="151"/>
      <c r="O17" s="302"/>
      <c r="P17" s="125"/>
      <c r="Q17" s="199"/>
    </row>
    <row r="18" spans="1:18" x14ac:dyDescent="0.45">
      <c r="A18" s="428" t="s">
        <v>102</v>
      </c>
      <c r="B18" s="429"/>
      <c r="C18" s="429"/>
      <c r="D18" s="429"/>
      <c r="E18" s="429"/>
      <c r="F18" s="430"/>
      <c r="G18" s="432" t="s">
        <v>189</v>
      </c>
      <c r="H18" s="150"/>
      <c r="I18" s="150"/>
      <c r="J18" s="150"/>
      <c r="K18" s="150"/>
      <c r="L18" s="150"/>
      <c r="M18" s="150"/>
      <c r="N18" s="151"/>
      <c r="O18" s="302">
        <v>2</v>
      </c>
      <c r="P18" s="125"/>
      <c r="Q18" s="199" t="s">
        <v>99</v>
      </c>
    </row>
    <row r="19" spans="1:18" x14ac:dyDescent="0.45">
      <c r="A19" s="428"/>
      <c r="B19" s="429"/>
      <c r="C19" s="429"/>
      <c r="D19" s="429"/>
      <c r="E19" s="429"/>
      <c r="F19" s="430"/>
      <c r="G19" s="432"/>
      <c r="H19" s="150"/>
      <c r="I19" s="150"/>
      <c r="J19" s="150"/>
      <c r="K19" s="150"/>
      <c r="L19" s="150"/>
      <c r="M19" s="150"/>
      <c r="N19" s="151"/>
      <c r="O19" s="302"/>
      <c r="P19" s="125"/>
      <c r="Q19" s="199"/>
    </row>
    <row r="20" spans="1:18" x14ac:dyDescent="0.45">
      <c r="A20" s="413" t="s">
        <v>103</v>
      </c>
      <c r="B20" s="414"/>
      <c r="C20" s="414"/>
      <c r="D20" s="414"/>
      <c r="E20" s="414"/>
      <c r="F20" s="415"/>
      <c r="G20" s="419" t="s">
        <v>190</v>
      </c>
      <c r="H20" s="213"/>
      <c r="I20" s="213"/>
      <c r="J20" s="213"/>
      <c r="K20" s="213"/>
      <c r="L20" s="213"/>
      <c r="M20" s="213"/>
      <c r="N20" s="420"/>
      <c r="O20" s="302">
        <v>1.5</v>
      </c>
      <c r="P20" s="125"/>
      <c r="Q20" s="199" t="s">
        <v>124</v>
      </c>
      <c r="R20" s="43" t="s">
        <v>235</v>
      </c>
    </row>
    <row r="21" spans="1:18" ht="14.65" thickBot="1" x14ac:dyDescent="0.5">
      <c r="A21" s="416"/>
      <c r="B21" s="417"/>
      <c r="C21" s="417"/>
      <c r="D21" s="417"/>
      <c r="E21" s="417"/>
      <c r="F21" s="418"/>
      <c r="G21" s="421"/>
      <c r="H21" s="214"/>
      <c r="I21" s="214"/>
      <c r="J21" s="214"/>
      <c r="K21" s="214"/>
      <c r="L21" s="214"/>
      <c r="M21" s="214"/>
      <c r="N21" s="422"/>
      <c r="O21" s="303"/>
      <c r="P21" s="126"/>
      <c r="Q21" s="423"/>
    </row>
    <row r="22" spans="1:18" ht="14.65" thickBot="1" x14ac:dyDescent="0.5">
      <c r="O22" s="19" t="s">
        <v>19</v>
      </c>
      <c r="P22" s="20">
        <f>SUM(O6:P21)</f>
        <v>9.5</v>
      </c>
      <c r="Q22" s="28" t="s">
        <v>146</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8" zoomScale="122" zoomScaleNormal="122" workbookViewId="0">
      <selection activeCell="O24" sqref="O24"/>
    </sheetView>
  </sheetViews>
  <sheetFormatPr defaultRowHeight="14.25" x14ac:dyDescent="0.45"/>
  <sheetData>
    <row r="1" spans="1:17" x14ac:dyDescent="0.45">
      <c r="A1" s="131" t="s">
        <v>105</v>
      </c>
      <c r="B1" s="132"/>
      <c r="C1" s="132"/>
      <c r="D1" s="132"/>
      <c r="E1" s="132"/>
      <c r="F1" s="132"/>
      <c r="G1" s="132"/>
      <c r="H1" s="132"/>
      <c r="I1" s="132"/>
      <c r="J1" s="132"/>
      <c r="K1" s="132"/>
      <c r="L1" s="132"/>
      <c r="M1" s="132"/>
      <c r="N1" s="133"/>
    </row>
    <row r="2" spans="1:17" x14ac:dyDescent="0.45">
      <c r="A2" s="134"/>
      <c r="B2" s="56"/>
      <c r="C2" s="56"/>
      <c r="D2" s="56"/>
      <c r="E2" s="56"/>
      <c r="F2" s="56"/>
      <c r="G2" s="56"/>
      <c r="H2" s="56"/>
      <c r="I2" s="56"/>
      <c r="J2" s="56"/>
      <c r="K2" s="56"/>
      <c r="L2" s="56"/>
      <c r="M2" s="56"/>
      <c r="N2" s="135"/>
    </row>
    <row r="3" spans="1:17" ht="14.65" thickBot="1" x14ac:dyDescent="0.5">
      <c r="A3" s="136"/>
      <c r="B3" s="137"/>
      <c r="C3" s="137"/>
      <c r="D3" s="137"/>
      <c r="E3" s="137"/>
      <c r="F3" s="137"/>
      <c r="G3" s="137"/>
      <c r="H3" s="137"/>
      <c r="I3" s="137"/>
      <c r="J3" s="137"/>
      <c r="K3" s="137"/>
      <c r="L3" s="137"/>
      <c r="M3" s="137"/>
      <c r="N3" s="138"/>
    </row>
    <row r="4" spans="1:17" ht="23.65" thickBot="1" x14ac:dyDescent="0.5">
      <c r="A4" s="226" t="s">
        <v>1</v>
      </c>
      <c r="B4" s="227"/>
      <c r="C4" s="227"/>
      <c r="D4" s="227"/>
      <c r="E4" s="227"/>
      <c r="F4" s="227"/>
      <c r="G4" s="227"/>
      <c r="H4" s="227"/>
      <c r="I4" s="227"/>
      <c r="J4" s="227"/>
      <c r="K4" s="227"/>
      <c r="L4" s="227"/>
      <c r="M4" s="227"/>
      <c r="N4" s="228"/>
      <c r="O4" s="326" t="s">
        <v>11</v>
      </c>
      <c r="P4" s="327"/>
      <c r="Q4" s="328"/>
    </row>
    <row r="5" spans="1:17" ht="23.65" thickBot="1" x14ac:dyDescent="0.5">
      <c r="A5" s="229" t="s">
        <v>2</v>
      </c>
      <c r="B5" s="230"/>
      <c r="C5" s="230"/>
      <c r="D5" s="230"/>
      <c r="E5" s="230"/>
      <c r="F5" s="230"/>
      <c r="G5" s="230"/>
      <c r="H5" s="230"/>
      <c r="I5" s="230"/>
      <c r="J5" s="230"/>
      <c r="K5" s="230"/>
      <c r="L5" s="230"/>
      <c r="M5" s="230"/>
      <c r="N5" s="444"/>
      <c r="O5" s="424"/>
      <c r="P5" s="425"/>
      <c r="Q5" s="426"/>
    </row>
    <row r="6" spans="1:17" ht="14.75" customHeight="1" x14ac:dyDescent="0.45">
      <c r="A6" s="433" t="s">
        <v>106</v>
      </c>
      <c r="B6" s="434"/>
      <c r="C6" s="434"/>
      <c r="D6" s="434"/>
      <c r="E6" s="434"/>
      <c r="F6" s="435"/>
      <c r="G6" s="438" t="s">
        <v>220</v>
      </c>
      <c r="H6" s="439"/>
      <c r="I6" s="439"/>
      <c r="J6" s="439"/>
      <c r="K6" s="439"/>
      <c r="L6" s="439"/>
      <c r="M6" s="439"/>
      <c r="N6" s="440"/>
      <c r="O6" s="334">
        <v>2</v>
      </c>
      <c r="P6" s="335"/>
      <c r="Q6" s="445" t="s">
        <v>57</v>
      </c>
    </row>
    <row r="7" spans="1:17" ht="27.6" customHeight="1" x14ac:dyDescent="0.45">
      <c r="A7" s="428"/>
      <c r="B7" s="429"/>
      <c r="C7" s="429"/>
      <c r="D7" s="429"/>
      <c r="E7" s="429"/>
      <c r="F7" s="430"/>
      <c r="G7" s="441"/>
      <c r="H7" s="442"/>
      <c r="I7" s="442"/>
      <c r="J7" s="442"/>
      <c r="K7" s="442"/>
      <c r="L7" s="442"/>
      <c r="M7" s="442"/>
      <c r="N7" s="443"/>
      <c r="O7" s="302"/>
      <c r="P7" s="125"/>
      <c r="Q7" s="446"/>
    </row>
    <row r="8" spans="1:17" x14ac:dyDescent="0.45">
      <c r="A8" s="428" t="s">
        <v>107</v>
      </c>
      <c r="B8" s="429"/>
      <c r="C8" s="429"/>
      <c r="D8" s="429"/>
      <c r="E8" s="429"/>
      <c r="F8" s="430"/>
      <c r="G8" s="441" t="s">
        <v>221</v>
      </c>
      <c r="H8" s="442"/>
      <c r="I8" s="442"/>
      <c r="J8" s="442"/>
      <c r="K8" s="442"/>
      <c r="L8" s="442"/>
      <c r="M8" s="442"/>
      <c r="N8" s="443"/>
      <c r="O8" s="447">
        <v>4</v>
      </c>
      <c r="P8" s="448"/>
      <c r="Q8" s="446" t="s">
        <v>108</v>
      </c>
    </row>
    <row r="9" spans="1:17" x14ac:dyDescent="0.45">
      <c r="A9" s="428"/>
      <c r="B9" s="429"/>
      <c r="C9" s="429"/>
      <c r="D9" s="429"/>
      <c r="E9" s="429"/>
      <c r="F9" s="430"/>
      <c r="G9" s="441"/>
      <c r="H9" s="442"/>
      <c r="I9" s="442"/>
      <c r="J9" s="442"/>
      <c r="K9" s="442"/>
      <c r="L9" s="442"/>
      <c r="M9" s="442"/>
      <c r="N9" s="443"/>
      <c r="O9" s="447"/>
      <c r="P9" s="448"/>
      <c r="Q9" s="446"/>
    </row>
    <row r="10" spans="1:17" x14ac:dyDescent="0.45">
      <c r="A10" s="428"/>
      <c r="B10" s="429"/>
      <c r="C10" s="429"/>
      <c r="D10" s="429"/>
      <c r="E10" s="429"/>
      <c r="F10" s="430"/>
      <c r="G10" s="441"/>
      <c r="H10" s="442"/>
      <c r="I10" s="442"/>
      <c r="J10" s="442"/>
      <c r="K10" s="442"/>
      <c r="L10" s="442"/>
      <c r="M10" s="442"/>
      <c r="N10" s="443"/>
      <c r="O10" s="447"/>
      <c r="P10" s="448"/>
      <c r="Q10" s="446"/>
    </row>
    <row r="11" spans="1:17" x14ac:dyDescent="0.45">
      <c r="A11" s="428"/>
      <c r="B11" s="429"/>
      <c r="C11" s="429"/>
      <c r="D11" s="429"/>
      <c r="E11" s="429"/>
      <c r="F11" s="430"/>
      <c r="G11" s="441"/>
      <c r="H11" s="442"/>
      <c r="I11" s="442"/>
      <c r="J11" s="442"/>
      <c r="K11" s="442"/>
      <c r="L11" s="442"/>
      <c r="M11" s="442"/>
      <c r="N11" s="443"/>
      <c r="O11" s="447"/>
      <c r="P11" s="448"/>
      <c r="Q11" s="446"/>
    </row>
    <row r="12" spans="1:17" x14ac:dyDescent="0.45">
      <c r="A12" s="428"/>
      <c r="B12" s="429"/>
      <c r="C12" s="429"/>
      <c r="D12" s="429"/>
      <c r="E12" s="429"/>
      <c r="F12" s="430"/>
      <c r="G12" s="441"/>
      <c r="H12" s="442"/>
      <c r="I12" s="442"/>
      <c r="J12" s="442"/>
      <c r="K12" s="442"/>
      <c r="L12" s="442"/>
      <c r="M12" s="442"/>
      <c r="N12" s="443"/>
      <c r="O12" s="447"/>
      <c r="P12" s="448"/>
      <c r="Q12" s="446"/>
    </row>
    <row r="13" spans="1:17" x14ac:dyDescent="0.45">
      <c r="A13" s="428"/>
      <c r="B13" s="429"/>
      <c r="C13" s="429"/>
      <c r="D13" s="429"/>
      <c r="E13" s="429"/>
      <c r="F13" s="430"/>
      <c r="G13" s="441"/>
      <c r="H13" s="442"/>
      <c r="I13" s="442"/>
      <c r="J13" s="442"/>
      <c r="K13" s="442"/>
      <c r="L13" s="442"/>
      <c r="M13" s="442"/>
      <c r="N13" s="443"/>
      <c r="O13" s="447"/>
      <c r="P13" s="448"/>
      <c r="Q13" s="446"/>
    </row>
    <row r="14" spans="1:17" x14ac:dyDescent="0.45">
      <c r="A14" s="428"/>
      <c r="B14" s="429"/>
      <c r="C14" s="429"/>
      <c r="D14" s="429"/>
      <c r="E14" s="429"/>
      <c r="F14" s="430"/>
      <c r="G14" s="441"/>
      <c r="H14" s="442"/>
      <c r="I14" s="442"/>
      <c r="J14" s="442"/>
      <c r="K14" s="442"/>
      <c r="L14" s="442"/>
      <c r="M14" s="442"/>
      <c r="N14" s="443"/>
      <c r="O14" s="447"/>
      <c r="P14" s="448"/>
      <c r="Q14" s="446"/>
    </row>
    <row r="15" spans="1:17" x14ac:dyDescent="0.45">
      <c r="A15" s="428"/>
      <c r="B15" s="429"/>
      <c r="C15" s="429"/>
      <c r="D15" s="429"/>
      <c r="E15" s="429"/>
      <c r="F15" s="430"/>
      <c r="G15" s="441"/>
      <c r="H15" s="442"/>
      <c r="I15" s="442"/>
      <c r="J15" s="442"/>
      <c r="K15" s="442"/>
      <c r="L15" s="442"/>
      <c r="M15" s="442"/>
      <c r="N15" s="443"/>
      <c r="O15" s="447"/>
      <c r="P15" s="448"/>
      <c r="Q15" s="446"/>
    </row>
    <row r="16" spans="1:17" x14ac:dyDescent="0.45">
      <c r="A16" s="428"/>
      <c r="B16" s="429"/>
      <c r="C16" s="429"/>
      <c r="D16" s="429"/>
      <c r="E16" s="429"/>
      <c r="F16" s="430"/>
      <c r="G16" s="441"/>
      <c r="H16" s="442"/>
      <c r="I16" s="442"/>
      <c r="J16" s="442"/>
      <c r="K16" s="442"/>
      <c r="L16" s="442"/>
      <c r="M16" s="442"/>
      <c r="N16" s="443"/>
      <c r="O16" s="447"/>
      <c r="P16" s="448"/>
      <c r="Q16" s="446"/>
    </row>
    <row r="17" spans="1:17" x14ac:dyDescent="0.45">
      <c r="A17" s="428"/>
      <c r="B17" s="429"/>
      <c r="C17" s="429"/>
      <c r="D17" s="429"/>
      <c r="E17" s="429"/>
      <c r="F17" s="430"/>
      <c r="G17" s="441"/>
      <c r="H17" s="442"/>
      <c r="I17" s="442"/>
      <c r="J17" s="442"/>
      <c r="K17" s="442"/>
      <c r="L17" s="442"/>
      <c r="M17" s="442"/>
      <c r="N17" s="443"/>
      <c r="O17" s="447"/>
      <c r="P17" s="448"/>
      <c r="Q17" s="446"/>
    </row>
    <row r="18" spans="1:17" x14ac:dyDescent="0.45">
      <c r="A18" s="428"/>
      <c r="B18" s="429"/>
      <c r="C18" s="429"/>
      <c r="D18" s="429"/>
      <c r="E18" s="429"/>
      <c r="F18" s="430"/>
      <c r="G18" s="441"/>
      <c r="H18" s="442"/>
      <c r="I18" s="442"/>
      <c r="J18" s="442"/>
      <c r="K18" s="442"/>
      <c r="L18" s="442"/>
      <c r="M18" s="442"/>
      <c r="N18" s="443"/>
      <c r="O18" s="447"/>
      <c r="P18" s="448"/>
      <c r="Q18" s="446"/>
    </row>
    <row r="19" spans="1:17" ht="27" customHeight="1" x14ac:dyDescent="0.45">
      <c r="A19" s="428"/>
      <c r="B19" s="429"/>
      <c r="C19" s="429"/>
      <c r="D19" s="429"/>
      <c r="E19" s="429"/>
      <c r="F19" s="430"/>
      <c r="G19" s="441"/>
      <c r="H19" s="442"/>
      <c r="I19" s="442"/>
      <c r="J19" s="442"/>
      <c r="K19" s="442"/>
      <c r="L19" s="442"/>
      <c r="M19" s="442"/>
      <c r="N19" s="443"/>
      <c r="O19" s="447"/>
      <c r="P19" s="448"/>
      <c r="Q19" s="446"/>
    </row>
    <row r="20" spans="1:17" ht="14.45" customHeight="1" x14ac:dyDescent="0.45">
      <c r="A20" s="428" t="s">
        <v>109</v>
      </c>
      <c r="B20" s="429"/>
      <c r="C20" s="429"/>
      <c r="D20" s="429"/>
      <c r="E20" s="429"/>
      <c r="F20" s="430"/>
      <c r="G20" s="450" t="s">
        <v>205</v>
      </c>
      <c r="H20" s="451"/>
      <c r="I20" s="451"/>
      <c r="J20" s="451"/>
      <c r="K20" s="451"/>
      <c r="L20" s="451"/>
      <c r="M20" s="451"/>
      <c r="N20" s="452"/>
      <c r="O20" s="302">
        <v>2</v>
      </c>
      <c r="P20" s="125"/>
      <c r="Q20" s="446" t="s">
        <v>57</v>
      </c>
    </row>
    <row r="21" spans="1:17" ht="106.25" customHeight="1" x14ac:dyDescent="0.45">
      <c r="A21" s="428"/>
      <c r="B21" s="429"/>
      <c r="C21" s="429"/>
      <c r="D21" s="429"/>
      <c r="E21" s="429"/>
      <c r="F21" s="430"/>
      <c r="G21" s="453"/>
      <c r="H21" s="454"/>
      <c r="I21" s="454"/>
      <c r="J21" s="454"/>
      <c r="K21" s="454"/>
      <c r="L21" s="454"/>
      <c r="M21" s="454"/>
      <c r="N21" s="455"/>
      <c r="O21" s="302"/>
      <c r="P21" s="125"/>
      <c r="Q21" s="446"/>
    </row>
    <row r="22" spans="1:17" x14ac:dyDescent="0.45">
      <c r="A22" s="428" t="s">
        <v>110</v>
      </c>
      <c r="B22" s="429"/>
      <c r="C22" s="429"/>
      <c r="D22" s="429"/>
      <c r="E22" s="429"/>
      <c r="F22" s="430"/>
      <c r="G22" s="441" t="s">
        <v>206</v>
      </c>
      <c r="H22" s="442"/>
      <c r="I22" s="442"/>
      <c r="J22" s="442"/>
      <c r="K22" s="442"/>
      <c r="L22" s="442"/>
      <c r="M22" s="442"/>
      <c r="N22" s="443"/>
      <c r="O22" s="302">
        <v>2</v>
      </c>
      <c r="P22" s="125"/>
      <c r="Q22" s="446" t="s">
        <v>57</v>
      </c>
    </row>
    <row r="23" spans="1:17" ht="31.8" customHeight="1" thickBot="1" x14ac:dyDescent="0.5">
      <c r="A23" s="456"/>
      <c r="B23" s="457"/>
      <c r="C23" s="457"/>
      <c r="D23" s="457"/>
      <c r="E23" s="457"/>
      <c r="F23" s="458"/>
      <c r="G23" s="459"/>
      <c r="H23" s="460"/>
      <c r="I23" s="460"/>
      <c r="J23" s="460"/>
      <c r="K23" s="460"/>
      <c r="L23" s="460"/>
      <c r="M23" s="460"/>
      <c r="N23" s="461"/>
      <c r="O23" s="303"/>
      <c r="P23" s="126"/>
      <c r="Q23" s="449"/>
    </row>
    <row r="24" spans="1:17" ht="14.65" thickBot="1" x14ac:dyDescent="0.5">
      <c r="O24" s="19" t="s">
        <v>19</v>
      </c>
      <c r="P24" s="20">
        <f>SUM(O6:P23)</f>
        <v>10</v>
      </c>
      <c r="Q24" s="28" t="s">
        <v>104</v>
      </c>
    </row>
    <row r="31" spans="1:17" x14ac:dyDescent="0.45">
      <c r="J31" s="43"/>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4" zoomScale="81" workbookViewId="0">
      <selection activeCell="G26" sqref="G26"/>
    </sheetView>
  </sheetViews>
  <sheetFormatPr defaultRowHeight="14.25" x14ac:dyDescent="0.45"/>
  <cols>
    <col min="1" max="1" width="5.46484375" customWidth="1"/>
  </cols>
  <sheetData>
    <row r="1" spans="1:15" x14ac:dyDescent="0.45">
      <c r="A1" s="131" t="s">
        <v>133</v>
      </c>
      <c r="B1" s="132"/>
      <c r="C1" s="132"/>
      <c r="D1" s="132"/>
      <c r="E1" s="132"/>
      <c r="F1" s="132"/>
      <c r="G1" s="132"/>
      <c r="H1" s="132"/>
      <c r="I1" s="132"/>
      <c r="J1" s="132"/>
      <c r="K1" s="132"/>
      <c r="L1" s="132"/>
      <c r="M1" s="132"/>
      <c r="N1" s="132"/>
      <c r="O1" s="133"/>
    </row>
    <row r="2" spans="1:15" x14ac:dyDescent="0.45">
      <c r="A2" s="134"/>
      <c r="B2" s="56"/>
      <c r="C2" s="56"/>
      <c r="D2" s="56"/>
      <c r="E2" s="56"/>
      <c r="F2" s="56"/>
      <c r="G2" s="56"/>
      <c r="H2" s="56"/>
      <c r="I2" s="56"/>
      <c r="J2" s="56"/>
      <c r="K2" s="56"/>
      <c r="L2" s="56"/>
      <c r="M2" s="56"/>
      <c r="N2" s="56"/>
      <c r="O2" s="135"/>
    </row>
    <row r="3" spans="1:15" ht="14.65" thickBot="1" x14ac:dyDescent="0.5">
      <c r="A3" s="136"/>
      <c r="B3" s="137"/>
      <c r="C3" s="137"/>
      <c r="D3" s="137"/>
      <c r="E3" s="137"/>
      <c r="F3" s="137"/>
      <c r="G3" s="137"/>
      <c r="H3" s="137"/>
      <c r="I3" s="137"/>
      <c r="J3" s="137"/>
      <c r="K3" s="137"/>
      <c r="L3" s="137"/>
      <c r="M3" s="137"/>
      <c r="N3" s="137"/>
      <c r="O3" s="138"/>
    </row>
    <row r="4" spans="1:15" ht="23.65" thickBot="1" x14ac:dyDescent="0.5">
      <c r="A4" s="226" t="s">
        <v>1</v>
      </c>
      <c r="B4" s="227"/>
      <c r="C4" s="227"/>
      <c r="D4" s="227"/>
      <c r="E4" s="227"/>
      <c r="F4" s="227"/>
      <c r="G4" s="227"/>
      <c r="H4" s="227"/>
      <c r="I4" s="227"/>
      <c r="J4" s="227"/>
      <c r="K4" s="227"/>
      <c r="L4" s="227"/>
      <c r="M4" s="227"/>
      <c r="N4" s="227"/>
      <c r="O4" s="228"/>
    </row>
    <row r="5" spans="1:15" ht="23.65" thickBot="1" x14ac:dyDescent="0.5">
      <c r="A5" s="229" t="s">
        <v>2</v>
      </c>
      <c r="B5" s="230"/>
      <c r="C5" s="230"/>
      <c r="D5" s="230"/>
      <c r="E5" s="230"/>
      <c r="F5" s="230"/>
      <c r="G5" s="382"/>
      <c r="H5" s="382"/>
      <c r="I5" s="382"/>
      <c r="J5" s="382"/>
      <c r="K5" s="382"/>
      <c r="L5" s="382"/>
      <c r="M5" s="382"/>
      <c r="N5" s="382"/>
      <c r="O5" s="462"/>
    </row>
    <row r="6" spans="1:15" x14ac:dyDescent="0.45">
      <c r="A6" s="433" t="s">
        <v>139</v>
      </c>
      <c r="B6" s="434"/>
      <c r="C6" s="434"/>
      <c r="D6" s="434"/>
      <c r="E6" s="434"/>
      <c r="F6" s="463"/>
      <c r="G6" s="465" t="s">
        <v>152</v>
      </c>
      <c r="H6" s="465"/>
      <c r="I6" s="465"/>
      <c r="J6" s="465"/>
      <c r="K6" s="465"/>
      <c r="L6" s="465"/>
      <c r="M6" s="465"/>
      <c r="N6" s="465"/>
      <c r="O6" s="466"/>
    </row>
    <row r="7" spans="1:15" ht="31.25" customHeight="1" x14ac:dyDescent="0.45">
      <c r="A7" s="428"/>
      <c r="B7" s="429"/>
      <c r="C7" s="429"/>
      <c r="D7" s="429"/>
      <c r="E7" s="429"/>
      <c r="F7" s="464"/>
      <c r="G7" s="465"/>
      <c r="H7" s="465"/>
      <c r="I7" s="465"/>
      <c r="J7" s="465"/>
      <c r="K7" s="465"/>
      <c r="L7" s="465"/>
      <c r="M7" s="465"/>
      <c r="N7" s="465"/>
      <c r="O7" s="466"/>
    </row>
    <row r="8" spans="1:15" x14ac:dyDescent="0.45">
      <c r="A8" s="480" t="s">
        <v>140</v>
      </c>
      <c r="B8" s="481"/>
      <c r="C8" s="481"/>
      <c r="D8" s="481"/>
      <c r="E8" s="481"/>
      <c r="F8" s="481"/>
      <c r="G8" s="484" t="s">
        <v>153</v>
      </c>
      <c r="H8" s="485"/>
      <c r="I8" s="485"/>
      <c r="J8" s="485"/>
      <c r="K8" s="485"/>
      <c r="L8" s="485"/>
      <c r="M8" s="485"/>
      <c r="N8" s="485"/>
      <c r="O8" s="486"/>
    </row>
    <row r="9" spans="1:15" ht="39.75" customHeight="1" x14ac:dyDescent="0.45">
      <c r="A9" s="482"/>
      <c r="B9" s="483"/>
      <c r="C9" s="483"/>
      <c r="D9" s="483"/>
      <c r="E9" s="483"/>
      <c r="F9" s="483"/>
      <c r="G9" s="487"/>
      <c r="H9" s="488"/>
      <c r="I9" s="488"/>
      <c r="J9" s="488"/>
      <c r="K9" s="488"/>
      <c r="L9" s="488"/>
      <c r="M9" s="488"/>
      <c r="N9" s="488"/>
      <c r="O9" s="489"/>
    </row>
    <row r="10" spans="1:15" x14ac:dyDescent="0.45">
      <c r="A10" s="50"/>
      <c r="B10" s="490" t="s">
        <v>134</v>
      </c>
      <c r="C10" s="490"/>
      <c r="D10" s="491"/>
      <c r="E10" s="494" t="s">
        <v>135</v>
      </c>
      <c r="F10" s="490"/>
      <c r="G10" s="491"/>
      <c r="H10" s="494" t="s">
        <v>136</v>
      </c>
      <c r="I10" s="490"/>
      <c r="J10" s="491"/>
      <c r="K10" s="494" t="s">
        <v>137</v>
      </c>
      <c r="L10" s="490"/>
      <c r="M10" s="491"/>
      <c r="N10" s="494" t="s">
        <v>138</v>
      </c>
      <c r="O10" s="498"/>
    </row>
    <row r="11" spans="1:15" x14ac:dyDescent="0.45">
      <c r="A11" s="51"/>
      <c r="B11" s="492"/>
      <c r="C11" s="492"/>
      <c r="D11" s="493"/>
      <c r="E11" s="495"/>
      <c r="F11" s="492"/>
      <c r="G11" s="493"/>
      <c r="H11" s="495"/>
      <c r="I11" s="492"/>
      <c r="J11" s="493"/>
      <c r="K11" s="495"/>
      <c r="L11" s="492"/>
      <c r="M11" s="493"/>
      <c r="N11" s="495"/>
      <c r="O11" s="499"/>
    </row>
    <row r="12" spans="1:15" x14ac:dyDescent="0.45">
      <c r="A12" s="500">
        <v>1</v>
      </c>
      <c r="B12" s="467" t="s">
        <v>154</v>
      </c>
      <c r="C12" s="471"/>
      <c r="D12" s="472"/>
      <c r="E12" s="467" t="s">
        <v>155</v>
      </c>
      <c r="F12" s="471"/>
      <c r="G12" s="472"/>
      <c r="H12" s="467" t="s">
        <v>156</v>
      </c>
      <c r="I12" s="471"/>
      <c r="J12" s="472"/>
      <c r="K12" s="467" t="s">
        <v>157</v>
      </c>
      <c r="L12" s="471"/>
      <c r="M12" s="472"/>
      <c r="N12" s="467" t="s">
        <v>158</v>
      </c>
      <c r="O12" s="468"/>
    </row>
    <row r="13" spans="1:15" ht="33" customHeight="1" x14ac:dyDescent="0.45">
      <c r="A13" s="408"/>
      <c r="B13" s="469"/>
      <c r="C13" s="473"/>
      <c r="D13" s="474"/>
      <c r="E13" s="469"/>
      <c r="F13" s="473"/>
      <c r="G13" s="474"/>
      <c r="H13" s="469"/>
      <c r="I13" s="473"/>
      <c r="J13" s="474"/>
      <c r="K13" s="469"/>
      <c r="L13" s="473"/>
      <c r="M13" s="474"/>
      <c r="N13" s="469"/>
      <c r="O13" s="470"/>
    </row>
    <row r="14" spans="1:15" ht="28.8" customHeight="1" x14ac:dyDescent="0.45">
      <c r="A14" s="500">
        <v>2</v>
      </c>
      <c r="B14" s="467" t="s">
        <v>159</v>
      </c>
      <c r="C14" s="471"/>
      <c r="D14" s="472"/>
      <c r="E14" s="467" t="s">
        <v>160</v>
      </c>
      <c r="F14" s="471"/>
      <c r="G14" s="472"/>
      <c r="H14" s="467" t="s">
        <v>163</v>
      </c>
      <c r="I14" s="471"/>
      <c r="J14" s="472"/>
      <c r="K14" s="467" t="s">
        <v>162</v>
      </c>
      <c r="L14" s="471"/>
      <c r="M14" s="472"/>
      <c r="N14" s="467" t="s">
        <v>161</v>
      </c>
      <c r="O14" s="468"/>
    </row>
    <row r="15" spans="1:15" ht="27" customHeight="1" x14ac:dyDescent="0.45">
      <c r="A15" s="408"/>
      <c r="B15" s="469"/>
      <c r="C15" s="473"/>
      <c r="D15" s="474"/>
      <c r="E15" s="469"/>
      <c r="F15" s="473"/>
      <c r="G15" s="474"/>
      <c r="H15" s="469"/>
      <c r="I15" s="473"/>
      <c r="J15" s="474"/>
      <c r="K15" s="469"/>
      <c r="L15" s="473"/>
      <c r="M15" s="474"/>
      <c r="N15" s="469"/>
      <c r="O15" s="470"/>
    </row>
    <row r="16" spans="1:15" x14ac:dyDescent="0.45">
      <c r="A16" s="500">
        <v>3</v>
      </c>
      <c r="B16" s="467" t="s">
        <v>207</v>
      </c>
      <c r="C16" s="471"/>
      <c r="D16" s="472"/>
      <c r="E16" s="467" t="s">
        <v>208</v>
      </c>
      <c r="F16" s="471"/>
      <c r="G16" s="472"/>
      <c r="H16" s="467" t="s">
        <v>209</v>
      </c>
      <c r="I16" s="471"/>
      <c r="J16" s="472"/>
      <c r="K16" s="467" t="s">
        <v>210</v>
      </c>
      <c r="L16" s="471"/>
      <c r="M16" s="472"/>
      <c r="N16" s="467" t="s">
        <v>211</v>
      </c>
      <c r="O16" s="468"/>
    </row>
    <row r="17" spans="1:16" ht="39" customHeight="1" x14ac:dyDescent="0.45">
      <c r="A17" s="408"/>
      <c r="B17" s="469"/>
      <c r="C17" s="473"/>
      <c r="D17" s="474"/>
      <c r="E17" s="469"/>
      <c r="F17" s="473"/>
      <c r="G17" s="474"/>
      <c r="H17" s="469"/>
      <c r="I17" s="473"/>
      <c r="J17" s="474"/>
      <c r="K17" s="469"/>
      <c r="L17" s="473"/>
      <c r="M17" s="474"/>
      <c r="N17" s="469"/>
      <c r="O17" s="470"/>
    </row>
    <row r="18" spans="1:16" x14ac:dyDescent="0.45">
      <c r="A18" s="500">
        <v>4</v>
      </c>
      <c r="B18" s="467" t="s">
        <v>212</v>
      </c>
      <c r="C18" s="471"/>
      <c r="D18" s="472"/>
      <c r="E18" s="467" t="s">
        <v>213</v>
      </c>
      <c r="F18" s="471"/>
      <c r="G18" s="472"/>
      <c r="H18" s="467" t="s">
        <v>214</v>
      </c>
      <c r="I18" s="471"/>
      <c r="J18" s="472"/>
      <c r="K18" s="467" t="s">
        <v>215</v>
      </c>
      <c r="L18" s="471"/>
      <c r="M18" s="472"/>
      <c r="N18" s="467" t="s">
        <v>216</v>
      </c>
      <c r="O18" s="468"/>
    </row>
    <row r="19" spans="1:16" ht="36" customHeight="1" x14ac:dyDescent="0.45">
      <c r="A19" s="408"/>
      <c r="B19" s="469"/>
      <c r="C19" s="473"/>
      <c r="D19" s="474"/>
      <c r="E19" s="469"/>
      <c r="F19" s="473"/>
      <c r="G19" s="474"/>
      <c r="H19" s="469"/>
      <c r="I19" s="473"/>
      <c r="J19" s="474"/>
      <c r="K19" s="469"/>
      <c r="L19" s="473"/>
      <c r="M19" s="474"/>
      <c r="N19" s="469"/>
      <c r="O19" s="470"/>
    </row>
    <row r="20" spans="1:16" x14ac:dyDescent="0.45">
      <c r="A20" s="413" t="s">
        <v>141</v>
      </c>
      <c r="B20" s="414"/>
      <c r="C20" s="414"/>
      <c r="D20" s="414"/>
      <c r="E20" s="414"/>
      <c r="F20" s="415"/>
      <c r="G20" s="496" t="s">
        <v>192</v>
      </c>
      <c r="H20" s="465"/>
      <c r="I20" s="465"/>
      <c r="J20" s="465"/>
      <c r="K20" s="465"/>
      <c r="L20" s="465"/>
      <c r="M20" s="465"/>
      <c r="N20" s="497"/>
      <c r="O20" s="466"/>
    </row>
    <row r="21" spans="1:16" ht="31.25" customHeight="1" x14ac:dyDescent="0.45">
      <c r="A21" s="413"/>
      <c r="B21" s="414"/>
      <c r="C21" s="414"/>
      <c r="D21" s="414"/>
      <c r="E21" s="414"/>
      <c r="F21" s="415"/>
      <c r="G21" s="496"/>
      <c r="H21" s="465"/>
      <c r="I21" s="465"/>
      <c r="J21" s="465"/>
      <c r="K21" s="465"/>
      <c r="L21" s="465"/>
      <c r="M21" s="465"/>
      <c r="N21" s="497"/>
      <c r="O21" s="466"/>
    </row>
    <row r="22" spans="1:16" x14ac:dyDescent="0.45">
      <c r="A22" s="428" t="s">
        <v>145</v>
      </c>
      <c r="B22" s="429"/>
      <c r="C22" s="429"/>
      <c r="D22" s="429"/>
      <c r="E22" s="429"/>
      <c r="F22" s="430"/>
      <c r="G22" s="441" t="s">
        <v>191</v>
      </c>
      <c r="H22" s="442"/>
      <c r="I22" s="442"/>
      <c r="J22" s="442"/>
      <c r="K22" s="442"/>
      <c r="L22" s="442"/>
      <c r="M22" s="442"/>
      <c r="N22" s="443"/>
      <c r="O22" s="475"/>
    </row>
    <row r="23" spans="1:16" ht="30.6" customHeight="1" x14ac:dyDescent="0.45">
      <c r="A23" s="504"/>
      <c r="B23" s="505"/>
      <c r="C23" s="505"/>
      <c r="D23" s="505"/>
      <c r="E23" s="505"/>
      <c r="F23" s="506"/>
      <c r="G23" s="476"/>
      <c r="H23" s="477"/>
      <c r="I23" s="477"/>
      <c r="J23" s="477"/>
      <c r="K23" s="477"/>
      <c r="L23" s="477"/>
      <c r="M23" s="477"/>
      <c r="N23" s="478"/>
      <c r="O23" s="479"/>
    </row>
    <row r="24" spans="1:16" ht="18" x14ac:dyDescent="0.55000000000000004">
      <c r="A24" s="503" t="s">
        <v>11</v>
      </c>
      <c r="B24" s="503"/>
      <c r="C24" s="503"/>
      <c r="D24" s="503"/>
      <c r="E24" s="503"/>
      <c r="F24" s="503"/>
      <c r="G24" s="503"/>
      <c r="H24" s="503"/>
      <c r="I24" s="503"/>
      <c r="J24" s="503"/>
      <c r="K24" s="503"/>
      <c r="L24" s="503"/>
      <c r="M24" s="503"/>
      <c r="N24" s="503"/>
      <c r="O24" s="503"/>
      <c r="P24" s="1"/>
    </row>
    <row r="25" spans="1:16" x14ac:dyDescent="0.45">
      <c r="A25" s="501" t="s">
        <v>144</v>
      </c>
      <c r="B25" s="502"/>
      <c r="C25" s="502"/>
      <c r="D25" s="502"/>
      <c r="E25" s="502"/>
      <c r="F25" s="502"/>
      <c r="G25" s="301" t="s">
        <v>236</v>
      </c>
      <c r="H25" s="301"/>
      <c r="I25" s="301"/>
      <c r="J25" s="301"/>
      <c r="K25" s="301"/>
      <c r="L25" s="301"/>
      <c r="M25" s="301"/>
      <c r="N25" s="301"/>
      <c r="O25" s="301"/>
      <c r="P25" s="31"/>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0" workbookViewId="0">
      <selection activeCell="W15" sqref="W15"/>
    </sheetView>
  </sheetViews>
  <sheetFormatPr defaultRowHeight="14.25" x14ac:dyDescent="0.45"/>
  <cols>
    <col min="17" max="17" width="14.1328125" customWidth="1"/>
  </cols>
  <sheetData>
    <row r="1" spans="1:19" ht="15.6" customHeight="1" x14ac:dyDescent="0.45">
      <c r="A1" s="55" t="s">
        <v>126</v>
      </c>
      <c r="B1" s="56"/>
      <c r="C1" s="56"/>
      <c r="D1" s="56"/>
      <c r="E1" s="56"/>
      <c r="F1" s="56"/>
      <c r="G1" s="56"/>
      <c r="H1" s="56"/>
      <c r="I1" s="56"/>
      <c r="J1" s="56"/>
      <c r="K1" s="56"/>
      <c r="L1" s="56"/>
      <c r="M1" s="56"/>
      <c r="N1" s="56"/>
      <c r="O1" s="56"/>
      <c r="P1" s="56"/>
    </row>
    <row r="2" spans="1:19" ht="15.6" customHeight="1" x14ac:dyDescent="0.45">
      <c r="A2" s="55"/>
      <c r="B2" s="56"/>
      <c r="C2" s="56"/>
      <c r="D2" s="56"/>
      <c r="E2" s="56"/>
      <c r="F2" s="56"/>
      <c r="G2" s="56"/>
      <c r="H2" s="56"/>
      <c r="I2" s="56"/>
      <c r="J2" s="56"/>
      <c r="K2" s="56"/>
      <c r="L2" s="56"/>
      <c r="M2" s="56"/>
      <c r="N2" s="56"/>
      <c r="O2" s="56"/>
      <c r="P2" s="56"/>
    </row>
    <row r="3" spans="1:19" ht="14.75" customHeight="1" thickBot="1" x14ac:dyDescent="0.5">
      <c r="A3" s="55"/>
      <c r="B3" s="56"/>
      <c r="C3" s="56"/>
      <c r="D3" s="56"/>
      <c r="E3" s="56"/>
      <c r="F3" s="56"/>
      <c r="G3" s="56"/>
      <c r="H3" s="56"/>
      <c r="I3" s="56"/>
      <c r="J3" s="56"/>
      <c r="K3" s="56"/>
      <c r="L3" s="56"/>
      <c r="M3" s="56"/>
      <c r="N3" s="56"/>
      <c r="O3" s="56"/>
      <c r="P3" s="56"/>
    </row>
    <row r="4" spans="1:19" ht="23.65" thickBot="1" x14ac:dyDescent="0.5">
      <c r="A4" s="226" t="s">
        <v>1</v>
      </c>
      <c r="B4" s="227"/>
      <c r="C4" s="227"/>
      <c r="D4" s="227"/>
      <c r="E4" s="227"/>
      <c r="F4" s="227"/>
      <c r="G4" s="227"/>
      <c r="H4" s="227"/>
      <c r="I4" s="227"/>
      <c r="J4" s="227"/>
      <c r="K4" s="227"/>
      <c r="L4" s="227"/>
      <c r="M4" s="227"/>
      <c r="N4" s="227"/>
      <c r="O4" s="227"/>
      <c r="P4" s="228"/>
    </row>
    <row r="5" spans="1:19" ht="23.65" thickBot="1" x14ac:dyDescent="0.5">
      <c r="A5" s="95" t="s">
        <v>2</v>
      </c>
      <c r="B5" s="96"/>
      <c r="C5" s="96"/>
      <c r="D5" s="96"/>
      <c r="E5" s="96"/>
      <c r="F5" s="96"/>
      <c r="G5" s="96"/>
      <c r="H5" s="96"/>
      <c r="I5" s="96"/>
      <c r="J5" s="96"/>
      <c r="K5" s="96"/>
      <c r="L5" s="96"/>
      <c r="M5" s="96"/>
      <c r="N5" s="96"/>
      <c r="O5" s="96"/>
      <c r="P5" s="97"/>
    </row>
    <row r="6" spans="1:19" ht="15" thickTop="1" thickBot="1" x14ac:dyDescent="0.5">
      <c r="A6" s="522" t="s">
        <v>127</v>
      </c>
      <c r="B6" s="523"/>
      <c r="C6" s="523"/>
      <c r="D6" s="523"/>
      <c r="E6" s="523"/>
      <c r="F6" s="523"/>
      <c r="G6" s="523"/>
      <c r="H6" s="523"/>
      <c r="I6" s="523"/>
      <c r="J6" s="523"/>
      <c r="K6" s="523"/>
      <c r="L6" s="523"/>
      <c r="M6" s="523"/>
      <c r="N6" s="523"/>
      <c r="O6" s="523"/>
      <c r="P6" s="523"/>
      <c r="Q6" s="326" t="s">
        <v>11</v>
      </c>
      <c r="R6" s="328"/>
    </row>
    <row r="7" spans="1:19" ht="15" thickTop="1" thickBot="1" x14ac:dyDescent="0.5">
      <c r="A7" s="522"/>
      <c r="B7" s="523"/>
      <c r="C7" s="523"/>
      <c r="D7" s="523"/>
      <c r="E7" s="523"/>
      <c r="F7" s="523"/>
      <c r="G7" s="523"/>
      <c r="H7" s="523"/>
      <c r="I7" s="523"/>
      <c r="J7" s="523"/>
      <c r="K7" s="523"/>
      <c r="L7" s="523"/>
      <c r="M7" s="523"/>
      <c r="N7" s="523"/>
      <c r="O7" s="523"/>
      <c r="P7" s="523"/>
      <c r="Q7" s="329"/>
      <c r="R7" s="331"/>
    </row>
    <row r="8" spans="1:19" ht="15" thickTop="1" thickBot="1" x14ac:dyDescent="0.5">
      <c r="A8" s="70" t="s">
        <v>203</v>
      </c>
      <c r="B8" s="71"/>
      <c r="C8" s="71"/>
      <c r="D8" s="71"/>
      <c r="E8" s="71"/>
      <c r="F8" s="71"/>
      <c r="G8" s="71"/>
      <c r="H8" s="71"/>
      <c r="I8" s="71"/>
      <c r="J8" s="71"/>
      <c r="K8" s="71"/>
      <c r="L8" s="71"/>
      <c r="M8" s="71"/>
      <c r="N8" s="71"/>
      <c r="O8" s="71"/>
      <c r="P8" s="71"/>
      <c r="Q8" s="334">
        <v>1.5</v>
      </c>
      <c r="R8" s="511" t="s">
        <v>124</v>
      </c>
    </row>
    <row r="9" spans="1:19" ht="15" thickTop="1" thickBot="1" x14ac:dyDescent="0.5">
      <c r="A9" s="70"/>
      <c r="B9" s="71"/>
      <c r="C9" s="71"/>
      <c r="D9" s="71"/>
      <c r="E9" s="71"/>
      <c r="F9" s="71"/>
      <c r="G9" s="71"/>
      <c r="H9" s="71"/>
      <c r="I9" s="71"/>
      <c r="J9" s="71"/>
      <c r="K9" s="71"/>
      <c r="L9" s="71"/>
      <c r="M9" s="71"/>
      <c r="N9" s="71"/>
      <c r="O9" s="71"/>
      <c r="P9" s="71"/>
      <c r="Q9" s="302"/>
      <c r="R9" s="512"/>
      <c r="S9" s="43" t="s">
        <v>237</v>
      </c>
    </row>
    <row r="10" spans="1:19" ht="15" thickTop="1" thickBot="1" x14ac:dyDescent="0.5">
      <c r="A10" s="70"/>
      <c r="B10" s="71"/>
      <c r="C10" s="71"/>
      <c r="D10" s="71"/>
      <c r="E10" s="71"/>
      <c r="F10" s="71"/>
      <c r="G10" s="71"/>
      <c r="H10" s="71"/>
      <c r="I10" s="71"/>
      <c r="J10" s="71"/>
      <c r="K10" s="71"/>
      <c r="L10" s="71"/>
      <c r="M10" s="71"/>
      <c r="N10" s="71"/>
      <c r="O10" s="71"/>
      <c r="P10" s="71"/>
      <c r="Q10" s="302"/>
      <c r="R10" s="512"/>
    </row>
    <row r="11" spans="1:19" ht="15" thickTop="1" thickBot="1" x14ac:dyDescent="0.5">
      <c r="A11" s="70"/>
      <c r="B11" s="71"/>
      <c r="C11" s="71"/>
      <c r="D11" s="71"/>
      <c r="E11" s="71"/>
      <c r="F11" s="71"/>
      <c r="G11" s="71"/>
      <c r="H11" s="71"/>
      <c r="I11" s="71"/>
      <c r="J11" s="71"/>
      <c r="K11" s="71"/>
      <c r="L11" s="71"/>
      <c r="M11" s="71"/>
      <c r="N11" s="71"/>
      <c r="O11" s="71"/>
      <c r="P11" s="71"/>
      <c r="Q11" s="302"/>
      <c r="R11" s="512"/>
    </row>
    <row r="12" spans="1:19" ht="15" thickTop="1" thickBot="1" x14ac:dyDescent="0.5">
      <c r="A12" s="70"/>
      <c r="B12" s="71"/>
      <c r="C12" s="71"/>
      <c r="D12" s="71"/>
      <c r="E12" s="71"/>
      <c r="F12" s="71"/>
      <c r="G12" s="71"/>
      <c r="H12" s="71"/>
      <c r="I12" s="71"/>
      <c r="J12" s="71"/>
      <c r="K12" s="71"/>
      <c r="L12" s="71"/>
      <c r="M12" s="71"/>
      <c r="N12" s="71"/>
      <c r="O12" s="71"/>
      <c r="P12" s="71"/>
      <c r="Q12" s="302"/>
      <c r="R12" s="512"/>
    </row>
    <row r="13" spans="1:19" ht="15" thickTop="1" thickBot="1" x14ac:dyDescent="0.5">
      <c r="A13" s="70"/>
      <c r="B13" s="71"/>
      <c r="C13" s="71"/>
      <c r="D13" s="71"/>
      <c r="E13" s="71"/>
      <c r="F13" s="71"/>
      <c r="G13" s="71"/>
      <c r="H13" s="71"/>
      <c r="I13" s="71"/>
      <c r="J13" s="71"/>
      <c r="K13" s="71"/>
      <c r="L13" s="71"/>
      <c r="M13" s="71"/>
      <c r="N13" s="71"/>
      <c r="O13" s="71"/>
      <c r="P13" s="71"/>
      <c r="Q13" s="302"/>
      <c r="R13" s="512"/>
    </row>
    <row r="14" spans="1:19" ht="15" thickTop="1" thickBot="1" x14ac:dyDescent="0.5">
      <c r="A14" s="70"/>
      <c r="B14" s="71"/>
      <c r="C14" s="71"/>
      <c r="D14" s="71"/>
      <c r="E14" s="71"/>
      <c r="F14" s="71"/>
      <c r="G14" s="71"/>
      <c r="H14" s="71"/>
      <c r="I14" s="71"/>
      <c r="J14" s="71"/>
      <c r="K14" s="71"/>
      <c r="L14" s="71"/>
      <c r="M14" s="71"/>
      <c r="N14" s="71"/>
      <c r="O14" s="71"/>
      <c r="P14" s="71"/>
      <c r="Q14" s="302"/>
      <c r="R14" s="512"/>
    </row>
    <row r="15" spans="1:19" ht="15" thickTop="1" thickBot="1" x14ac:dyDescent="0.5">
      <c r="A15" s="70"/>
      <c r="B15" s="71"/>
      <c r="C15" s="71"/>
      <c r="D15" s="71"/>
      <c r="E15" s="71"/>
      <c r="F15" s="71"/>
      <c r="G15" s="71"/>
      <c r="H15" s="71"/>
      <c r="I15" s="71"/>
      <c r="J15" s="71"/>
      <c r="K15" s="71"/>
      <c r="L15" s="71"/>
      <c r="M15" s="71"/>
      <c r="N15" s="71"/>
      <c r="O15" s="71"/>
      <c r="P15" s="71"/>
      <c r="Q15" s="302"/>
      <c r="R15" s="512"/>
    </row>
    <row r="16" spans="1:19" ht="15" thickTop="1" thickBot="1" x14ac:dyDescent="0.5">
      <c r="A16" s="70"/>
      <c r="B16" s="71"/>
      <c r="C16" s="71"/>
      <c r="D16" s="71"/>
      <c r="E16" s="71"/>
      <c r="F16" s="71"/>
      <c r="G16" s="71"/>
      <c r="H16" s="71"/>
      <c r="I16" s="71"/>
      <c r="J16" s="71"/>
      <c r="K16" s="71"/>
      <c r="L16" s="71"/>
      <c r="M16" s="71"/>
      <c r="N16" s="71"/>
      <c r="O16" s="71"/>
      <c r="P16" s="71"/>
      <c r="Q16" s="302"/>
      <c r="R16" s="512"/>
    </row>
    <row r="17" spans="1:18" ht="15" thickTop="1" thickBot="1" x14ac:dyDescent="0.5">
      <c r="A17" s="70"/>
      <c r="B17" s="71"/>
      <c r="C17" s="71"/>
      <c r="D17" s="71"/>
      <c r="E17" s="71"/>
      <c r="F17" s="71"/>
      <c r="G17" s="71"/>
      <c r="H17" s="71"/>
      <c r="I17" s="71"/>
      <c r="J17" s="71"/>
      <c r="K17" s="71"/>
      <c r="L17" s="71"/>
      <c r="M17" s="71"/>
      <c r="N17" s="71"/>
      <c r="O17" s="71"/>
      <c r="P17" s="71"/>
      <c r="Q17" s="303"/>
      <c r="R17" s="513"/>
    </row>
    <row r="18" spans="1:18" ht="18" customHeight="1" thickTop="1" thickBot="1" x14ac:dyDescent="0.5">
      <c r="A18" s="515" t="s">
        <v>128</v>
      </c>
      <c r="B18" s="516"/>
      <c r="C18" s="516"/>
      <c r="D18" s="516"/>
      <c r="E18" s="516"/>
      <c r="F18" s="516"/>
      <c r="G18" s="516"/>
      <c r="H18" s="516"/>
      <c r="I18" s="516"/>
      <c r="J18" s="516"/>
      <c r="K18" s="516"/>
      <c r="L18" s="516"/>
      <c r="M18" s="516"/>
      <c r="N18" s="516"/>
      <c r="O18" s="516"/>
      <c r="P18" s="516"/>
      <c r="Q18" s="507"/>
      <c r="R18" s="508"/>
    </row>
    <row r="19" spans="1:18" ht="18.75" customHeight="1" thickTop="1" thickBot="1" x14ac:dyDescent="0.5">
      <c r="A19" s="515"/>
      <c r="B19" s="516"/>
      <c r="C19" s="516"/>
      <c r="D19" s="516"/>
      <c r="E19" s="516"/>
      <c r="F19" s="516"/>
      <c r="G19" s="516"/>
      <c r="H19" s="516"/>
      <c r="I19" s="516"/>
      <c r="J19" s="516"/>
      <c r="K19" s="516"/>
      <c r="L19" s="516"/>
      <c r="M19" s="516"/>
      <c r="N19" s="516"/>
      <c r="O19" s="516"/>
      <c r="P19" s="516"/>
      <c r="Q19" s="509"/>
      <c r="R19" s="510"/>
    </row>
    <row r="20" spans="1:18" ht="14.65" thickTop="1" x14ac:dyDescent="0.45">
      <c r="A20" s="72" t="s">
        <v>204</v>
      </c>
      <c r="B20" s="73"/>
      <c r="C20" s="73"/>
      <c r="D20" s="73"/>
      <c r="E20" s="73"/>
      <c r="F20" s="73"/>
      <c r="G20" s="73"/>
      <c r="H20" s="73"/>
      <c r="I20" s="73"/>
      <c r="J20" s="73"/>
      <c r="K20" s="73"/>
      <c r="L20" s="73"/>
      <c r="M20" s="73"/>
      <c r="N20" s="73"/>
      <c r="O20" s="73"/>
      <c r="P20" s="517"/>
      <c r="Q20" s="334">
        <v>1</v>
      </c>
      <c r="R20" s="511" t="s">
        <v>73</v>
      </c>
    </row>
    <row r="21" spans="1:18" x14ac:dyDescent="0.45">
      <c r="A21" s="518"/>
      <c r="B21" s="78"/>
      <c r="C21" s="78"/>
      <c r="D21" s="78"/>
      <c r="E21" s="78"/>
      <c r="F21" s="78"/>
      <c r="G21" s="78"/>
      <c r="H21" s="78"/>
      <c r="I21" s="78"/>
      <c r="J21" s="78"/>
      <c r="K21" s="78"/>
      <c r="L21" s="78"/>
      <c r="M21" s="78"/>
      <c r="N21" s="78"/>
      <c r="O21" s="78"/>
      <c r="P21" s="79"/>
      <c r="Q21" s="302"/>
      <c r="R21" s="512"/>
    </row>
    <row r="22" spans="1:18" x14ac:dyDescent="0.45">
      <c r="A22" s="518"/>
      <c r="B22" s="78"/>
      <c r="C22" s="78"/>
      <c r="D22" s="78"/>
      <c r="E22" s="78"/>
      <c r="F22" s="78"/>
      <c r="G22" s="78"/>
      <c r="H22" s="78"/>
      <c r="I22" s="78"/>
      <c r="J22" s="78"/>
      <c r="K22" s="78"/>
      <c r="L22" s="78"/>
      <c r="M22" s="78"/>
      <c r="N22" s="78"/>
      <c r="O22" s="78"/>
      <c r="P22" s="79"/>
      <c r="Q22" s="302"/>
      <c r="R22" s="512"/>
    </row>
    <row r="23" spans="1:18" x14ac:dyDescent="0.45">
      <c r="A23" s="518"/>
      <c r="B23" s="78"/>
      <c r="C23" s="78"/>
      <c r="D23" s="78"/>
      <c r="E23" s="78"/>
      <c r="F23" s="78"/>
      <c r="G23" s="78"/>
      <c r="H23" s="78"/>
      <c r="I23" s="78"/>
      <c r="J23" s="78"/>
      <c r="K23" s="78"/>
      <c r="L23" s="78"/>
      <c r="M23" s="78"/>
      <c r="N23" s="78"/>
      <c r="O23" s="78"/>
      <c r="P23" s="79"/>
      <c r="Q23" s="302"/>
      <c r="R23" s="512"/>
    </row>
    <row r="24" spans="1:18" x14ac:dyDescent="0.45">
      <c r="A24" s="518"/>
      <c r="B24" s="78"/>
      <c r="C24" s="78"/>
      <c r="D24" s="78"/>
      <c r="E24" s="78"/>
      <c r="F24" s="78"/>
      <c r="G24" s="78"/>
      <c r="H24" s="78"/>
      <c r="I24" s="78"/>
      <c r="J24" s="78"/>
      <c r="K24" s="78"/>
      <c r="L24" s="78"/>
      <c r="M24" s="78"/>
      <c r="N24" s="78"/>
      <c r="O24" s="78"/>
      <c r="P24" s="79"/>
      <c r="Q24" s="302"/>
      <c r="R24" s="512"/>
    </row>
    <row r="25" spans="1:18" x14ac:dyDescent="0.45">
      <c r="A25" s="518"/>
      <c r="B25" s="78"/>
      <c r="C25" s="78"/>
      <c r="D25" s="78"/>
      <c r="E25" s="78"/>
      <c r="F25" s="78"/>
      <c r="G25" s="78"/>
      <c r="H25" s="78"/>
      <c r="I25" s="78"/>
      <c r="J25" s="78"/>
      <c r="K25" s="78"/>
      <c r="L25" s="78"/>
      <c r="M25" s="78"/>
      <c r="N25" s="78"/>
      <c r="O25" s="78"/>
      <c r="P25" s="79"/>
      <c r="Q25" s="302"/>
      <c r="R25" s="512"/>
    </row>
    <row r="26" spans="1:18" ht="14.65" thickBot="1" x14ac:dyDescent="0.5">
      <c r="A26" s="519"/>
      <c r="B26" s="520"/>
      <c r="C26" s="520"/>
      <c r="D26" s="520"/>
      <c r="E26" s="520"/>
      <c r="F26" s="520"/>
      <c r="G26" s="520"/>
      <c r="H26" s="520"/>
      <c r="I26" s="520"/>
      <c r="J26" s="520"/>
      <c r="K26" s="520"/>
      <c r="L26" s="520"/>
      <c r="M26" s="520"/>
      <c r="N26" s="520"/>
      <c r="O26" s="520"/>
      <c r="P26" s="521"/>
      <c r="Q26" s="303"/>
      <c r="R26" s="513"/>
    </row>
    <row r="27" spans="1:18" ht="15" thickTop="1" thickBot="1" x14ac:dyDescent="0.5">
      <c r="A27" s="522" t="s">
        <v>125</v>
      </c>
      <c r="B27" s="523"/>
      <c r="C27" s="523"/>
      <c r="D27" s="523"/>
      <c r="E27" s="523"/>
      <c r="F27" s="523"/>
      <c r="G27" s="523"/>
      <c r="H27" s="523"/>
      <c r="I27" s="523"/>
      <c r="J27" s="523"/>
      <c r="K27" s="523"/>
      <c r="L27" s="523"/>
      <c r="M27" s="523"/>
      <c r="N27" s="523"/>
      <c r="O27" s="523"/>
      <c r="P27" s="523"/>
      <c r="Q27" s="507"/>
      <c r="R27" s="508"/>
    </row>
    <row r="28" spans="1:18" ht="15" thickTop="1" thickBot="1" x14ac:dyDescent="0.5">
      <c r="A28" s="524"/>
      <c r="B28" s="525"/>
      <c r="C28" s="525"/>
      <c r="D28" s="525"/>
      <c r="E28" s="525"/>
      <c r="F28" s="525"/>
      <c r="G28" s="525"/>
      <c r="H28" s="525"/>
      <c r="I28" s="525"/>
      <c r="J28" s="525"/>
      <c r="K28" s="525"/>
      <c r="L28" s="525"/>
      <c r="M28" s="525"/>
      <c r="N28" s="525"/>
      <c r="O28" s="525"/>
      <c r="P28" s="525"/>
      <c r="Q28" s="509"/>
      <c r="R28" s="510"/>
    </row>
    <row r="29" spans="1:18" ht="14.65" thickBot="1" x14ac:dyDescent="0.5">
      <c r="A29" s="527" t="s">
        <v>218</v>
      </c>
      <c r="B29" s="528"/>
      <c r="C29" s="528"/>
      <c r="D29" s="528"/>
      <c r="E29" s="528"/>
      <c r="F29" s="528"/>
      <c r="G29" s="528"/>
      <c r="H29" s="528"/>
      <c r="I29" s="528"/>
      <c r="J29" s="528"/>
      <c r="K29" s="528"/>
      <c r="L29" s="528"/>
      <c r="M29" s="528"/>
      <c r="N29" s="528"/>
      <c r="O29" s="528"/>
      <c r="P29" s="528"/>
      <c r="Q29" s="334">
        <v>2</v>
      </c>
      <c r="R29" s="511" t="s">
        <v>99</v>
      </c>
    </row>
    <row r="30" spans="1:18" ht="15" thickTop="1" thickBot="1" x14ac:dyDescent="0.5">
      <c r="A30" s="529"/>
      <c r="B30" s="71"/>
      <c r="C30" s="71"/>
      <c r="D30" s="71"/>
      <c r="E30" s="71"/>
      <c r="F30" s="71"/>
      <c r="G30" s="71"/>
      <c r="H30" s="71"/>
      <c r="I30" s="71"/>
      <c r="J30" s="71"/>
      <c r="K30" s="71"/>
      <c r="L30" s="71"/>
      <c r="M30" s="71"/>
      <c r="N30" s="71"/>
      <c r="O30" s="71"/>
      <c r="P30" s="71"/>
      <c r="Q30" s="302"/>
      <c r="R30" s="512"/>
    </row>
    <row r="31" spans="1:18" ht="15" thickTop="1" thickBot="1" x14ac:dyDescent="0.5">
      <c r="A31" s="529"/>
      <c r="B31" s="71"/>
      <c r="C31" s="71"/>
      <c r="D31" s="71"/>
      <c r="E31" s="71"/>
      <c r="F31" s="71"/>
      <c r="G31" s="71"/>
      <c r="H31" s="71"/>
      <c r="I31" s="71"/>
      <c r="J31" s="71"/>
      <c r="K31" s="71"/>
      <c r="L31" s="71"/>
      <c r="M31" s="71"/>
      <c r="N31" s="71"/>
      <c r="O31" s="71"/>
      <c r="P31" s="71"/>
      <c r="Q31" s="302"/>
      <c r="R31" s="512"/>
    </row>
    <row r="32" spans="1:18" ht="15" thickTop="1" thickBot="1" x14ac:dyDescent="0.5">
      <c r="A32" s="529"/>
      <c r="B32" s="71"/>
      <c r="C32" s="71"/>
      <c r="D32" s="71"/>
      <c r="E32" s="71"/>
      <c r="F32" s="71"/>
      <c r="G32" s="71"/>
      <c r="H32" s="71"/>
      <c r="I32" s="71"/>
      <c r="J32" s="71"/>
      <c r="K32" s="71"/>
      <c r="L32" s="71"/>
      <c r="M32" s="71"/>
      <c r="N32" s="71"/>
      <c r="O32" s="71"/>
      <c r="P32" s="71"/>
      <c r="Q32" s="302"/>
      <c r="R32" s="512"/>
    </row>
    <row r="33" spans="1:20" ht="18.75" thickTop="1" thickBot="1" x14ac:dyDescent="0.6">
      <c r="A33" s="529"/>
      <c r="B33" s="71"/>
      <c r="C33" s="71"/>
      <c r="D33" s="71"/>
      <c r="E33" s="71"/>
      <c r="F33" s="71"/>
      <c r="G33" s="71"/>
      <c r="H33" s="71"/>
      <c r="I33" s="71"/>
      <c r="J33" s="71"/>
      <c r="K33" s="71"/>
      <c r="L33" s="71"/>
      <c r="M33" s="71"/>
      <c r="N33" s="71"/>
      <c r="O33" s="71"/>
      <c r="P33" s="71"/>
      <c r="Q33" s="302"/>
      <c r="R33" s="512"/>
      <c r="T33" s="1"/>
    </row>
    <row r="34" spans="1:20" ht="15" thickTop="1" thickBot="1" x14ac:dyDescent="0.5">
      <c r="A34" s="529"/>
      <c r="B34" s="71"/>
      <c r="C34" s="71"/>
      <c r="D34" s="71"/>
      <c r="E34" s="71"/>
      <c r="F34" s="71"/>
      <c r="G34" s="71"/>
      <c r="H34" s="71"/>
      <c r="I34" s="71"/>
      <c r="J34" s="71"/>
      <c r="K34" s="71"/>
      <c r="L34" s="71"/>
      <c r="M34" s="71"/>
      <c r="N34" s="71"/>
      <c r="O34" s="71"/>
      <c r="P34" s="71"/>
      <c r="Q34" s="302"/>
      <c r="R34" s="512"/>
    </row>
    <row r="35" spans="1:20" ht="15" thickTop="1" thickBot="1" x14ac:dyDescent="0.5">
      <c r="A35" s="529"/>
      <c r="B35" s="71"/>
      <c r="C35" s="71"/>
      <c r="D35" s="71"/>
      <c r="E35" s="71"/>
      <c r="F35" s="71"/>
      <c r="G35" s="71"/>
      <c r="H35" s="71"/>
      <c r="I35" s="71"/>
      <c r="J35" s="71"/>
      <c r="K35" s="71"/>
      <c r="L35" s="71"/>
      <c r="M35" s="71"/>
      <c r="N35" s="71"/>
      <c r="O35" s="71"/>
      <c r="P35" s="71"/>
      <c r="Q35" s="302"/>
      <c r="R35" s="512"/>
    </row>
    <row r="36" spans="1:20" ht="15" thickTop="1" thickBot="1" x14ac:dyDescent="0.5">
      <c r="A36" s="529"/>
      <c r="B36" s="71"/>
      <c r="C36" s="71"/>
      <c r="D36" s="71"/>
      <c r="E36" s="71"/>
      <c r="F36" s="71"/>
      <c r="G36" s="71"/>
      <c r="H36" s="71"/>
      <c r="I36" s="71"/>
      <c r="J36" s="71"/>
      <c r="K36" s="71"/>
      <c r="L36" s="71"/>
      <c r="M36" s="71"/>
      <c r="N36" s="71"/>
      <c r="O36" s="71"/>
      <c r="P36" s="71"/>
      <c r="Q36" s="302"/>
      <c r="R36" s="512"/>
    </row>
    <row r="37" spans="1:20" ht="15" thickTop="1" thickBot="1" x14ac:dyDescent="0.5">
      <c r="A37" s="530"/>
      <c r="B37" s="531"/>
      <c r="C37" s="531"/>
      <c r="D37" s="531"/>
      <c r="E37" s="531"/>
      <c r="F37" s="531"/>
      <c r="G37" s="531"/>
      <c r="H37" s="531"/>
      <c r="I37" s="531"/>
      <c r="J37" s="531"/>
      <c r="K37" s="531"/>
      <c r="L37" s="531"/>
      <c r="M37" s="531"/>
      <c r="N37" s="531"/>
      <c r="O37" s="531"/>
      <c r="P37" s="531"/>
      <c r="Q37" s="303"/>
      <c r="R37" s="513"/>
    </row>
    <row r="38" spans="1:20" ht="18.399999999999999" thickBot="1" x14ac:dyDescent="0.6">
      <c r="A38" s="526"/>
      <c r="B38" s="526"/>
      <c r="C38" s="526"/>
      <c r="D38" s="526"/>
      <c r="E38" s="526"/>
      <c r="F38" s="1"/>
      <c r="G38" s="1"/>
      <c r="H38" s="1"/>
      <c r="I38" s="1"/>
      <c r="J38" s="1"/>
      <c r="K38" s="1"/>
      <c r="L38" s="1"/>
      <c r="M38" s="1"/>
      <c r="N38" s="202" t="s">
        <v>19</v>
      </c>
      <c r="O38" s="203"/>
      <c r="P38" s="203"/>
      <c r="Q38" s="35">
        <f>SUM(Q29+Q20+Q8)</f>
        <v>4.5</v>
      </c>
      <c r="R38" s="34" t="s">
        <v>64</v>
      </c>
    </row>
    <row r="39" spans="1:20" x14ac:dyDescent="0.45">
      <c r="A39" s="514"/>
      <c r="B39" s="514"/>
      <c r="C39" s="514"/>
      <c r="E39" s="31"/>
    </row>
    <row r="40" spans="1:20" x14ac:dyDescent="0.45">
      <c r="A40" s="514"/>
      <c r="B40" s="514"/>
      <c r="C40" s="514"/>
      <c r="E40" s="31"/>
      <c r="J40" s="2"/>
      <c r="K40" s="2"/>
      <c r="L40" s="2"/>
      <c r="M40" s="2"/>
      <c r="N40" s="2"/>
      <c r="O40" s="2"/>
      <c r="P40" s="2"/>
    </row>
    <row r="41" spans="1:20" x14ac:dyDescent="0.45">
      <c r="A41" s="514"/>
      <c r="B41" s="514"/>
      <c r="C41" s="514"/>
      <c r="E41" s="31"/>
    </row>
    <row r="42" spans="1:20" x14ac:dyDescent="0.45">
      <c r="A42" s="514"/>
      <c r="B42" s="514"/>
      <c r="C42" s="514"/>
      <c r="D42" s="32"/>
      <c r="E42" s="33"/>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G14"/>
  <sheetViews>
    <sheetView tabSelected="1" workbookViewId="0">
      <selection activeCell="K18" sqref="K18"/>
    </sheetView>
  </sheetViews>
  <sheetFormatPr defaultRowHeight="14.25" x14ac:dyDescent="0.45"/>
  <cols>
    <col min="6" max="6" width="9.53125" customWidth="1"/>
  </cols>
  <sheetData>
    <row r="2" spans="2:7" ht="14.65" thickBot="1" x14ac:dyDescent="0.5">
      <c r="B2" s="532" t="s">
        <v>111</v>
      </c>
      <c r="C2" s="532"/>
      <c r="D2" s="532"/>
      <c r="E2" s="36" t="s">
        <v>112</v>
      </c>
      <c r="F2" s="36" t="s">
        <v>113</v>
      </c>
    </row>
    <row r="3" spans="2:7" x14ac:dyDescent="0.45">
      <c r="B3" s="545" t="s">
        <v>114</v>
      </c>
      <c r="C3" s="546"/>
      <c r="D3" s="547"/>
      <c r="E3" s="29">
        <f>'H&amp;S Overview'!G49</f>
        <v>8</v>
      </c>
      <c r="F3" s="5">
        <v>10</v>
      </c>
    </row>
    <row r="4" spans="2:7" x14ac:dyDescent="0.45">
      <c r="B4" s="197" t="s">
        <v>115</v>
      </c>
      <c r="C4" s="198"/>
      <c r="D4" s="548"/>
      <c r="E4" s="29">
        <f>'Machine Shop'!N44</f>
        <v>16</v>
      </c>
      <c r="F4" s="5">
        <v>20</v>
      </c>
    </row>
    <row r="5" spans="2:7" x14ac:dyDescent="0.45">
      <c r="B5" s="197" t="s">
        <v>116</v>
      </c>
      <c r="C5" s="198"/>
      <c r="D5" s="548"/>
      <c r="E5" s="29">
        <f>'Engine Strip'!P38</f>
        <v>21</v>
      </c>
      <c r="F5" s="5">
        <v>25</v>
      </c>
    </row>
    <row r="6" spans="2:7" x14ac:dyDescent="0.45">
      <c r="B6" s="197" t="s">
        <v>117</v>
      </c>
      <c r="C6" s="198"/>
      <c r="D6" s="548"/>
      <c r="E6" s="29">
        <f>Suspension!O23</f>
        <v>13.5</v>
      </c>
      <c r="F6" s="5">
        <v>17</v>
      </c>
      <c r="G6" s="43"/>
    </row>
    <row r="7" spans="2:7" x14ac:dyDescent="0.45">
      <c r="B7" s="197" t="s">
        <v>118</v>
      </c>
      <c r="C7" s="198"/>
      <c r="D7" s="548"/>
      <c r="E7" s="29">
        <f>'Ad Manufacturing'!P22</f>
        <v>9.5</v>
      </c>
      <c r="F7" s="5">
        <v>12</v>
      </c>
    </row>
    <row r="8" spans="2:7" x14ac:dyDescent="0.45">
      <c r="B8" s="197" t="s">
        <v>119</v>
      </c>
      <c r="C8" s="198"/>
      <c r="D8" s="548"/>
      <c r="E8" s="29">
        <f>Composites!P24</f>
        <v>10</v>
      </c>
      <c r="F8" s="5">
        <v>10</v>
      </c>
    </row>
    <row r="9" spans="2:7" x14ac:dyDescent="0.45">
      <c r="B9" s="549" t="s">
        <v>143</v>
      </c>
      <c r="C9" s="550"/>
      <c r="D9" s="551"/>
      <c r="E9" s="40" t="s">
        <v>236</v>
      </c>
      <c r="F9" s="10" t="s">
        <v>144</v>
      </c>
    </row>
    <row r="10" spans="2:7" ht="14.65" thickBot="1" x14ac:dyDescent="0.5">
      <c r="B10" s="539" t="s">
        <v>142</v>
      </c>
      <c r="C10" s="540"/>
      <c r="D10" s="541"/>
      <c r="E10" s="40" cm="1">
        <f t="array" ref="E10">CPD!Q38:Q38</f>
        <v>4.5</v>
      </c>
      <c r="F10" s="10">
        <v>6</v>
      </c>
    </row>
    <row r="11" spans="2:7" ht="14.65" thickBot="1" x14ac:dyDescent="0.5">
      <c r="B11" s="542" t="s">
        <v>120</v>
      </c>
      <c r="C11" s="543"/>
      <c r="D11" s="544"/>
      <c r="E11" s="41">
        <f>SUM(E3:E10)</f>
        <v>82.5</v>
      </c>
      <c r="F11" s="38">
        <f>F3+F4+F5+F6+F7+F8+F10</f>
        <v>100</v>
      </c>
    </row>
    <row r="12" spans="2:7" ht="14.65" thickBot="1" x14ac:dyDescent="0.5">
      <c r="B12" s="533" t="s">
        <v>121</v>
      </c>
      <c r="C12" s="534"/>
      <c r="D12" s="535"/>
      <c r="E12" s="42">
        <v>63.3</v>
      </c>
      <c r="F12" s="37">
        <v>100</v>
      </c>
    </row>
    <row r="13" spans="2:7" ht="14.65" thickBot="1" x14ac:dyDescent="0.5"/>
    <row r="14" spans="2:7" ht="14.65" thickBot="1" x14ac:dyDescent="0.5">
      <c r="B14" s="536" t="s">
        <v>122</v>
      </c>
      <c r="C14" s="537"/>
      <c r="D14" s="538"/>
      <c r="E14" s="552">
        <f>(E11*0.75)+(E12*0.25)</f>
        <v>77.7</v>
      </c>
      <c r="F14" s="39"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7C3DBBDDD03D9419471381A29C7D881" ma:contentTypeVersion="10" ma:contentTypeDescription="Create a new document." ma:contentTypeScope="" ma:versionID="735b6c66b866cf5198a1d3c52c4a7495">
  <xsd:schema xmlns:xsd="http://www.w3.org/2001/XMLSchema" xmlns:xs="http://www.w3.org/2001/XMLSchema" xmlns:p="http://schemas.microsoft.com/office/2006/metadata/properties" xmlns:ns3="170d7878-6d73-463a-a069-a6c57769e00c" targetNamespace="http://schemas.microsoft.com/office/2006/metadata/properties" ma:root="true" ma:fieldsID="14f680657a9c870be6d98687cc795556" ns3:_="">
    <xsd:import namespace="170d7878-6d73-463a-a069-a6c57769e00c"/>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0d7878-6d73-463a-a069-a6c57769e00c"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170d7878-6d73-463a-a069-a6c57769e00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4D6A46-2EE9-4B99-9DF0-1B5CED3B4B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0d7878-6d73-463a-a069-a6c57769e0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www.w3.org/XML/1998/namespace"/>
    <ds:schemaRef ds:uri="http://purl.org/dc/terms/"/>
    <ds:schemaRef ds:uri="http://schemas.microsoft.com/office/infopath/2007/PartnerControls"/>
    <ds:schemaRef ds:uri="http://schemas.microsoft.com/office/2006/metadata/properties"/>
    <ds:schemaRef ds:uri="http://schemas.microsoft.com/office/2006/documentManagement/types"/>
    <ds:schemaRef ds:uri="http://schemas.openxmlformats.org/package/2006/metadata/core-properties"/>
    <ds:schemaRef ds:uri="http://purl.org/dc/elements/1.1/"/>
    <ds:schemaRef ds:uri="http://purl.org/dc/dcmitype/"/>
    <ds:schemaRef ds:uri="170d7878-6d73-463a-a069-a6c57769e00c"/>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2026-05-07T08:49:16Z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0x01010097C3DBBDDD03D9419471381A29C7D881</vt:lpwstr>
  </property>
  <property fmtid="{D5CDD505-2E9C-101B-9397-08002B2CF9AE}" pid="3" name="MediaServiceImageTags">
    <vt:lpwstr/>
  </property>
</Properties>
</file>