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sm2.UNI.001\Documents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1" l="1"/>
  <c r="K16" i="1"/>
  <c r="K15" i="1"/>
  <c r="K14" i="1"/>
  <c r="K13" i="1"/>
  <c r="K12" i="1"/>
  <c r="K11" i="1"/>
  <c r="K10" i="1"/>
  <c r="K9" i="1"/>
  <c r="K8" i="1"/>
  <c r="K7" i="1"/>
  <c r="J17" i="1"/>
  <c r="J16" i="1"/>
  <c r="J15" i="1"/>
  <c r="J14" i="1"/>
  <c r="J13" i="1"/>
  <c r="J12" i="1"/>
  <c r="J11" i="1"/>
  <c r="J10" i="1"/>
  <c r="J9" i="1"/>
  <c r="J8" i="1"/>
  <c r="J7" i="1"/>
  <c r="I17" i="1"/>
  <c r="I16" i="1"/>
  <c r="I15" i="1"/>
  <c r="I14" i="1"/>
  <c r="I13" i="1"/>
  <c r="I12" i="1"/>
  <c r="I11" i="1"/>
  <c r="I10" i="1"/>
  <c r="I9" i="1"/>
  <c r="I8" i="1"/>
  <c r="I7" i="1"/>
  <c r="F17" i="1"/>
  <c r="F16" i="1"/>
  <c r="F15" i="1"/>
  <c r="F14" i="1"/>
  <c r="F13" i="1"/>
  <c r="F12" i="1"/>
  <c r="F11" i="1"/>
  <c r="F10" i="1"/>
  <c r="F9" i="1"/>
  <c r="F8" i="1"/>
  <c r="F7" i="1"/>
  <c r="E17" i="1"/>
  <c r="E16" i="1"/>
  <c r="E15" i="1"/>
  <c r="E14" i="1"/>
  <c r="E13" i="1"/>
  <c r="E12" i="1"/>
  <c r="E11" i="1"/>
  <c r="E10" i="1"/>
  <c r="E9" i="1"/>
  <c r="E8" i="1"/>
  <c r="E7" i="1"/>
  <c r="D17" i="1"/>
  <c r="G17" i="1" s="1"/>
  <c r="D16" i="1"/>
  <c r="G16" i="1" s="1"/>
  <c r="D15" i="1"/>
  <c r="G15" i="1" s="1"/>
  <c r="D14" i="1"/>
  <c r="G14" i="1" s="1"/>
  <c r="D13" i="1"/>
  <c r="G13" i="1" s="1"/>
  <c r="D12" i="1"/>
  <c r="G12" i="1" s="1"/>
  <c r="O12" i="1" s="1"/>
  <c r="D11" i="1"/>
  <c r="G11" i="1" s="1"/>
  <c r="D10" i="1"/>
  <c r="G10" i="1" s="1"/>
  <c r="O10" i="1" s="1"/>
  <c r="D9" i="1"/>
  <c r="G9" i="1" s="1"/>
  <c r="D8" i="1"/>
  <c r="G8" i="1" s="1"/>
  <c r="D7" i="1"/>
  <c r="G7" i="1" s="1"/>
  <c r="P7" i="1" l="1"/>
  <c r="O7" i="1"/>
  <c r="O15" i="1"/>
  <c r="P15" i="1"/>
  <c r="O8" i="1"/>
  <c r="P8" i="1"/>
  <c r="O16" i="1"/>
  <c r="P16" i="1"/>
  <c r="P9" i="1"/>
  <c r="O9" i="1"/>
  <c r="O17" i="1"/>
  <c r="P17" i="1"/>
  <c r="O11" i="1"/>
  <c r="P11" i="1"/>
  <c r="O13" i="1"/>
  <c r="P13" i="1"/>
  <c r="O14" i="1"/>
  <c r="P14" i="1"/>
  <c r="P12" i="1"/>
  <c r="P10" i="1"/>
</calcChain>
</file>

<file path=xl/sharedStrings.xml><?xml version="1.0" encoding="utf-8"?>
<sst xmlns="http://schemas.openxmlformats.org/spreadsheetml/2006/main" count="12" uniqueCount="12">
  <si>
    <t>w</t>
  </si>
  <si>
    <t>R1</t>
  </si>
  <si>
    <t>R2</t>
  </si>
  <si>
    <t>R3</t>
  </si>
  <si>
    <t>R</t>
  </si>
  <si>
    <t>Theta1</t>
  </si>
  <si>
    <t>theta2</t>
  </si>
  <si>
    <t>theta3</t>
  </si>
  <si>
    <t>theta</t>
  </si>
  <si>
    <t>k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</si>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</sst>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3265381591693156E-2"/>
          <c:y val="3.6673391357135328E-2"/>
          <c:w val="0.92657693946486919"/>
          <c:h val="0.92979654314560234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Sheet1!$O$7:$O$17</c:f>
              <c:numCache>
                <c:formatCode>General</c:formatCode>
                <c:ptCount val="11"/>
                <c:pt idx="0">
                  <c:v>-4.2840822543792845</c:v>
                </c:pt>
                <c:pt idx="1">
                  <c:v>-3.7301061007957559</c:v>
                </c:pt>
                <c:pt idx="2">
                  <c:v>-3.0356179168915274</c:v>
                </c:pt>
                <c:pt idx="3">
                  <c:v>-2.3654331370899908</c:v>
                </c:pt>
                <c:pt idx="4">
                  <c:v>-1.7999999999999998</c:v>
                </c:pt>
                <c:pt idx="5">
                  <c:v>-1.3560752169720351</c:v>
                </c:pt>
                <c:pt idx="6">
                  <c:v>-1.0203156176310539</c:v>
                </c:pt>
                <c:pt idx="7">
                  <c:v>-1.0003020709517496</c:v>
                </c:pt>
                <c:pt idx="8">
                  <c:v>-0.77075911208550274</c:v>
                </c:pt>
                <c:pt idx="9">
                  <c:v>-0.58636505785468584</c:v>
                </c:pt>
                <c:pt idx="10">
                  <c:v>-0.4499999999999999</c:v>
                </c:pt>
              </c:numCache>
            </c:numRef>
          </c:xVal>
          <c:yVal>
            <c:numRef>
              <c:f>Sheet1!$P$7:$P$17</c:f>
              <c:numCache>
                <c:formatCode>General</c:formatCode>
                <c:ptCount val="11"/>
                <c:pt idx="0">
                  <c:v>-13.994668697638994</c:v>
                </c:pt>
                <c:pt idx="1">
                  <c:v>-5.7194960212201584</c:v>
                </c:pt>
                <c:pt idx="2">
                  <c:v>-2.7657852131678364</c:v>
                </c:pt>
                <c:pt idx="3">
                  <c:v>-1.3404121110176621</c:v>
                </c:pt>
                <c:pt idx="4">
                  <c:v>-0.60000000000000042</c:v>
                </c:pt>
                <c:pt idx="5">
                  <c:v>-0.21094503375120532</c:v>
                </c:pt>
                <c:pt idx="6">
                  <c:v>-9.7172915964861255E-3</c:v>
                </c:pt>
                <c:pt idx="7">
                  <c:v>-1.4242867771180242E-4</c:v>
                </c:pt>
                <c:pt idx="8">
                  <c:v>8.9921896409974902E-2</c:v>
                </c:pt>
                <c:pt idx="9">
                  <c:v>0.13464679106292771</c:v>
                </c:pt>
                <c:pt idx="10">
                  <c:v>0.15000000000000002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4255568"/>
        <c:axId val="254257248"/>
      </c:scatterChart>
      <c:valAx>
        <c:axId val="254255568"/>
        <c:scaling>
          <c:orientation val="minMax"/>
          <c:max val="2"/>
          <c:min val="-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257248"/>
        <c:crosses val="autoZero"/>
        <c:crossBetween val="midCat"/>
      </c:valAx>
      <c:valAx>
        <c:axId val="254257248"/>
        <c:scaling>
          <c:orientation val="minMax"/>
          <c:max val="2"/>
          <c:min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255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229252</xdr:colOff>
      <xdr:row>17</xdr:row>
      <xdr:rowOff>119530</xdr:rowOff>
    </xdr:from>
    <xdr:to>
      <xdr:col>18</xdr:col>
      <xdr:colOff>172102</xdr:colOff>
      <xdr:row>42</xdr:row>
      <xdr:rowOff>114767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0.26117</cdr:x>
      <cdr:y>0.27095</cdr:y>
    </cdr:from>
    <cdr:to>
      <cdr:x>0.72766</cdr:x>
      <cdr:y>0.73213</cdr:y>
    </cdr:to>
    <cdr:sp macro="" textlink="">
      <cdr:nvSpPr>
        <cdr:cNvPr id="2" name="Oval 1"/>
        <cdr:cNvSpPr/>
      </cdr:nvSpPr>
      <cdr:spPr>
        <a:xfrm xmlns:a="http://schemas.openxmlformats.org/drawingml/2006/main">
          <a:off x="1262063" y="1119187"/>
          <a:ext cx="2254250" cy="1905000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>
          <a:solidFill>
            <a:srgbClr val="FF0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P17"/>
  <sheetViews>
    <sheetView tabSelected="1" topLeftCell="C18" zoomScale="85" zoomScaleNormal="85" workbookViewId="0">
      <selection activeCell="H3" sqref="H3"/>
    </sheetView>
  </sheetViews>
  <sheetFormatPr defaultRowHeight="15" x14ac:dyDescent="0.25"/>
  <sheetData>
    <row r="2" spans="3:16" x14ac:dyDescent="0.25">
      <c r="G2" t="s">
        <v>9</v>
      </c>
      <c r="H2">
        <v>1.5</v>
      </c>
    </row>
    <row r="6" spans="3:16" x14ac:dyDescent="0.25">
      <c r="C6" t="s">
        <v>0</v>
      </c>
      <c r="D6" t="s">
        <v>1</v>
      </c>
      <c r="E6" t="s">
        <v>2</v>
      </c>
      <c r="F6" t="s">
        <v>3</v>
      </c>
      <c r="G6" t="s">
        <v>4</v>
      </c>
      <c r="H6" t="s">
        <v>5</v>
      </c>
      <c r="I6" t="s">
        <v>6</v>
      </c>
      <c r="J6" t="s">
        <v>7</v>
      </c>
      <c r="K6" t="s">
        <v>8</v>
      </c>
      <c r="O6" t="s">
        <v>10</v>
      </c>
      <c r="P6" t="s">
        <v>11</v>
      </c>
    </row>
    <row r="7" spans="3:16" x14ac:dyDescent="0.25">
      <c r="C7">
        <v>0.1</v>
      </c>
      <c r="D7">
        <f>$H$2/C7</f>
        <v>15</v>
      </c>
      <c r="E7">
        <f>1/(SQRT(1+C7^2))</f>
        <v>0.99503719020998926</v>
      </c>
      <c r="F7">
        <f>1/(SQRT(1+(4*C7^2)))</f>
        <v>0.98058067569092011</v>
      </c>
      <c r="G7">
        <f>D7*E7*F7</f>
        <v>14.635713604705588</v>
      </c>
      <c r="H7">
        <v>-90</v>
      </c>
      <c r="I7">
        <f>DEGREES(ATAN(C7))</f>
        <v>5.710593137499643</v>
      </c>
      <c r="J7">
        <f>DEGREES(ATAN(2*C7))</f>
        <v>11.309932474020215</v>
      </c>
      <c r="K7">
        <f>H7-I7-J7</f>
        <v>-107.02052561151986</v>
      </c>
      <c r="O7">
        <f>G7*SIN(RADIANS(K7+90))</f>
        <v>-4.2840822543792845</v>
      </c>
      <c r="P7">
        <f>-G7*COS(RADIANS(K7+90))</f>
        <v>-13.994668697638994</v>
      </c>
    </row>
    <row r="8" spans="3:16" x14ac:dyDescent="0.25">
      <c r="C8">
        <v>0.2</v>
      </c>
      <c r="D8">
        <f t="shared" ref="D8:D17" si="0">$H$2/C8</f>
        <v>7.5</v>
      </c>
      <c r="E8">
        <f t="shared" ref="E8:E17" si="1">1/(SQRT(1+C8^2))</f>
        <v>0.98058067569092011</v>
      </c>
      <c r="F8">
        <f t="shared" ref="F8:F17" si="2">1/(SQRT(1+(4*C8^2)))</f>
        <v>0.92847669088525919</v>
      </c>
      <c r="G8">
        <f t="shared" ref="G8:G17" si="3">D8*E8*F8</f>
        <v>6.828347256836528</v>
      </c>
      <c r="H8">
        <v>-90</v>
      </c>
      <c r="I8">
        <f t="shared" ref="I8:I17" si="4">DEGREES(ATAN(C8))</f>
        <v>11.309932474020215</v>
      </c>
      <c r="J8">
        <f t="shared" ref="J8:J17" si="5">DEGREES(ATAN(2*C8))</f>
        <v>21.801409486351812</v>
      </c>
      <c r="K8">
        <f t="shared" ref="K8:K17" si="6">H8-I8-J8</f>
        <v>-123.11134196037203</v>
      </c>
      <c r="O8">
        <f t="shared" ref="O8:O17" si="7">G8*SIN(RADIANS(K8+90))</f>
        <v>-3.7301061007957559</v>
      </c>
      <c r="P8">
        <f t="shared" ref="P8:P17" si="8">-G8*COS(RADIANS(K8+90))</f>
        <v>-5.7194960212201584</v>
      </c>
    </row>
    <row r="9" spans="3:16" x14ac:dyDescent="0.25">
      <c r="C9">
        <v>0.3</v>
      </c>
      <c r="D9">
        <f t="shared" si="0"/>
        <v>5</v>
      </c>
      <c r="E9">
        <f t="shared" si="1"/>
        <v>0.95782628522115132</v>
      </c>
      <c r="F9">
        <f t="shared" si="2"/>
        <v>0.85749292571254432</v>
      </c>
      <c r="G9">
        <f t="shared" si="3"/>
        <v>4.1066463181933148</v>
      </c>
      <c r="H9">
        <v>-90</v>
      </c>
      <c r="I9">
        <f t="shared" si="4"/>
        <v>16.699244233993621</v>
      </c>
      <c r="J9">
        <f t="shared" si="5"/>
        <v>30.963756532073521</v>
      </c>
      <c r="K9">
        <f t="shared" si="6"/>
        <v>-137.66300076606714</v>
      </c>
      <c r="O9">
        <f t="shared" si="7"/>
        <v>-3.0356179168915274</v>
      </c>
      <c r="P9">
        <f t="shared" si="8"/>
        <v>-2.7657852131678364</v>
      </c>
    </row>
    <row r="10" spans="3:16" x14ac:dyDescent="0.25">
      <c r="C10">
        <v>0.4</v>
      </c>
      <c r="D10">
        <f t="shared" si="0"/>
        <v>3.75</v>
      </c>
      <c r="E10">
        <f t="shared" si="1"/>
        <v>0.92847669088525919</v>
      </c>
      <c r="F10">
        <f t="shared" si="2"/>
        <v>0.78086880944303028</v>
      </c>
      <c r="G10">
        <f t="shared" si="3"/>
        <v>2.7188193307769128</v>
      </c>
      <c r="H10">
        <v>-90</v>
      </c>
      <c r="I10">
        <f t="shared" si="4"/>
        <v>21.801409486351812</v>
      </c>
      <c r="J10">
        <f t="shared" si="5"/>
        <v>38.659808254090095</v>
      </c>
      <c r="K10">
        <f t="shared" si="6"/>
        <v>-150.4612177404419</v>
      </c>
      <c r="O10">
        <f t="shared" si="7"/>
        <v>-2.3654331370899908</v>
      </c>
      <c r="P10">
        <f t="shared" si="8"/>
        <v>-1.3404121110176621</v>
      </c>
    </row>
    <row r="11" spans="3:16" x14ac:dyDescent="0.25">
      <c r="C11">
        <v>0.5</v>
      </c>
      <c r="D11">
        <f t="shared" si="0"/>
        <v>3</v>
      </c>
      <c r="E11">
        <f t="shared" si="1"/>
        <v>0.89442719099991586</v>
      </c>
      <c r="F11">
        <f t="shared" si="2"/>
        <v>0.70710678118654746</v>
      </c>
      <c r="G11">
        <f t="shared" si="3"/>
        <v>1.8973665961010275</v>
      </c>
      <c r="H11">
        <v>-90</v>
      </c>
      <c r="I11">
        <f t="shared" si="4"/>
        <v>26.56505117707799</v>
      </c>
      <c r="J11">
        <f t="shared" si="5"/>
        <v>45</v>
      </c>
      <c r="K11">
        <f t="shared" si="6"/>
        <v>-161.56505117707798</v>
      </c>
      <c r="O11">
        <f t="shared" si="7"/>
        <v>-1.7999999999999998</v>
      </c>
      <c r="P11">
        <f t="shared" si="8"/>
        <v>-0.60000000000000042</v>
      </c>
    </row>
    <row r="12" spans="3:16" x14ac:dyDescent="0.25">
      <c r="C12">
        <v>0.6</v>
      </c>
      <c r="D12">
        <f t="shared" si="0"/>
        <v>2.5</v>
      </c>
      <c r="E12">
        <f t="shared" si="1"/>
        <v>0.85749292571254432</v>
      </c>
      <c r="F12">
        <f t="shared" si="2"/>
        <v>0.64018439966447993</v>
      </c>
      <c r="G12">
        <f t="shared" si="3"/>
        <v>1.3723839846595594</v>
      </c>
      <c r="H12">
        <v>-90</v>
      </c>
      <c r="I12">
        <f t="shared" si="4"/>
        <v>30.963756532073521</v>
      </c>
      <c r="J12">
        <f t="shared" si="5"/>
        <v>50.19442890773481</v>
      </c>
      <c r="K12">
        <f t="shared" si="6"/>
        <v>-171.15818543980834</v>
      </c>
      <c r="O12">
        <f t="shared" si="7"/>
        <v>-1.3560752169720351</v>
      </c>
      <c r="P12">
        <f t="shared" si="8"/>
        <v>-0.21094503375120532</v>
      </c>
    </row>
    <row r="13" spans="3:16" x14ac:dyDescent="0.25">
      <c r="C13">
        <v>0.7</v>
      </c>
      <c r="D13">
        <f t="shared" si="0"/>
        <v>2.1428571428571428</v>
      </c>
      <c r="E13">
        <f t="shared" si="1"/>
        <v>0.81923192051904048</v>
      </c>
      <c r="F13">
        <f t="shared" si="2"/>
        <v>0.58123819371909646</v>
      </c>
      <c r="G13">
        <f t="shared" si="3"/>
        <v>1.0203618893989574</v>
      </c>
      <c r="H13">
        <v>-90</v>
      </c>
      <c r="I13">
        <f t="shared" si="4"/>
        <v>34.992020198558663</v>
      </c>
      <c r="J13">
        <f t="shared" si="5"/>
        <v>54.462322208025618</v>
      </c>
      <c r="K13">
        <f t="shared" si="6"/>
        <v>-179.45434240658429</v>
      </c>
      <c r="O13">
        <f t="shared" si="7"/>
        <v>-1.0203156176310539</v>
      </c>
      <c r="P13">
        <f t="shared" si="8"/>
        <v>-9.7172915964861255E-3</v>
      </c>
    </row>
    <row r="14" spans="3:16" x14ac:dyDescent="0.25">
      <c r="C14">
        <v>0.70699999999999996</v>
      </c>
      <c r="D14">
        <f t="shared" si="0"/>
        <v>2.1216407355021216</v>
      </c>
      <c r="E14">
        <f t="shared" si="1"/>
        <v>0.81653768102538282</v>
      </c>
      <c r="F14">
        <f t="shared" si="2"/>
        <v>0.57740839789430587</v>
      </c>
      <c r="G14">
        <f t="shared" si="3"/>
        <v>1.0003020810916508</v>
      </c>
      <c r="H14">
        <v>-90</v>
      </c>
      <c r="I14">
        <f t="shared" si="4"/>
        <v>35.260310736558708</v>
      </c>
      <c r="J14">
        <f t="shared" si="5"/>
        <v>54.731531165706258</v>
      </c>
      <c r="K14">
        <f t="shared" si="6"/>
        <v>-179.99184190226498</v>
      </c>
      <c r="O14">
        <f t="shared" si="7"/>
        <v>-1.0003020709517496</v>
      </c>
      <c r="P14">
        <f t="shared" si="8"/>
        <v>-1.4242867771180242E-4</v>
      </c>
    </row>
    <row r="15" spans="3:16" x14ac:dyDescent="0.25">
      <c r="C15">
        <v>0.8</v>
      </c>
      <c r="D15">
        <f t="shared" si="0"/>
        <v>1.875</v>
      </c>
      <c r="E15">
        <f t="shared" si="1"/>
        <v>0.78086880944303028</v>
      </c>
      <c r="F15">
        <f t="shared" si="2"/>
        <v>0.52999894000317993</v>
      </c>
      <c r="G15">
        <f t="shared" si="3"/>
        <v>0.77598682741190839</v>
      </c>
      <c r="H15">
        <v>-90</v>
      </c>
      <c r="I15">
        <f t="shared" si="4"/>
        <v>38.659808254090095</v>
      </c>
      <c r="J15">
        <f t="shared" si="5"/>
        <v>57.994616791916499</v>
      </c>
      <c r="K15">
        <f t="shared" si="6"/>
        <v>-186.65442504600657</v>
      </c>
      <c r="O15">
        <f t="shared" si="7"/>
        <v>-0.77075911208550274</v>
      </c>
      <c r="P15">
        <f t="shared" si="8"/>
        <v>8.9921896409974902E-2</v>
      </c>
    </row>
    <row r="16" spans="3:16" x14ac:dyDescent="0.25">
      <c r="C16">
        <v>0.9</v>
      </c>
      <c r="D16">
        <f t="shared" si="0"/>
        <v>1.6666666666666665</v>
      </c>
      <c r="E16">
        <f t="shared" si="1"/>
        <v>0.74329414624716628</v>
      </c>
      <c r="F16">
        <f t="shared" si="2"/>
        <v>0.48564293117863211</v>
      </c>
      <c r="G16">
        <f t="shared" si="3"/>
        <v>0.6016259131856545</v>
      </c>
      <c r="H16">
        <v>-90</v>
      </c>
      <c r="I16">
        <f t="shared" si="4"/>
        <v>41.987212495816657</v>
      </c>
      <c r="J16">
        <f t="shared" si="5"/>
        <v>60.945395900922861</v>
      </c>
      <c r="K16">
        <f t="shared" si="6"/>
        <v>-192.93260839673951</v>
      </c>
      <c r="O16">
        <f t="shared" si="7"/>
        <v>-0.58636505785468584</v>
      </c>
      <c r="P16">
        <f t="shared" si="8"/>
        <v>0.13464679106292771</v>
      </c>
    </row>
    <row r="17" spans="3:16" x14ac:dyDescent="0.25">
      <c r="C17">
        <v>1</v>
      </c>
      <c r="D17">
        <f t="shared" si="0"/>
        <v>1.5</v>
      </c>
      <c r="E17">
        <f t="shared" si="1"/>
        <v>0.70710678118654746</v>
      </c>
      <c r="F17">
        <f t="shared" si="2"/>
        <v>0.44721359549995793</v>
      </c>
      <c r="G17">
        <f t="shared" si="3"/>
        <v>0.47434164902525683</v>
      </c>
      <c r="H17">
        <v>-90</v>
      </c>
      <c r="I17">
        <f t="shared" si="4"/>
        <v>45</v>
      </c>
      <c r="J17">
        <f t="shared" si="5"/>
        <v>63.43494882292201</v>
      </c>
      <c r="K17">
        <f t="shared" si="6"/>
        <v>-198.43494882292202</v>
      </c>
      <c r="O17">
        <f t="shared" si="7"/>
        <v>-0.4499999999999999</v>
      </c>
      <c r="P17">
        <f t="shared" si="8"/>
        <v>0.15000000000000002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2017-11-14T09:14:43Z</dcterms:created>
  <dcterms:modified xsi:type="dcterms:W3CDTF">2017-11-14T10:34:35Z</dcterms:modified>
</cp:coreProperties>
</file>