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501626_student_uwtsd_ac_uk/Documents/Documents/Assignments/"/>
    </mc:Choice>
  </mc:AlternateContent>
  <xr:revisionPtr revIDLastSave="288" documentId="13_ncr:1_{0DCFBEFA-B9EA-4EE5-B710-0D7859CA9AD0}" xr6:coauthVersionLast="47" xr6:coauthVersionMax="47" xr10:uidLastSave="{E72BEC4C-842A-4636-B56A-4A3670E4CFD6}"/>
  <bookViews>
    <workbookView xWindow="-108" yWindow="-108" windowWidth="23256" windowHeight="12456"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27" l="1"/>
  <c r="J18" i="27"/>
  <c r="L18" i="27"/>
  <c r="H18" i="27"/>
  <c r="A24" i="20"/>
  <c r="J12" i="27"/>
  <c r="E7" i="31"/>
  <c r="P22" i="28" l="1"/>
  <c r="N44" i="26"/>
  <c r="Q38" i="7"/>
  <c r="E10" i="31" s="1" a="1"/>
  <c r="E10" i="31" s="1"/>
  <c r="E11" i="31" s="1"/>
  <c r="E14" i="31" s="1"/>
  <c r="E6" i="31"/>
  <c r="F11"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<sst xmlns="http://schemas.openxmlformats.org/spreadsheetml/2006/main" count="371" uniqueCount="233">
  <si>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</si>
  <si>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</si>
  <si>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</si>
  <si>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</si>
  <si>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</si>
  <si>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</si>
  <si>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</si>
  <si>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</si>
  <si>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</si>
  <si>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</si>
  <si>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</si>
  <si>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</si>
  <si>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</si>
  <si>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</si>
  <si>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</si>
  <si>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</si>
  <si>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</si>
  <si>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</si>
  <si>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</si>
  <si>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</si>
  <si>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</si>
  <si>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</si>
  <si>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</si>
  <si>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</si>
  <si>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</si>
  <si>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</si>
  <si>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</si>
  <si>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</si>
  <si>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</si>
  <si>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</si>
  <si>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</si>
  <si>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</si>
  <si>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</si>
  <si>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</si>
  <si>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</si>
  <si>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</si>
  <si>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</si>
  <si>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</si>
  <si>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</si>
  <si>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</si>
  <si>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</si>
  <si>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</si>
  <si>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</si>
  <si>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</si>
  <si>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</si>
  <si>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</si>
  <si>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</si>
  <si>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</si>
  <si>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</si>
  <si>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</si>
  <si>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</si>
  <si>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</si>
  <si>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</si>
  <si>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</si>
  <si>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</si>
  <si>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</si>
  <si>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</si>
  <si>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</si>
  <si>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</si>
  <si>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</si>
  <si>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</si>
  <si>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</si>
  <si>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</si>
  <si>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</si>
  <si>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</si>
  <si>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</si>
  <si>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</si>
  <si>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</si>
  <si>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</si>
  <si>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</si>
  <si>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</si>
  <si>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</si>
  <si>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</si>
  <si>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</si>
  <si>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</si>
  <si>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</si>
  <si>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</si>
  <si>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</si>
  <si>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</si>
  <si>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</si>
  <si>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</si>
  <si>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</si>
  <si>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</si>
  <si>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</si>
  <si>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</si>
  <si>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</si>
  <si>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</si>
  <si>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</si>
  <si>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</si>
  <si>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</si>
  <si>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</si>
  <si>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</si>
  <si>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</si>
  <si>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</si>
  <si>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</si>
  <si>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</si>
  <si>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</si>
  <si>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</si>
  <si>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</si>
  <si>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</si>
  <si>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</si>
  <si>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</si>
  <si>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</si>
  <si>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</si>
  <si>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</si>
  <si>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</si>
  <si>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</si>
  <si>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</si>
  <si>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</si>
  <si>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</si>
  <si>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</si>
  <si>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</si>
  <si>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</si>
  <si>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</si>
  <si>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</si>
  <si>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</si>
  <si>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</si>
  <si>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</si>
  <si>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</si>
  <si>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</si>
  <si>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</si>
  <si>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</si>
  <si>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</si>
  <si>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</si>
  <si>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</si>
  <si>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</si>
  <si>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</si>
  <si>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</si>
  <si>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</si>
  <si>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</si>
  <si>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</si>
  <si>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</si>
  <si>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</si>
  <si>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</si>
  <si>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</si>
  <si>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</si>
  <si>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</si>
  <si>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</si>
  <si>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</si>
  <si>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</si>
  <si>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</si>
  <si>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</si>
  <si>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</si>
  <si>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</si>
  <si>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</si>
  <si>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</si>
  <si>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</si>
  <si>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</si>
  <si>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</si>
  <si>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</si>
  <si>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</si>
  <si>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</si>
  <si>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</si>
  <si>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</si>
  <si>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</si>
  <si>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</si>
  <si>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</si>
  <si>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</si>
  <si>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</si>
  <si>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</si>
  <si>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</si>
  <si>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</si>
  <si>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</si>
  <si>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0.2 mm</t>
  </si>
  <si>
    <t>115 mm</t>
  </si>
  <si>
    <t>90 mm</t>
  </si>
  <si>
    <t>60 mm</t>
  </si>
  <si>
    <t>115.05 mm</t>
  </si>
  <si>
    <t>60.13 mm</t>
  </si>
  <si>
    <t>90.05 mm</t>
  </si>
  <si>
    <t>30 mm</t>
  </si>
  <si>
    <t>105 mm</t>
  </si>
  <si>
    <t>36 mm</t>
  </si>
  <si>
    <t>0.05 mm</t>
  </si>
  <si>
    <t>30.09 mm</t>
  </si>
  <si>
    <t>104.98 mm</t>
  </si>
  <si>
    <t>36.00 mm</t>
  </si>
  <si>
    <t>When using the hacksaw, make sure the blade is as upright as possible so it does not deviate and cut off more material than is wanted. When using the micrometer, use the ratchet so that the metal does not deform as it might if you were to force it witht the thimble</t>
  </si>
  <si>
    <t>Choose a datum edge and wherever possible, measure from that point to stop any inaccuracies accumalate.</t>
  </si>
  <si>
    <t>N/A</t>
  </si>
  <si>
    <t>Ollie Gooch</t>
  </si>
  <si>
    <t>Kerry Tudor</t>
  </si>
  <si>
    <t>Steel toe capped boots, dustcoat, safety glasses</t>
  </si>
  <si>
    <t>IQ021A</t>
  </si>
  <si>
    <t>David Cooper, Adrian Dix</t>
  </si>
  <si>
    <t xml:space="preserve">October 2nd, 9th, 16th, 23rd and 30th </t>
  </si>
  <si>
    <t>Royal Enfield 650cc Parallel Twin</t>
  </si>
  <si>
    <t>Graduate from UWTSD with a degree; secure a job with connections to either Formula 1 or MotoGP and each of their lower series.</t>
  </si>
  <si>
    <t>Become a chartered engineer; work directly in Formula 1 or MotoGP or their lower series; make a significant impact in either the performance or sustainability of either of the sports.</t>
  </si>
  <si>
    <t>Graduate from UWTSD with a degree</t>
  </si>
  <si>
    <t>Secure a job with connections to F1 or MotoGP</t>
  </si>
  <si>
    <t>Become a chartered engineer</t>
  </si>
  <si>
    <t>Make significant impact in performance/sustainability</t>
  </si>
  <si>
    <t>Personal Protective Equipment at Work Regulations 2022; Health and Safety at Work etc Act 1974; Management of Health and Safety at Work Regulations 1999</t>
  </si>
  <si>
    <t>A milling machine mainly requires keeping clear of the rotating cutter and ensuring the work is clamped securely. Eye protection is needed because milling throws sharp chips, and swarf should only be cleared with a brush or tool. Loose clothing, hair, and jewellery must be controlled to avoid getting caught in the machine. Additionally, the machine should always be stopped before any adjustments or measurements.
The lathes rotating chuck  can easily catch anything loose. Long stock must be supported to prevent whipping, and the chuck key must be removed immediately after tightening to avoid it being left in and launched when the chuck starts spinning. Lathe swarf forms sharp spirals that should only be removed with pliers or a hook, and all adjustments should be made with the machine fully stopped. Again, eye protection is needed due to swarf being launched from the lathe.</t>
  </si>
  <si>
    <t>There are many different components that should be torqued, such as the cylinder head bolts or the connecting rod bolts. The torque settings would be found in the engines manual, unfortunately, we did not have the manuel in our posession.</t>
  </si>
  <si>
    <t>Wear can often be found on the cylinider walls, this could tell us the piston rings are worn or there is poor lubrication within the cylinder. Wear can also be found in the engine gaskets which could suggest overheating or improper torque.</t>
  </si>
  <si>
    <t>When stripping an engine, there are lots of hazards to consider. Sharp metal edges can very easily cut the skin if not handled with care. Heavy components  can crush fingers or strain your back if proper lifting technique is not used. You’re also exposed to oil, fuel, and coolant, which can irritate skin and create slip risks if spilt.</t>
  </si>
  <si>
    <t>Vernier calipers, micrometers, height gauge, hacksaw, file, milling machine, lathe, ratchets, torque wrenches, bore gauge.</t>
  </si>
  <si>
    <t xml:space="preserve">Tie up or tuck in any long hair
Tuck in any loose clothing
Remove any jewlery
Eye protection to be worn
Appropriate steel toe caps to be worn 
Check tools or machines are clean and in safe working conditions
Ensure workspace is clean and there is no clutter/trip hazards
Make sure risk assessments have been done
</t>
  </si>
  <si>
    <t>All machines and the workspace was properly clean before each session and all PPE necessary (safety glasses, dustcoat, steel toe caps) was provided. Floor was kept clear of clutter with no obvious trip hazards. All machines were in safe working condition.</t>
  </si>
  <si>
    <t>Design the part using CAD, save it to some sort of usb stick or flash drive, then, with permisssion, send the files to the 3D printer.</t>
  </si>
  <si>
    <t>Advanced manufacturing refers to technology‑driven production methods that use automation and digital systems to make products more efficiently and accurately.</t>
  </si>
  <si>
    <t>G-Code is what the CNC machines use to know where to cut and what path to follow.</t>
  </si>
  <si>
    <t>PLA or ABS</t>
  </si>
  <si>
    <t>CNC machines (both multi axis mills and lathes), 3D printers (both additive and resin curing), laser cutters</t>
  </si>
  <si>
    <t>Prepare mould 
Lay selected fibre onto mould
Apply resin 
Build up layers to required thickness
Allow to cure fully
Remove from mould and trim/sand edges</t>
  </si>
  <si>
    <t>Resin fumes could irritate eyes or lungs; the resin itself can also irritate the skin if contact is made; the fibres could cause splinters or also irritate the skin.</t>
  </si>
  <si>
    <t>Some kind of resin is needed to form the shape and harden, a sort of fibre is also required to reinforce the resin.</t>
  </si>
  <si>
    <t>Make sure to remove any air bubbles after pouring the resin and that there are no wrinkles in the fibre.</t>
  </si>
  <si>
    <t>9N/mm</t>
  </si>
  <si>
    <t>120mm</t>
  </si>
  <si>
    <t>Develop engineering fundamentals and be more noticable to employers</t>
  </si>
  <si>
    <t>Workshop/equipment access, lecture notes, lecturer support</t>
  </si>
  <si>
    <t>Passing all modules</t>
  </si>
  <si>
    <t>End of final academic year</t>
  </si>
  <si>
    <t>Gain experience in field of motorsport with a route to progress my career</t>
  </si>
  <si>
    <t>Work placements, a sufficient CV, degree from UWTSD</t>
  </si>
  <si>
    <t xml:space="preserve">Securing interviews or a position in the field of motorsport </t>
  </si>
  <si>
    <t>Within a year of graduation</t>
  </si>
  <si>
    <t>Be officially recgonised as having a high level of proffesional competance</t>
  </si>
  <si>
    <t>Long term employment role, access to CPD courses</t>
  </si>
  <si>
    <t>Submitting a chartership application and receiving proffesional registration</t>
  </si>
  <si>
    <t>7-10 years after initial employment</t>
  </si>
  <si>
    <t>Contribute on projects that improve efficiency or environmental impact</t>
  </si>
  <si>
    <t>Access to testing facilities and collaboration with other engineers</t>
  </si>
  <si>
    <t>Recognised for contributions to the project or publishing work about the project</t>
  </si>
  <si>
    <t>Latest 15 years into employment</t>
  </si>
  <si>
    <t>How much discipline I have in my studies and work as well as what sorts of connections I can make during my time at uni.</t>
  </si>
  <si>
    <t>It helps engineers stay focused and keeps them on track with the goals they set out to achieve.</t>
  </si>
  <si>
    <t>CPD means constantly updating your knowledge and skills throughout your career rather then stopping your education after uni. It’s important for engineers because it keeps them competent enough to keep up with professional standards as they change with time and technological advancements.</t>
  </si>
  <si>
    <t>Neil Spalding, MotoGP Technical Jounalist, ran a guest lecture at the university about motorcycle design and innovation. This took place 19/11/22 on UWTSD campus in IQ002.</t>
  </si>
  <si>
    <t>The guest lecture focused on innovations that have transformed racing in MotoGP and the lower series. It was not only engaging but also gave me  insight into how engineers balance safety with increasing performance. It helped me understand the level of thought going into modern motorcycle design, and highlighted the areas I need to develop if I want to contribute to motorcycle racing.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</si>
</sst>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8" formatCode="0.0000"/>
    <numFmt numFmtId="169" formatCode="0.000"/>
  </numFmts>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0" fillId="0" borderId="29" xfId="0" applyBorder="1" applyAlignment="1">
      <alignment horizontal="center" vertical="center"/>
    </xf>
    <xf numFmtId="0" fontId="0" fillId="0" borderId="37" xfId="0" applyBorder="1" applyAlignment="1">
      <alignment horizontal="center" vertical="center"/>
    </xf>
    <xf numFmtId="0" fontId="0" fillId="0" borderId="30" xfId="0" applyBorder="1" applyAlignment="1">
      <alignment horizontal="center" vertical="center"/>
    </xf>
    <xf numFmtId="0" fontId="0" fillId="0" borderId="38" xfId="0"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vertical="center"/>
    </xf>
    <xf numFmtId="0" fontId="0" fillId="0" borderId="36"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10" borderId="25" xfId="0" applyFont="1" applyFill="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center" vertical="center" wrapText="1"/>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131" xfId="0" applyBorder="1" applyAlignment="1">
      <alignment horizontal="center" vertic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2" fontId="9" fillId="0" borderId="16" xfId="0" applyNumberFormat="1" applyFont="1" applyBorder="1" applyAlignment="1">
      <alignment horizontal="center"/>
    </xf>
    <xf numFmtId="2" fontId="9" fillId="0" borderId="0" xfId="0" applyNumberFormat="1" applyFont="1" applyAlignment="1">
      <alignment horizontal="center"/>
    </xf>
    <xf numFmtId="2" fontId="9" fillId="0" borderId="18" xfId="0" applyNumberFormat="1" applyFont="1" applyBorder="1" applyAlignment="1">
      <alignment horizontal="center"/>
    </xf>
    <xf numFmtId="2" fontId="9" fillId="0" borderId="19" xfId="0" applyNumberFormat="1" applyFont="1" applyBorder="1" applyAlignment="1">
      <alignment horizontal="center"/>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38" xfId="0" applyBorder="1" applyAlignment="1">
      <alignment horizontal="center" wrapText="1"/>
    </xf>
    <xf numFmtId="0" fontId="0" fillId="0" borderId="61" xfId="0" applyBorder="1" applyAlignment="1">
      <alignment horizontal="center" wrapText="1"/>
    </xf>
    <xf numFmtId="0" fontId="0" fillId="0" borderId="25"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0" fillId="0" borderId="43" xfId="0" applyBorder="1" applyAlignment="1">
      <alignment horizontal="center" vertical="center" wrapText="1"/>
    </xf>
    <xf numFmtId="0" fontId="0" fillId="0" borderId="62" xfId="0" applyBorder="1" applyAlignment="1">
      <alignment horizontal="center" vertical="center" wrapText="1"/>
    </xf>
    <xf numFmtId="0" fontId="0" fillId="0" borderId="47" xfId="0" applyBorder="1" applyAlignment="1">
      <alignment horizontal="center" vertical="center" wrapText="1"/>
    </xf>
    <xf numFmtId="0" fontId="11" fillId="0" borderId="70"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130"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31" xfId="0" applyFont="1" applyBorder="1" applyAlignment="1">
      <alignment horizontal="center" vertical="center" wrapText="1"/>
    </xf>
    <xf numFmtId="168" fontId="0" fillId="0" borderId="47" xfId="0" applyNumberFormat="1" applyBorder="1" applyAlignment="1">
      <alignment horizontal="center"/>
    </xf>
    <xf numFmtId="168" fontId="0" fillId="0" borderId="78" xfId="0" applyNumberFormat="1" applyBorder="1" applyAlignment="1">
      <alignment horizontal="center"/>
    </xf>
    <xf numFmtId="168" fontId="0" fillId="0" borderId="127" xfId="0" applyNumberFormat="1" applyBorder="1" applyAlignment="1">
      <alignment horizontal="center"/>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64" xfId="0" applyBorder="1" applyAlignment="1">
      <alignment horizontal="center" vertical="center"/>
    </xf>
    <xf numFmtId="0" fontId="0" fillId="0" borderId="53" xfId="0" applyBorder="1" applyAlignment="1">
      <alignment horizontal="center" vertical="center"/>
    </xf>
    <xf numFmtId="0" fontId="0" fillId="0" borderId="70" xfId="0" applyBorder="1" applyAlignment="1">
      <alignment horizontal="center" vertical="center"/>
    </xf>
    <xf numFmtId="0" fontId="0" fillId="0" borderId="58" xfId="0" applyBorder="1" applyAlignment="1">
      <alignment horizontal="center" vertical="center"/>
    </xf>
    <xf numFmtId="169" fontId="0" fillId="0" borderId="79" xfId="0" applyNumberFormat="1" applyBorder="1" applyAlignment="1">
      <alignment horizontal="center"/>
    </xf>
    <xf numFmtId="169" fontId="0" fillId="0" borderId="62" xfId="0" applyNumberFormat="1" applyBorder="1" applyAlignment="1">
      <alignment horizontal="center"/>
    </xf>
    <xf numFmtId="1" fontId="0" fillId="0" borderId="79" xfId="0" applyNumberFormat="1" applyBorder="1" applyAlignment="1">
      <alignment horizontal="center"/>
    </xf>
    <xf numFmtId="1" fontId="0" fillId="0" borderId="62"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6" zoomScale="68" zoomScaleNormal="68" workbookViewId="0">
      <selection activeCell="E8" sqref="E8:H9"/>
    </sheetView>
  </sheetViews>
  <sheetFormatPr defaultRowHeight="14.4" x14ac:dyDescent="0.3"/>
  <sheetData>
    <row r="1" spans="1:31" x14ac:dyDescent="0.3">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3">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5" thickBot="1" x14ac:dyDescent="0.35">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4" x14ac:dyDescent="0.3">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x14ac:dyDescent="0.35">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 thickBot="1" x14ac:dyDescent="0.35">
      <c r="A6" s="126" t="s">
        <v>3</v>
      </c>
      <c r="B6" s="126"/>
      <c r="C6" s="126"/>
      <c r="D6" s="126"/>
      <c r="E6" s="128" t="s">
        <v>180</v>
      </c>
      <c r="F6" s="128"/>
      <c r="G6" s="128"/>
      <c r="H6" s="128"/>
      <c r="I6" s="126" t="s">
        <v>4</v>
      </c>
      <c r="J6" s="126"/>
      <c r="K6" s="126"/>
      <c r="L6" s="126"/>
      <c r="M6" s="126"/>
      <c r="N6" s="126"/>
      <c r="O6" s="126"/>
      <c r="P6" s="126"/>
      <c r="Q6" s="120" t="s">
        <v>5</v>
      </c>
      <c r="R6" s="121"/>
      <c r="S6" s="121"/>
      <c r="T6" s="121"/>
      <c r="U6" s="121"/>
      <c r="V6" s="121"/>
      <c r="W6" s="121"/>
      <c r="X6" s="121"/>
      <c r="Y6" s="121"/>
      <c r="Z6" s="121"/>
      <c r="AA6" s="121"/>
      <c r="AB6" s="121"/>
      <c r="AC6" s="121"/>
      <c r="AD6" s="121"/>
      <c r="AE6" s="122"/>
    </row>
    <row r="7" spans="1:31" ht="15.6" thickTop="1" thickBot="1" x14ac:dyDescent="0.35">
      <c r="A7" s="127"/>
      <c r="B7" s="127"/>
      <c r="C7" s="127"/>
      <c r="D7" s="127"/>
      <c r="E7" s="115"/>
      <c r="F7" s="115"/>
      <c r="G7" s="115"/>
      <c r="H7" s="115"/>
      <c r="I7" s="127"/>
      <c r="J7" s="127"/>
      <c r="K7" s="127"/>
      <c r="L7" s="127"/>
      <c r="M7" s="127"/>
      <c r="N7" s="127"/>
      <c r="O7" s="127"/>
      <c r="P7" s="127"/>
      <c r="Q7" s="93"/>
      <c r="R7" s="94"/>
      <c r="S7" s="94"/>
      <c r="T7" s="94"/>
      <c r="U7" s="94"/>
      <c r="V7" s="94"/>
      <c r="W7" s="94"/>
      <c r="X7" s="94"/>
      <c r="Y7" s="94"/>
      <c r="Z7" s="94"/>
      <c r="AA7" s="94"/>
      <c r="AB7" s="94"/>
      <c r="AC7" s="94"/>
      <c r="AD7" s="94"/>
      <c r="AE7" s="95"/>
    </row>
    <row r="8" spans="1:31" ht="15.6" thickTop="1" thickBot="1" x14ac:dyDescent="0.35">
      <c r="A8" s="96" t="s">
        <v>6</v>
      </c>
      <c r="B8" s="97"/>
      <c r="C8" s="97"/>
      <c r="D8" s="98"/>
      <c r="E8" s="115" t="s">
        <v>181</v>
      </c>
      <c r="F8" s="115"/>
      <c r="G8" s="115"/>
      <c r="H8" s="115"/>
      <c r="I8" s="123" t="s">
        <v>193</v>
      </c>
      <c r="J8" s="123"/>
      <c r="K8" s="123"/>
      <c r="L8" s="123"/>
      <c r="M8" s="123"/>
      <c r="N8" s="123"/>
      <c r="O8" s="123"/>
      <c r="P8" s="123"/>
      <c r="Q8" s="99" t="s">
        <v>199</v>
      </c>
      <c r="R8" s="100"/>
      <c r="S8" s="100"/>
      <c r="T8" s="100"/>
      <c r="U8" s="100"/>
      <c r="V8" s="100"/>
      <c r="W8" s="100"/>
      <c r="X8" s="100"/>
      <c r="Y8" s="100"/>
      <c r="Z8" s="100"/>
      <c r="AA8" s="100"/>
      <c r="AB8" s="100"/>
      <c r="AC8" s="100"/>
      <c r="AD8" s="100"/>
      <c r="AE8" s="116"/>
    </row>
    <row r="9" spans="1:31" ht="15.6" thickTop="1" thickBot="1" x14ac:dyDescent="0.35">
      <c r="A9" s="117"/>
      <c r="B9" s="118"/>
      <c r="C9" s="118"/>
      <c r="D9" s="119"/>
      <c r="E9" s="115"/>
      <c r="F9" s="115"/>
      <c r="G9" s="115"/>
      <c r="H9" s="115"/>
      <c r="I9" s="123"/>
      <c r="J9" s="123"/>
      <c r="K9" s="123"/>
      <c r="L9" s="123"/>
      <c r="M9" s="123"/>
      <c r="N9" s="123"/>
      <c r="O9" s="123"/>
      <c r="P9" s="123"/>
      <c r="Q9" s="99"/>
      <c r="R9" s="100"/>
      <c r="S9" s="100"/>
      <c r="T9" s="100"/>
      <c r="U9" s="100"/>
      <c r="V9" s="100"/>
      <c r="W9" s="100"/>
      <c r="X9" s="100"/>
      <c r="Y9" s="100"/>
      <c r="Z9" s="100"/>
      <c r="AA9" s="100"/>
      <c r="AB9" s="100"/>
      <c r="AC9" s="100"/>
      <c r="AD9" s="100"/>
      <c r="AE9" s="116"/>
    </row>
    <row r="10" spans="1:31" ht="15.6" thickTop="1" thickBot="1" x14ac:dyDescent="0.35">
      <c r="A10" s="117"/>
      <c r="B10" s="118"/>
      <c r="C10" s="118"/>
      <c r="D10" s="119"/>
      <c r="E10" s="115"/>
      <c r="F10" s="115"/>
      <c r="G10" s="115"/>
      <c r="H10" s="115"/>
      <c r="I10" s="123"/>
      <c r="J10" s="123"/>
      <c r="K10" s="123"/>
      <c r="L10" s="123"/>
      <c r="M10" s="123"/>
      <c r="N10" s="123"/>
      <c r="O10" s="123"/>
      <c r="P10" s="123"/>
      <c r="Q10" s="99"/>
      <c r="R10" s="100"/>
      <c r="S10" s="100"/>
      <c r="T10" s="100"/>
      <c r="U10" s="100"/>
      <c r="V10" s="100"/>
      <c r="W10" s="100"/>
      <c r="X10" s="100"/>
      <c r="Y10" s="100"/>
      <c r="Z10" s="100"/>
      <c r="AA10" s="100"/>
      <c r="AB10" s="100"/>
      <c r="AC10" s="100"/>
      <c r="AD10" s="100"/>
      <c r="AE10" s="116"/>
    </row>
    <row r="11" spans="1:31" ht="15.6" thickTop="1" thickBot="1" x14ac:dyDescent="0.35">
      <c r="A11" s="117"/>
      <c r="B11" s="118"/>
      <c r="C11" s="118"/>
      <c r="D11" s="119"/>
      <c r="E11" s="115"/>
      <c r="F11" s="115"/>
      <c r="G11" s="115"/>
      <c r="H11" s="115"/>
      <c r="I11" s="123"/>
      <c r="J11" s="123"/>
      <c r="K11" s="123"/>
      <c r="L11" s="123"/>
      <c r="M11" s="123"/>
      <c r="N11" s="123"/>
      <c r="O11" s="123"/>
      <c r="P11" s="123"/>
      <c r="Q11" s="99"/>
      <c r="R11" s="100"/>
      <c r="S11" s="100"/>
      <c r="T11" s="100"/>
      <c r="U11" s="100"/>
      <c r="V11" s="100"/>
      <c r="W11" s="100"/>
      <c r="X11" s="100"/>
      <c r="Y11" s="100"/>
      <c r="Z11" s="100"/>
      <c r="AA11" s="100"/>
      <c r="AB11" s="100"/>
      <c r="AC11" s="100"/>
      <c r="AD11" s="100"/>
      <c r="AE11" s="116"/>
    </row>
    <row r="12" spans="1:31" ht="15.6" thickTop="1" thickBot="1" x14ac:dyDescent="0.35">
      <c r="A12" s="117"/>
      <c r="B12" s="118"/>
      <c r="C12" s="118"/>
      <c r="D12" s="119"/>
      <c r="E12" s="115"/>
      <c r="F12" s="115"/>
      <c r="G12" s="115"/>
      <c r="H12" s="115"/>
      <c r="I12" s="123"/>
      <c r="J12" s="123"/>
      <c r="K12" s="123"/>
      <c r="L12" s="123"/>
      <c r="M12" s="123"/>
      <c r="N12" s="123"/>
      <c r="O12" s="123"/>
      <c r="P12" s="123"/>
      <c r="Q12" s="99"/>
      <c r="R12" s="100"/>
      <c r="S12" s="100"/>
      <c r="T12" s="100"/>
      <c r="U12" s="100"/>
      <c r="V12" s="100"/>
      <c r="W12" s="100"/>
      <c r="X12" s="100"/>
      <c r="Y12" s="100"/>
      <c r="Z12" s="100"/>
      <c r="AA12" s="100"/>
      <c r="AB12" s="100"/>
      <c r="AC12" s="100"/>
      <c r="AD12" s="100"/>
      <c r="AE12" s="116"/>
    </row>
    <row r="13" spans="1:31" ht="15.6" thickTop="1" thickBot="1" x14ac:dyDescent="0.35">
      <c r="A13" s="120"/>
      <c r="B13" s="121"/>
      <c r="C13" s="121"/>
      <c r="D13" s="122"/>
      <c r="E13" s="115"/>
      <c r="F13" s="115"/>
      <c r="G13" s="115"/>
      <c r="H13" s="115"/>
      <c r="I13" s="123"/>
      <c r="J13" s="123"/>
      <c r="K13" s="123"/>
      <c r="L13" s="123"/>
      <c r="M13" s="123"/>
      <c r="N13" s="123"/>
      <c r="O13" s="123"/>
      <c r="P13" s="123"/>
      <c r="Q13" s="99"/>
      <c r="R13" s="100"/>
      <c r="S13" s="100"/>
      <c r="T13" s="100"/>
      <c r="U13" s="100"/>
      <c r="V13" s="100"/>
      <c r="W13" s="100"/>
      <c r="X13" s="100"/>
      <c r="Y13" s="100"/>
      <c r="Z13" s="100"/>
      <c r="AA13" s="100"/>
      <c r="AB13" s="100"/>
      <c r="AC13" s="100"/>
      <c r="AD13" s="100"/>
      <c r="AE13" s="116"/>
    </row>
    <row r="14" spans="1:31" ht="15.6" thickTop="1" thickBot="1" x14ac:dyDescent="0.35">
      <c r="A14" s="93" t="s">
        <v>7</v>
      </c>
      <c r="B14" s="94"/>
      <c r="C14" s="94"/>
      <c r="D14" s="94"/>
      <c r="E14" s="94"/>
      <c r="F14" s="94"/>
      <c r="G14" s="94"/>
      <c r="H14" s="94"/>
      <c r="I14" s="94"/>
      <c r="J14" s="94"/>
      <c r="K14" s="94"/>
      <c r="L14" s="94"/>
      <c r="M14" s="94"/>
      <c r="N14" s="94"/>
      <c r="O14" s="94"/>
      <c r="P14" s="95"/>
      <c r="Q14" s="99"/>
      <c r="R14" s="100"/>
      <c r="S14" s="100"/>
      <c r="T14" s="100"/>
      <c r="U14" s="100"/>
      <c r="V14" s="100"/>
      <c r="W14" s="100"/>
      <c r="X14" s="100"/>
      <c r="Y14" s="100"/>
      <c r="Z14" s="100"/>
      <c r="AA14" s="100"/>
      <c r="AB14" s="100"/>
      <c r="AC14" s="100"/>
      <c r="AD14" s="100"/>
      <c r="AE14" s="116"/>
    </row>
    <row r="15" spans="1:31" ht="15.6" thickTop="1" thickBot="1" x14ac:dyDescent="0.35">
      <c r="A15" s="93"/>
      <c r="B15" s="94"/>
      <c r="C15" s="94"/>
      <c r="D15" s="94"/>
      <c r="E15" s="94"/>
      <c r="F15" s="94"/>
      <c r="G15" s="94"/>
      <c r="H15" s="94"/>
      <c r="I15" s="94"/>
      <c r="J15" s="94"/>
      <c r="K15" s="94"/>
      <c r="L15" s="94"/>
      <c r="M15" s="94"/>
      <c r="N15" s="94"/>
      <c r="O15" s="94"/>
      <c r="P15" s="95"/>
      <c r="Q15" s="99"/>
      <c r="R15" s="100"/>
      <c r="S15" s="100"/>
      <c r="T15" s="100"/>
      <c r="U15" s="100"/>
      <c r="V15" s="100"/>
      <c r="W15" s="100"/>
      <c r="X15" s="100"/>
      <c r="Y15" s="100"/>
      <c r="Z15" s="100"/>
      <c r="AA15" s="100"/>
      <c r="AB15" s="100"/>
      <c r="AC15" s="100"/>
      <c r="AD15" s="100"/>
      <c r="AE15" s="116"/>
    </row>
    <row r="16" spans="1:31" ht="15.6" thickTop="1" thickBot="1" x14ac:dyDescent="0.35">
      <c r="A16" s="99" t="s">
        <v>194</v>
      </c>
      <c r="B16" s="100"/>
      <c r="C16" s="100"/>
      <c r="D16" s="100"/>
      <c r="E16" s="100"/>
      <c r="F16" s="100"/>
      <c r="G16" s="100"/>
      <c r="H16" s="100"/>
      <c r="I16" s="100"/>
      <c r="J16" s="100"/>
      <c r="K16" s="100"/>
      <c r="L16" s="100"/>
      <c r="M16" s="100"/>
      <c r="N16" s="100"/>
      <c r="O16" s="100"/>
      <c r="P16" s="116"/>
      <c r="Q16" s="99"/>
      <c r="R16" s="100"/>
      <c r="S16" s="100"/>
      <c r="T16" s="100"/>
      <c r="U16" s="100"/>
      <c r="V16" s="100"/>
      <c r="W16" s="100"/>
      <c r="X16" s="100"/>
      <c r="Y16" s="100"/>
      <c r="Z16" s="100"/>
      <c r="AA16" s="100"/>
      <c r="AB16" s="100"/>
      <c r="AC16" s="100"/>
      <c r="AD16" s="100"/>
      <c r="AE16" s="116"/>
    </row>
    <row r="17" spans="1:31" ht="15.6" thickTop="1" thickBot="1" x14ac:dyDescent="0.35">
      <c r="A17" s="99"/>
      <c r="B17" s="100"/>
      <c r="C17" s="100"/>
      <c r="D17" s="100"/>
      <c r="E17" s="100"/>
      <c r="F17" s="100"/>
      <c r="G17" s="100"/>
      <c r="H17" s="100"/>
      <c r="I17" s="100"/>
      <c r="J17" s="100"/>
      <c r="K17" s="100"/>
      <c r="L17" s="100"/>
      <c r="M17" s="100"/>
      <c r="N17" s="100"/>
      <c r="O17" s="100"/>
      <c r="P17" s="116"/>
      <c r="Q17" s="99"/>
      <c r="R17" s="100"/>
      <c r="S17" s="100"/>
      <c r="T17" s="100"/>
      <c r="U17" s="100"/>
      <c r="V17" s="100"/>
      <c r="W17" s="100"/>
      <c r="X17" s="100"/>
      <c r="Y17" s="100"/>
      <c r="Z17" s="100"/>
      <c r="AA17" s="100"/>
      <c r="AB17" s="100"/>
      <c r="AC17" s="100"/>
      <c r="AD17" s="100"/>
      <c r="AE17" s="116"/>
    </row>
    <row r="18" spans="1:31" ht="15.6" thickTop="1" thickBot="1" x14ac:dyDescent="0.35">
      <c r="A18" s="99"/>
      <c r="B18" s="100"/>
      <c r="C18" s="100"/>
      <c r="D18" s="100"/>
      <c r="E18" s="100"/>
      <c r="F18" s="100"/>
      <c r="G18" s="100"/>
      <c r="H18" s="100"/>
      <c r="I18" s="100"/>
      <c r="J18" s="100"/>
      <c r="K18" s="100"/>
      <c r="L18" s="100"/>
      <c r="M18" s="100"/>
      <c r="N18" s="100"/>
      <c r="O18" s="100"/>
      <c r="P18" s="116"/>
      <c r="Q18" s="99"/>
      <c r="R18" s="100"/>
      <c r="S18" s="100"/>
      <c r="T18" s="100"/>
      <c r="U18" s="100"/>
      <c r="V18" s="100"/>
      <c r="W18" s="100"/>
      <c r="X18" s="100"/>
      <c r="Y18" s="100"/>
      <c r="Z18" s="100"/>
      <c r="AA18" s="100"/>
      <c r="AB18" s="100"/>
      <c r="AC18" s="100"/>
      <c r="AD18" s="100"/>
      <c r="AE18" s="116"/>
    </row>
    <row r="19" spans="1:31" ht="15.6" thickTop="1" thickBot="1" x14ac:dyDescent="0.35">
      <c r="A19" s="99"/>
      <c r="B19" s="100"/>
      <c r="C19" s="100"/>
      <c r="D19" s="100"/>
      <c r="E19" s="100"/>
      <c r="F19" s="100"/>
      <c r="G19" s="100"/>
      <c r="H19" s="100"/>
      <c r="I19" s="100"/>
      <c r="J19" s="100"/>
      <c r="K19" s="100"/>
      <c r="L19" s="100"/>
      <c r="M19" s="100"/>
      <c r="N19" s="100"/>
      <c r="O19" s="100"/>
      <c r="P19" s="116"/>
      <c r="Q19" s="99"/>
      <c r="R19" s="100"/>
      <c r="S19" s="100"/>
      <c r="T19" s="100"/>
      <c r="U19" s="100"/>
      <c r="V19" s="100"/>
      <c r="W19" s="100"/>
      <c r="X19" s="100"/>
      <c r="Y19" s="100"/>
      <c r="Z19" s="100"/>
      <c r="AA19" s="100"/>
      <c r="AB19" s="100"/>
      <c r="AC19" s="100"/>
      <c r="AD19" s="100"/>
      <c r="AE19" s="116"/>
    </row>
    <row r="20" spans="1:31" ht="15.6" thickTop="1" thickBot="1" x14ac:dyDescent="0.35">
      <c r="A20" s="99"/>
      <c r="B20" s="100"/>
      <c r="C20" s="100"/>
      <c r="D20" s="100"/>
      <c r="E20" s="100"/>
      <c r="F20" s="100"/>
      <c r="G20" s="100"/>
      <c r="H20" s="100"/>
      <c r="I20" s="100"/>
      <c r="J20" s="100"/>
      <c r="K20" s="100"/>
      <c r="L20" s="100"/>
      <c r="M20" s="100"/>
      <c r="N20" s="100"/>
      <c r="O20" s="100"/>
      <c r="P20" s="116"/>
      <c r="Q20" s="99"/>
      <c r="R20" s="100"/>
      <c r="S20" s="100"/>
      <c r="T20" s="100"/>
      <c r="U20" s="100"/>
      <c r="V20" s="100"/>
      <c r="W20" s="100"/>
      <c r="X20" s="100"/>
      <c r="Y20" s="100"/>
      <c r="Z20" s="100"/>
      <c r="AA20" s="100"/>
      <c r="AB20" s="100"/>
      <c r="AC20" s="100"/>
      <c r="AD20" s="100"/>
      <c r="AE20" s="116"/>
    </row>
    <row r="21" spans="1:31" ht="15.6" thickTop="1" thickBot="1" x14ac:dyDescent="0.35">
      <c r="A21" s="99"/>
      <c r="B21" s="100"/>
      <c r="C21" s="100"/>
      <c r="D21" s="100"/>
      <c r="E21" s="100"/>
      <c r="F21" s="100"/>
      <c r="G21" s="100"/>
      <c r="H21" s="100"/>
      <c r="I21" s="100"/>
      <c r="J21" s="100"/>
      <c r="K21" s="100"/>
      <c r="L21" s="100"/>
      <c r="M21" s="100"/>
      <c r="N21" s="100"/>
      <c r="O21" s="100"/>
      <c r="P21" s="116"/>
      <c r="Q21" s="99"/>
      <c r="R21" s="100"/>
      <c r="S21" s="100"/>
      <c r="T21" s="100"/>
      <c r="U21" s="100"/>
      <c r="V21" s="100"/>
      <c r="W21" s="100"/>
      <c r="X21" s="100"/>
      <c r="Y21" s="100"/>
      <c r="Z21" s="100"/>
      <c r="AA21" s="100"/>
      <c r="AB21" s="100"/>
      <c r="AC21" s="100"/>
      <c r="AD21" s="100"/>
      <c r="AE21" s="116"/>
    </row>
    <row r="22" spans="1:31" ht="15.6" thickTop="1" thickBot="1" x14ac:dyDescent="0.35">
      <c r="A22" s="99"/>
      <c r="B22" s="100"/>
      <c r="C22" s="100"/>
      <c r="D22" s="100"/>
      <c r="E22" s="100"/>
      <c r="F22" s="100"/>
      <c r="G22" s="100"/>
      <c r="H22" s="100"/>
      <c r="I22" s="100"/>
      <c r="J22" s="100"/>
      <c r="K22" s="100"/>
      <c r="L22" s="100"/>
      <c r="M22" s="100"/>
      <c r="N22" s="100"/>
      <c r="O22" s="100"/>
      <c r="P22" s="116"/>
      <c r="Q22" s="99"/>
      <c r="R22" s="100"/>
      <c r="S22" s="100"/>
      <c r="T22" s="100"/>
      <c r="U22" s="100"/>
      <c r="V22" s="100"/>
      <c r="W22" s="100"/>
      <c r="X22" s="100"/>
      <c r="Y22" s="100"/>
      <c r="Z22" s="100"/>
      <c r="AA22" s="100"/>
      <c r="AB22" s="100"/>
      <c r="AC22" s="100"/>
      <c r="AD22" s="100"/>
      <c r="AE22" s="116"/>
    </row>
    <row r="23" spans="1:31" ht="15.6" thickTop="1" thickBot="1" x14ac:dyDescent="0.35">
      <c r="A23" s="99"/>
      <c r="B23" s="100"/>
      <c r="C23" s="100"/>
      <c r="D23" s="100"/>
      <c r="E23" s="100"/>
      <c r="F23" s="100"/>
      <c r="G23" s="100"/>
      <c r="H23" s="100"/>
      <c r="I23" s="100"/>
      <c r="J23" s="100"/>
      <c r="K23" s="100"/>
      <c r="L23" s="100"/>
      <c r="M23" s="100"/>
      <c r="N23" s="100"/>
      <c r="O23" s="100"/>
      <c r="P23" s="116"/>
      <c r="Q23" s="99"/>
      <c r="R23" s="100"/>
      <c r="S23" s="100"/>
      <c r="T23" s="100"/>
      <c r="U23" s="100"/>
      <c r="V23" s="100"/>
      <c r="W23" s="100"/>
      <c r="X23" s="100"/>
      <c r="Y23" s="100"/>
      <c r="Z23" s="100"/>
      <c r="AA23" s="100"/>
      <c r="AB23" s="100"/>
      <c r="AC23" s="100"/>
      <c r="AD23" s="100"/>
      <c r="AE23" s="116"/>
    </row>
    <row r="24" spans="1:31" ht="15.6" thickTop="1" thickBot="1" x14ac:dyDescent="0.35">
      <c r="A24" s="99"/>
      <c r="B24" s="100"/>
      <c r="C24" s="100"/>
      <c r="D24" s="100"/>
      <c r="E24" s="100"/>
      <c r="F24" s="100"/>
      <c r="G24" s="100"/>
      <c r="H24" s="100"/>
      <c r="I24" s="100"/>
      <c r="J24" s="100"/>
      <c r="K24" s="100"/>
      <c r="L24" s="100"/>
      <c r="M24" s="100"/>
      <c r="N24" s="100"/>
      <c r="O24" s="100"/>
      <c r="P24" s="116"/>
      <c r="Q24" s="99"/>
      <c r="R24" s="100"/>
      <c r="S24" s="100"/>
      <c r="T24" s="100"/>
      <c r="U24" s="100"/>
      <c r="V24" s="100"/>
      <c r="W24" s="100"/>
      <c r="X24" s="100"/>
      <c r="Y24" s="100"/>
      <c r="Z24" s="100"/>
      <c r="AA24" s="100"/>
      <c r="AB24" s="100"/>
      <c r="AC24" s="100"/>
      <c r="AD24" s="100"/>
      <c r="AE24" s="116"/>
    </row>
    <row r="25" spans="1:31" ht="15.6" thickTop="1" thickBot="1" x14ac:dyDescent="0.35">
      <c r="A25" s="99"/>
      <c r="B25" s="100"/>
      <c r="C25" s="100"/>
      <c r="D25" s="100"/>
      <c r="E25" s="100"/>
      <c r="F25" s="100"/>
      <c r="G25" s="100"/>
      <c r="H25" s="100"/>
      <c r="I25" s="100"/>
      <c r="J25" s="100"/>
      <c r="K25" s="100"/>
      <c r="L25" s="100"/>
      <c r="M25" s="100"/>
      <c r="N25" s="100"/>
      <c r="O25" s="100"/>
      <c r="P25" s="116"/>
      <c r="Q25" s="99"/>
      <c r="R25" s="100"/>
      <c r="S25" s="100"/>
      <c r="T25" s="100"/>
      <c r="U25" s="100"/>
      <c r="V25" s="100"/>
      <c r="W25" s="100"/>
      <c r="X25" s="100"/>
      <c r="Y25" s="100"/>
      <c r="Z25" s="100"/>
      <c r="AA25" s="100"/>
      <c r="AB25" s="100"/>
      <c r="AC25" s="100"/>
      <c r="AD25" s="100"/>
      <c r="AE25" s="116"/>
    </row>
    <row r="26" spans="1:31" ht="15.6" thickTop="1" thickBot="1" x14ac:dyDescent="0.35">
      <c r="A26" s="93" t="s">
        <v>8</v>
      </c>
      <c r="B26" s="94"/>
      <c r="C26" s="94"/>
      <c r="D26" s="94"/>
      <c r="E26" s="94"/>
      <c r="F26" s="94"/>
      <c r="G26" s="94"/>
      <c r="H26" s="94"/>
      <c r="I26" s="94"/>
      <c r="J26" s="94"/>
      <c r="K26" s="94"/>
      <c r="L26" s="94"/>
      <c r="M26" s="94"/>
      <c r="N26" s="94"/>
      <c r="O26" s="94"/>
      <c r="P26" s="95"/>
      <c r="Q26" s="99"/>
      <c r="R26" s="100"/>
      <c r="S26" s="100"/>
      <c r="T26" s="100"/>
      <c r="U26" s="100"/>
      <c r="V26" s="100"/>
      <c r="W26" s="100"/>
      <c r="X26" s="100"/>
      <c r="Y26" s="100"/>
      <c r="Z26" s="100"/>
      <c r="AA26" s="100"/>
      <c r="AB26" s="100"/>
      <c r="AC26" s="100"/>
      <c r="AD26" s="100"/>
      <c r="AE26" s="116"/>
    </row>
    <row r="27" spans="1:31" ht="15.6" thickTop="1" thickBot="1" x14ac:dyDescent="0.35">
      <c r="A27" s="93"/>
      <c r="B27" s="94"/>
      <c r="C27" s="94"/>
      <c r="D27" s="94"/>
      <c r="E27" s="94"/>
      <c r="F27" s="94"/>
      <c r="G27" s="94"/>
      <c r="H27" s="94"/>
      <c r="I27" s="94"/>
      <c r="J27" s="94"/>
      <c r="K27" s="94"/>
      <c r="L27" s="94"/>
      <c r="M27" s="94"/>
      <c r="N27" s="94"/>
      <c r="O27" s="94"/>
      <c r="P27" s="95"/>
      <c r="Q27" s="99"/>
      <c r="R27" s="100"/>
      <c r="S27" s="100"/>
      <c r="T27" s="100"/>
      <c r="U27" s="100"/>
      <c r="V27" s="100"/>
      <c r="W27" s="100"/>
      <c r="X27" s="100"/>
      <c r="Y27" s="100"/>
      <c r="Z27" s="100"/>
      <c r="AA27" s="100"/>
      <c r="AB27" s="100"/>
      <c r="AC27" s="100"/>
      <c r="AD27" s="100"/>
      <c r="AE27" s="116"/>
    </row>
    <row r="28" spans="1:31" ht="15.6" thickTop="1" thickBot="1" x14ac:dyDescent="0.35">
      <c r="A28" s="99" t="s">
        <v>197</v>
      </c>
      <c r="B28" s="100"/>
      <c r="C28" s="100"/>
      <c r="D28" s="100"/>
      <c r="E28" s="100"/>
      <c r="F28" s="100"/>
      <c r="G28" s="100"/>
      <c r="H28" s="100"/>
      <c r="I28" s="100"/>
      <c r="J28" s="100"/>
      <c r="K28" s="100"/>
      <c r="L28" s="100"/>
      <c r="M28" s="100"/>
      <c r="N28" s="100"/>
      <c r="O28" s="100"/>
      <c r="P28" s="116"/>
      <c r="Q28" s="99"/>
      <c r="R28" s="100"/>
      <c r="S28" s="100"/>
      <c r="T28" s="100"/>
      <c r="U28" s="100"/>
      <c r="V28" s="100"/>
      <c r="W28" s="100"/>
      <c r="X28" s="100"/>
      <c r="Y28" s="100"/>
      <c r="Z28" s="100"/>
      <c r="AA28" s="100"/>
      <c r="AB28" s="100"/>
      <c r="AC28" s="100"/>
      <c r="AD28" s="100"/>
      <c r="AE28" s="116"/>
    </row>
    <row r="29" spans="1:31" ht="15.6" thickTop="1" thickBot="1" x14ac:dyDescent="0.35">
      <c r="A29" s="99"/>
      <c r="B29" s="100"/>
      <c r="C29" s="100"/>
      <c r="D29" s="100"/>
      <c r="E29" s="100"/>
      <c r="F29" s="100"/>
      <c r="G29" s="100"/>
      <c r="H29" s="100"/>
      <c r="I29" s="100"/>
      <c r="J29" s="100"/>
      <c r="K29" s="100"/>
      <c r="L29" s="100"/>
      <c r="M29" s="100"/>
      <c r="N29" s="100"/>
      <c r="O29" s="100"/>
      <c r="P29" s="116"/>
      <c r="Q29" s="99"/>
      <c r="R29" s="100"/>
      <c r="S29" s="100"/>
      <c r="T29" s="100"/>
      <c r="U29" s="100"/>
      <c r="V29" s="100"/>
      <c r="W29" s="100"/>
      <c r="X29" s="100"/>
      <c r="Y29" s="100"/>
      <c r="Z29" s="100"/>
      <c r="AA29" s="100"/>
      <c r="AB29" s="100"/>
      <c r="AC29" s="100"/>
      <c r="AD29" s="100"/>
      <c r="AE29" s="116"/>
    </row>
    <row r="30" spans="1:31" ht="15.6" thickTop="1" thickBot="1" x14ac:dyDescent="0.35">
      <c r="A30" s="99"/>
      <c r="B30" s="100"/>
      <c r="C30" s="100"/>
      <c r="D30" s="100"/>
      <c r="E30" s="100"/>
      <c r="F30" s="100"/>
      <c r="G30" s="100"/>
      <c r="H30" s="100"/>
      <c r="I30" s="100"/>
      <c r="J30" s="100"/>
      <c r="K30" s="100"/>
      <c r="L30" s="100"/>
      <c r="M30" s="100"/>
      <c r="N30" s="100"/>
      <c r="O30" s="100"/>
      <c r="P30" s="116"/>
      <c r="Q30" s="99"/>
      <c r="R30" s="100"/>
      <c r="S30" s="100"/>
      <c r="T30" s="100"/>
      <c r="U30" s="100"/>
      <c r="V30" s="100"/>
      <c r="W30" s="100"/>
      <c r="X30" s="100"/>
      <c r="Y30" s="100"/>
      <c r="Z30" s="100"/>
      <c r="AA30" s="100"/>
      <c r="AB30" s="100"/>
      <c r="AC30" s="100"/>
      <c r="AD30" s="100"/>
      <c r="AE30" s="116"/>
    </row>
    <row r="31" spans="1:31" ht="15.6" thickTop="1" thickBot="1" x14ac:dyDescent="0.35">
      <c r="A31" s="99"/>
      <c r="B31" s="100"/>
      <c r="C31" s="100"/>
      <c r="D31" s="100"/>
      <c r="E31" s="100"/>
      <c r="F31" s="100"/>
      <c r="G31" s="100"/>
      <c r="H31" s="100"/>
      <c r="I31" s="100"/>
      <c r="J31" s="100"/>
      <c r="K31" s="100"/>
      <c r="L31" s="100"/>
      <c r="M31" s="100"/>
      <c r="N31" s="100"/>
      <c r="O31" s="100"/>
      <c r="P31" s="116"/>
      <c r="Q31" s="99"/>
      <c r="R31" s="100"/>
      <c r="S31" s="100"/>
      <c r="T31" s="100"/>
      <c r="U31" s="100"/>
      <c r="V31" s="100"/>
      <c r="W31" s="100"/>
      <c r="X31" s="100"/>
      <c r="Y31" s="100"/>
      <c r="Z31" s="100"/>
      <c r="AA31" s="100"/>
      <c r="AB31" s="100"/>
      <c r="AC31" s="100"/>
      <c r="AD31" s="100"/>
      <c r="AE31" s="116"/>
    </row>
    <row r="32" spans="1:31" ht="15.6" thickTop="1" thickBot="1" x14ac:dyDescent="0.35">
      <c r="A32" s="99"/>
      <c r="B32" s="100"/>
      <c r="C32" s="100"/>
      <c r="D32" s="100"/>
      <c r="E32" s="100"/>
      <c r="F32" s="100"/>
      <c r="G32" s="100"/>
      <c r="H32" s="100"/>
      <c r="I32" s="100"/>
      <c r="J32" s="100"/>
      <c r="K32" s="100"/>
      <c r="L32" s="100"/>
      <c r="M32" s="100"/>
      <c r="N32" s="100"/>
      <c r="O32" s="100"/>
      <c r="P32" s="116"/>
      <c r="Q32" s="99"/>
      <c r="R32" s="100"/>
      <c r="S32" s="100"/>
      <c r="T32" s="100"/>
      <c r="U32" s="100"/>
      <c r="V32" s="100"/>
      <c r="W32" s="100"/>
      <c r="X32" s="100"/>
      <c r="Y32" s="100"/>
      <c r="Z32" s="100"/>
      <c r="AA32" s="100"/>
      <c r="AB32" s="100"/>
      <c r="AC32" s="100"/>
      <c r="AD32" s="100"/>
      <c r="AE32" s="116"/>
    </row>
    <row r="33" spans="1:31" ht="15.6" thickTop="1" thickBot="1" x14ac:dyDescent="0.35">
      <c r="A33" s="99"/>
      <c r="B33" s="100"/>
      <c r="C33" s="100"/>
      <c r="D33" s="100"/>
      <c r="E33" s="100"/>
      <c r="F33" s="100"/>
      <c r="G33" s="100"/>
      <c r="H33" s="100"/>
      <c r="I33" s="100"/>
      <c r="J33" s="100"/>
      <c r="K33" s="100"/>
      <c r="L33" s="100"/>
      <c r="M33" s="100"/>
      <c r="N33" s="100"/>
      <c r="O33" s="100"/>
      <c r="P33" s="116"/>
      <c r="Q33" s="99"/>
      <c r="R33" s="100"/>
      <c r="S33" s="100"/>
      <c r="T33" s="100"/>
      <c r="U33" s="100"/>
      <c r="V33" s="100"/>
      <c r="W33" s="100"/>
      <c r="X33" s="100"/>
      <c r="Y33" s="100"/>
      <c r="Z33" s="100"/>
      <c r="AA33" s="100"/>
      <c r="AB33" s="100"/>
      <c r="AC33" s="100"/>
      <c r="AD33" s="100"/>
      <c r="AE33" s="116"/>
    </row>
    <row r="34" spans="1:31" ht="15.6" thickTop="1" thickBot="1" x14ac:dyDescent="0.35">
      <c r="A34" s="99"/>
      <c r="B34" s="100"/>
      <c r="C34" s="100"/>
      <c r="D34" s="100"/>
      <c r="E34" s="100"/>
      <c r="F34" s="100"/>
      <c r="G34" s="100"/>
      <c r="H34" s="100"/>
      <c r="I34" s="100"/>
      <c r="J34" s="100"/>
      <c r="K34" s="100"/>
      <c r="L34" s="100"/>
      <c r="M34" s="100"/>
      <c r="N34" s="100"/>
      <c r="O34" s="100"/>
      <c r="P34" s="116"/>
      <c r="Q34" s="99"/>
      <c r="R34" s="100"/>
      <c r="S34" s="100"/>
      <c r="T34" s="100"/>
      <c r="U34" s="100"/>
      <c r="V34" s="100"/>
      <c r="W34" s="100"/>
      <c r="X34" s="100"/>
      <c r="Y34" s="100"/>
      <c r="Z34" s="100"/>
      <c r="AA34" s="100"/>
      <c r="AB34" s="100"/>
      <c r="AC34" s="100"/>
      <c r="AD34" s="100"/>
      <c r="AE34" s="116"/>
    </row>
    <row r="35" spans="1:31" ht="15.6" thickTop="1" thickBot="1" x14ac:dyDescent="0.35">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5.6" thickTop="1" thickBot="1" x14ac:dyDescent="0.35">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6" thickTop="1" thickBot="1" x14ac:dyDescent="0.35">
      <c r="A37" s="99" t="s">
        <v>198</v>
      </c>
      <c r="B37" s="100"/>
      <c r="C37" s="100"/>
      <c r="D37" s="100"/>
      <c r="E37" s="100"/>
      <c r="F37" s="100"/>
      <c r="G37" s="100"/>
      <c r="H37" s="100"/>
      <c r="I37" s="100"/>
      <c r="J37" s="100"/>
      <c r="K37" s="100"/>
      <c r="L37" s="100"/>
      <c r="M37" s="100"/>
      <c r="N37" s="100"/>
      <c r="O37" s="100"/>
      <c r="P37" s="100"/>
      <c r="Q37" s="103" t="s">
        <v>200</v>
      </c>
      <c r="R37" s="104"/>
      <c r="S37" s="104"/>
      <c r="T37" s="104"/>
      <c r="U37" s="104"/>
      <c r="V37" s="104"/>
      <c r="W37" s="104"/>
      <c r="X37" s="104"/>
      <c r="Y37" s="104"/>
      <c r="Z37" s="104"/>
      <c r="AA37" s="104"/>
      <c r="AB37" s="104"/>
      <c r="AC37" s="104"/>
      <c r="AD37" s="104"/>
      <c r="AE37" s="105"/>
    </row>
    <row r="38" spans="1:31" ht="15.6" thickTop="1" thickBot="1" x14ac:dyDescent="0.35">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5.6" thickTop="1" thickBot="1" x14ac:dyDescent="0.35">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5.6" thickTop="1" thickBot="1" x14ac:dyDescent="0.35">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5.6" thickTop="1" thickBot="1" x14ac:dyDescent="0.35">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5.6" thickTop="1" thickBot="1" x14ac:dyDescent="0.35">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5.6" thickTop="1" thickBot="1" x14ac:dyDescent="0.35">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8.600000000000001" thickBot="1" x14ac:dyDescent="0.4">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3">
      <c r="A45" s="89" t="s">
        <v>12</v>
      </c>
      <c r="B45" s="90"/>
      <c r="C45" s="90"/>
      <c r="D45" s="90"/>
      <c r="E45" s="90"/>
      <c r="F45" s="90"/>
      <c r="G45" s="80"/>
      <c r="H45" s="81"/>
      <c r="I45" s="71" t="s">
        <v>13</v>
      </c>
      <c r="J45" s="72"/>
      <c r="K45" s="72"/>
      <c r="L45" s="72"/>
      <c r="M45" s="72"/>
      <c r="N45" s="72"/>
      <c r="O45" s="72"/>
      <c r="P45" s="73"/>
    </row>
    <row r="46" spans="1:31" x14ac:dyDescent="0.3">
      <c r="A46" s="91" t="s">
        <v>14</v>
      </c>
      <c r="B46" s="92"/>
      <c r="C46" s="92"/>
      <c r="D46" s="92"/>
      <c r="E46" s="92"/>
      <c r="F46" s="92"/>
      <c r="G46" s="82"/>
      <c r="H46" s="83"/>
      <c r="I46" s="74" t="s">
        <v>15</v>
      </c>
      <c r="J46" s="75"/>
      <c r="K46" s="75"/>
      <c r="L46" s="75"/>
      <c r="M46" s="75"/>
      <c r="N46" s="75"/>
      <c r="O46" s="75"/>
      <c r="P46" s="76"/>
      <c r="Q46" s="2"/>
      <c r="R46" s="2"/>
      <c r="S46" s="2"/>
      <c r="T46" s="2"/>
      <c r="U46" s="2"/>
      <c r="V46" s="2"/>
      <c r="W46" s="2"/>
      <c r="X46" s="2"/>
      <c r="Y46" s="2"/>
      <c r="Z46" s="2"/>
      <c r="AA46" s="2"/>
      <c r="AB46" s="2"/>
      <c r="AC46" s="2"/>
      <c r="AD46" s="2"/>
      <c r="AE46" s="2"/>
    </row>
    <row r="47" spans="1:31" x14ac:dyDescent="0.3">
      <c r="A47" s="91" t="s">
        <v>16</v>
      </c>
      <c r="B47" s="92"/>
      <c r="C47" s="92"/>
      <c r="D47" s="92"/>
      <c r="E47" s="92"/>
      <c r="F47" s="92"/>
      <c r="G47" s="82"/>
      <c r="H47" s="83"/>
      <c r="I47" s="86" t="s">
        <v>15</v>
      </c>
      <c r="J47" s="87"/>
      <c r="K47" s="87"/>
      <c r="L47" s="87"/>
      <c r="M47" s="87"/>
      <c r="N47" s="87"/>
      <c r="O47" s="87"/>
      <c r="P47" s="88"/>
    </row>
    <row r="48" spans="1:31" ht="15" thickBot="1" x14ac:dyDescent="0.35">
      <c r="A48" s="69" t="s">
        <v>17</v>
      </c>
      <c r="B48" s="70"/>
      <c r="C48" s="70"/>
      <c r="D48" s="70"/>
      <c r="E48" s="70"/>
      <c r="F48" s="70"/>
      <c r="G48" s="84"/>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3">
      <c r="E49" s="59" t="s">
        <v>19</v>
      </c>
      <c r="F49" s="59"/>
      <c r="G49" s="9">
        <f>SUM(G45:H48)</f>
        <v>0</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76" zoomScaleNormal="80" workbookViewId="0">
      <selection activeCell="S26" sqref="S26"/>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195" t="s">
        <v>21</v>
      </c>
      <c r="B1" s="196"/>
      <c r="C1" s="196"/>
      <c r="D1" s="196"/>
      <c r="E1" s="196"/>
      <c r="F1" s="196"/>
      <c r="G1" s="196"/>
      <c r="H1" s="196"/>
      <c r="I1" s="196"/>
      <c r="J1" s="196"/>
      <c r="K1" s="196"/>
      <c r="L1" s="196"/>
      <c r="M1" s="196"/>
      <c r="N1" s="196"/>
      <c r="O1" s="197"/>
      <c r="P1" s="3"/>
      <c r="Q1" s="3"/>
      <c r="R1" s="3"/>
      <c r="S1" s="3"/>
      <c r="T1" s="3"/>
      <c r="U1" s="3"/>
      <c r="V1" s="3"/>
      <c r="W1" s="3"/>
      <c r="X1" s="3"/>
      <c r="Y1" s="3"/>
      <c r="Z1" s="3"/>
      <c r="AA1" s="3"/>
      <c r="AB1" s="3"/>
      <c r="AC1" s="3"/>
      <c r="AD1" s="3"/>
    </row>
    <row r="2" spans="1:30" ht="23.4" x14ac:dyDescent="0.3">
      <c r="A2" s="198"/>
      <c r="B2" s="125"/>
      <c r="C2" s="125"/>
      <c r="D2" s="125"/>
      <c r="E2" s="125"/>
      <c r="F2" s="125"/>
      <c r="G2" s="125"/>
      <c r="H2" s="125"/>
      <c r="I2" s="125"/>
      <c r="J2" s="125"/>
      <c r="K2" s="125"/>
      <c r="L2" s="125"/>
      <c r="M2" s="125"/>
      <c r="N2" s="125"/>
      <c r="O2" s="199"/>
      <c r="P2" s="3"/>
      <c r="Q2" s="3"/>
      <c r="R2" s="3"/>
      <c r="S2" s="3"/>
      <c r="T2" s="3"/>
      <c r="U2" s="3"/>
      <c r="V2" s="3"/>
      <c r="W2" s="3"/>
      <c r="X2" s="3"/>
      <c r="Y2" s="3"/>
      <c r="Z2" s="3"/>
      <c r="AA2" s="3"/>
      <c r="AB2" s="3"/>
      <c r="AC2" s="3"/>
      <c r="AD2" s="3"/>
    </row>
    <row r="3" spans="1:30" ht="24" thickBot="1" x14ac:dyDescent="0.35">
      <c r="A3" s="200"/>
      <c r="B3" s="201"/>
      <c r="C3" s="201"/>
      <c r="D3" s="201"/>
      <c r="E3" s="201"/>
      <c r="F3" s="201"/>
      <c r="G3" s="201"/>
      <c r="H3" s="201"/>
      <c r="I3" s="201"/>
      <c r="J3" s="201"/>
      <c r="K3" s="201"/>
      <c r="L3" s="201"/>
      <c r="M3" s="201"/>
      <c r="N3" s="201"/>
      <c r="O3" s="202"/>
      <c r="P3" s="3"/>
      <c r="Q3" s="3"/>
      <c r="R3" s="3"/>
      <c r="S3" s="3"/>
      <c r="T3" s="3"/>
      <c r="U3" s="3"/>
      <c r="V3" s="3"/>
      <c r="W3" s="3"/>
      <c r="X3" s="3"/>
      <c r="Y3" s="3"/>
      <c r="Z3" s="3"/>
      <c r="AA3" s="3"/>
      <c r="AB3" s="3"/>
      <c r="AC3" s="3"/>
      <c r="AD3" s="3"/>
    </row>
    <row r="4" spans="1:30" ht="24" thickBot="1" x14ac:dyDescent="0.35">
      <c r="A4" s="203" t="s">
        <v>1</v>
      </c>
      <c r="B4" s="204"/>
      <c r="C4" s="204"/>
      <c r="D4" s="204"/>
      <c r="E4" s="204"/>
      <c r="F4" s="204"/>
      <c r="G4" s="204"/>
      <c r="H4" s="204"/>
      <c r="I4" s="204"/>
      <c r="J4" s="204"/>
      <c r="K4" s="204"/>
      <c r="L4" s="204"/>
      <c r="M4" s="204"/>
      <c r="N4" s="204"/>
      <c r="O4" s="205"/>
      <c r="P4" s="4"/>
      <c r="Q4" s="4"/>
      <c r="R4" s="4"/>
      <c r="S4" s="4"/>
      <c r="T4" s="4"/>
      <c r="U4" s="4"/>
      <c r="V4" s="4"/>
      <c r="W4" s="4"/>
      <c r="X4" s="4"/>
      <c r="Y4" s="4"/>
      <c r="Z4" s="4"/>
      <c r="AA4" s="4"/>
      <c r="AB4" s="4"/>
      <c r="AC4" s="4"/>
      <c r="AD4" s="4"/>
    </row>
    <row r="5" spans="1:30" ht="24" thickBot="1" x14ac:dyDescent="0.35">
      <c r="A5" s="206" t="s">
        <v>2</v>
      </c>
      <c r="B5" s="207"/>
      <c r="C5" s="207"/>
      <c r="D5" s="207"/>
      <c r="E5" s="207"/>
      <c r="F5" s="207"/>
      <c r="G5" s="207"/>
      <c r="H5" s="207"/>
      <c r="I5" s="64"/>
      <c r="J5" s="64"/>
      <c r="K5" s="64"/>
      <c r="L5" s="64"/>
      <c r="M5" s="64"/>
      <c r="N5" s="64"/>
      <c r="O5" s="65"/>
      <c r="P5" s="4"/>
      <c r="Q5" s="4"/>
      <c r="R5" s="4"/>
      <c r="S5" s="4"/>
      <c r="T5" s="4"/>
      <c r="U5" s="4"/>
      <c r="V5" s="4"/>
      <c r="W5" s="4"/>
      <c r="X5" s="4"/>
      <c r="Y5" s="4"/>
      <c r="Z5" s="4"/>
      <c r="AA5" s="4"/>
      <c r="AB5" s="4"/>
      <c r="AC5" s="4"/>
      <c r="AD5" s="4"/>
    </row>
    <row r="6" spans="1:30" ht="15" thickBot="1" x14ac:dyDescent="0.35">
      <c r="A6" s="208" t="s">
        <v>3</v>
      </c>
      <c r="B6" s="209"/>
      <c r="C6" s="209"/>
      <c r="D6" s="209"/>
      <c r="E6" s="212" t="s">
        <v>180</v>
      </c>
      <c r="F6" s="212"/>
      <c r="G6" s="212"/>
      <c r="H6" s="213"/>
      <c r="I6" s="214" t="s">
        <v>22</v>
      </c>
      <c r="J6" s="215"/>
      <c r="K6" s="215"/>
      <c r="L6" s="215"/>
      <c r="M6" s="215"/>
      <c r="N6" s="215"/>
      <c r="O6" s="215"/>
    </row>
    <row r="7" spans="1:30" ht="15.6" thickTop="1" thickBot="1" x14ac:dyDescent="0.35">
      <c r="A7" s="210"/>
      <c r="B7" s="211"/>
      <c r="C7" s="211"/>
      <c r="D7" s="211"/>
      <c r="E7" s="166"/>
      <c r="F7" s="166"/>
      <c r="G7" s="166"/>
      <c r="H7" s="168"/>
      <c r="I7" s="216"/>
      <c r="J7" s="217"/>
      <c r="K7" s="217"/>
      <c r="L7" s="217"/>
      <c r="M7" s="217"/>
      <c r="N7" s="217"/>
      <c r="O7" s="217"/>
    </row>
    <row r="8" spans="1:30" ht="15" thickBot="1" x14ac:dyDescent="0.35">
      <c r="A8" s="210" t="s">
        <v>23</v>
      </c>
      <c r="B8" s="211"/>
      <c r="C8" s="211"/>
      <c r="D8" s="211"/>
      <c r="E8" s="166" t="s">
        <v>185</v>
      </c>
      <c r="F8" s="166"/>
      <c r="G8" s="166"/>
      <c r="H8" s="168"/>
      <c r="I8" s="218" t="s">
        <v>182</v>
      </c>
      <c r="J8" s="219"/>
      <c r="K8" s="219"/>
      <c r="L8" s="219"/>
      <c r="M8" s="219"/>
      <c r="N8" s="219"/>
      <c r="O8" s="220"/>
    </row>
    <row r="9" spans="1:30" ht="15.6" thickTop="1" thickBot="1" x14ac:dyDescent="0.35">
      <c r="A9" s="210"/>
      <c r="B9" s="211"/>
      <c r="C9" s="211"/>
      <c r="D9" s="211"/>
      <c r="E9" s="166"/>
      <c r="F9" s="166"/>
      <c r="G9" s="166"/>
      <c r="H9" s="168"/>
      <c r="I9" s="116"/>
      <c r="J9" s="123"/>
      <c r="K9" s="123"/>
      <c r="L9" s="123"/>
      <c r="M9" s="123"/>
      <c r="N9" s="123"/>
      <c r="O9" s="221"/>
    </row>
    <row r="10" spans="1:30" ht="15.6" thickTop="1" thickBot="1" x14ac:dyDescent="0.35">
      <c r="A10" s="210"/>
      <c r="B10" s="211"/>
      <c r="C10" s="211"/>
      <c r="D10" s="211"/>
      <c r="E10" s="166"/>
      <c r="F10" s="166"/>
      <c r="G10" s="166"/>
      <c r="H10" s="168"/>
      <c r="I10" s="116"/>
      <c r="J10" s="123"/>
      <c r="K10" s="123"/>
      <c r="L10" s="123"/>
      <c r="M10" s="123"/>
      <c r="N10" s="123"/>
      <c r="O10" s="221"/>
    </row>
    <row r="11" spans="1:30" ht="15.6" thickTop="1" thickBot="1" x14ac:dyDescent="0.35">
      <c r="A11" s="210"/>
      <c r="B11" s="211"/>
      <c r="C11" s="211"/>
      <c r="D11" s="211"/>
      <c r="E11" s="166"/>
      <c r="F11" s="166"/>
      <c r="G11" s="166"/>
      <c r="H11" s="168"/>
      <c r="I11" s="116"/>
      <c r="J11" s="123"/>
      <c r="K11" s="123"/>
      <c r="L11" s="123"/>
      <c r="M11" s="123"/>
      <c r="N11" s="123"/>
      <c r="O11" s="221"/>
    </row>
    <row r="12" spans="1:30" ht="15.6" thickTop="1" thickBot="1" x14ac:dyDescent="0.35">
      <c r="A12" s="210" t="s">
        <v>24</v>
      </c>
      <c r="B12" s="211"/>
      <c r="C12" s="211"/>
      <c r="D12" s="211"/>
      <c r="E12" s="166" t="s">
        <v>183</v>
      </c>
      <c r="F12" s="166"/>
      <c r="G12" s="166"/>
      <c r="H12" s="168"/>
      <c r="I12" s="116"/>
      <c r="J12" s="123"/>
      <c r="K12" s="123"/>
      <c r="L12" s="123"/>
      <c r="M12" s="123"/>
      <c r="N12" s="123"/>
      <c r="O12" s="221"/>
    </row>
    <row r="13" spans="1:30" ht="15.6" thickTop="1" thickBot="1" x14ac:dyDescent="0.35">
      <c r="A13" s="210"/>
      <c r="B13" s="211"/>
      <c r="C13" s="211"/>
      <c r="D13" s="211"/>
      <c r="E13" s="166"/>
      <c r="F13" s="166"/>
      <c r="G13" s="166"/>
      <c r="H13" s="168"/>
      <c r="I13" s="116"/>
      <c r="J13" s="123"/>
      <c r="K13" s="123"/>
      <c r="L13" s="123"/>
      <c r="M13" s="123"/>
      <c r="N13" s="123"/>
      <c r="O13" s="221"/>
    </row>
    <row r="14" spans="1:30" ht="15.6" thickTop="1" thickBot="1" x14ac:dyDescent="0.35">
      <c r="A14" s="210" t="s">
        <v>25</v>
      </c>
      <c r="B14" s="211"/>
      <c r="C14" s="211"/>
      <c r="D14" s="211"/>
      <c r="E14" s="166" t="s">
        <v>184</v>
      </c>
      <c r="F14" s="166"/>
      <c r="G14" s="166"/>
      <c r="H14" s="168"/>
      <c r="I14" s="116"/>
      <c r="J14" s="123"/>
      <c r="K14" s="123"/>
      <c r="L14" s="123"/>
      <c r="M14" s="123"/>
      <c r="N14" s="123"/>
      <c r="O14" s="221"/>
    </row>
    <row r="15" spans="1:30" ht="15.6" thickTop="1" thickBot="1" x14ac:dyDescent="0.35">
      <c r="A15" s="225"/>
      <c r="B15" s="226"/>
      <c r="C15" s="226"/>
      <c r="D15" s="226"/>
      <c r="E15" s="167"/>
      <c r="F15" s="167"/>
      <c r="G15" s="167"/>
      <c r="H15" s="169"/>
      <c r="I15" s="222"/>
      <c r="J15" s="223"/>
      <c r="K15" s="223"/>
      <c r="L15" s="223"/>
      <c r="M15" s="223"/>
      <c r="N15" s="223"/>
      <c r="O15" s="224"/>
    </row>
    <row r="16" spans="1:30" x14ac:dyDescent="0.3">
      <c r="A16" s="176" t="s">
        <v>26</v>
      </c>
      <c r="B16" s="177"/>
      <c r="C16" s="177"/>
      <c r="D16" s="177"/>
      <c r="E16" s="177"/>
      <c r="F16" s="177"/>
      <c r="G16" s="177"/>
      <c r="H16" s="177"/>
      <c r="I16" s="177"/>
      <c r="J16" s="177"/>
      <c r="K16" s="177"/>
      <c r="L16" s="177"/>
      <c r="M16" s="177"/>
      <c r="N16" s="177"/>
      <c r="O16" s="178"/>
    </row>
    <row r="17" spans="1:15" ht="15" thickBot="1" x14ac:dyDescent="0.35">
      <c r="A17" s="179"/>
      <c r="B17" s="180"/>
      <c r="C17" s="180"/>
      <c r="D17" s="180"/>
      <c r="E17" s="180"/>
      <c r="F17" s="180"/>
      <c r="G17" s="180"/>
      <c r="H17" s="180"/>
      <c r="I17" s="180"/>
      <c r="J17" s="180"/>
      <c r="K17" s="180"/>
      <c r="L17" s="180"/>
      <c r="M17" s="180"/>
      <c r="N17" s="180"/>
      <c r="O17" s="181"/>
    </row>
    <row r="18" spans="1:15" ht="15" thickBot="1" x14ac:dyDescent="0.35">
      <c r="A18" s="182" t="s">
        <v>27</v>
      </c>
      <c r="B18" s="183"/>
      <c r="C18" s="183"/>
      <c r="D18" s="183"/>
      <c r="E18" s="183"/>
      <c r="F18" s="183" t="s">
        <v>28</v>
      </c>
      <c r="G18" s="183"/>
      <c r="H18" s="183"/>
      <c r="I18" s="183"/>
      <c r="J18" s="183"/>
      <c r="K18" s="183" t="s">
        <v>29</v>
      </c>
      <c r="L18" s="183"/>
      <c r="M18" s="183"/>
      <c r="N18" s="183"/>
      <c r="O18" s="184"/>
    </row>
    <row r="19" spans="1:15" ht="28.8" x14ac:dyDescent="0.3">
      <c r="A19" s="185" t="s">
        <v>30</v>
      </c>
      <c r="B19" s="186"/>
      <c r="C19" s="22" t="s">
        <v>31</v>
      </c>
      <c r="D19" s="186" t="s">
        <v>32</v>
      </c>
      <c r="E19" s="186"/>
      <c r="F19" s="186" t="s">
        <v>30</v>
      </c>
      <c r="G19" s="186"/>
      <c r="H19" s="22" t="s">
        <v>31</v>
      </c>
      <c r="I19" s="186" t="s">
        <v>32</v>
      </c>
      <c r="J19" s="186"/>
      <c r="K19" s="186" t="s">
        <v>30</v>
      </c>
      <c r="L19" s="186"/>
      <c r="M19" s="22" t="s">
        <v>31</v>
      </c>
      <c r="N19" s="186" t="s">
        <v>32</v>
      </c>
      <c r="O19" s="187"/>
    </row>
    <row r="20" spans="1:15" x14ac:dyDescent="0.3">
      <c r="A20" s="174" t="s">
        <v>164</v>
      </c>
      <c r="B20" s="166"/>
      <c r="C20" s="166" t="s">
        <v>163</v>
      </c>
      <c r="D20" s="166" t="s">
        <v>167</v>
      </c>
      <c r="E20" s="166"/>
      <c r="F20" s="166" t="s">
        <v>166</v>
      </c>
      <c r="G20" s="166"/>
      <c r="H20" s="166" t="s">
        <v>163</v>
      </c>
      <c r="I20" s="166" t="s">
        <v>168</v>
      </c>
      <c r="J20" s="166"/>
      <c r="K20" s="166" t="s">
        <v>165</v>
      </c>
      <c r="L20" s="166"/>
      <c r="M20" s="166" t="s">
        <v>163</v>
      </c>
      <c r="N20" s="166" t="s">
        <v>169</v>
      </c>
      <c r="O20" s="168"/>
    </row>
    <row r="21" spans="1:15" ht="15" thickBot="1" x14ac:dyDescent="0.35">
      <c r="A21" s="175"/>
      <c r="B21" s="167"/>
      <c r="C21" s="167"/>
      <c r="D21" s="167"/>
      <c r="E21" s="167"/>
      <c r="F21" s="167"/>
      <c r="G21" s="167"/>
      <c r="H21" s="167"/>
      <c r="I21" s="167"/>
      <c r="J21" s="167"/>
      <c r="K21" s="167"/>
      <c r="L21" s="167"/>
      <c r="M21" s="167"/>
      <c r="N21" s="167"/>
      <c r="O21" s="169"/>
    </row>
    <row r="22" spans="1:15" x14ac:dyDescent="0.3">
      <c r="A22" s="170" t="s">
        <v>33</v>
      </c>
      <c r="B22" s="171"/>
      <c r="C22" s="171"/>
      <c r="D22" s="172"/>
      <c r="E22" s="173"/>
      <c r="F22" s="170" t="s">
        <v>33</v>
      </c>
      <c r="G22" s="171"/>
      <c r="H22" s="171"/>
      <c r="I22" s="172"/>
      <c r="J22" s="173"/>
      <c r="K22" s="170" t="s">
        <v>33</v>
      </c>
      <c r="L22" s="171"/>
      <c r="M22" s="171"/>
      <c r="N22" s="172"/>
      <c r="O22" s="173"/>
    </row>
    <row r="23" spans="1:15" x14ac:dyDescent="0.3">
      <c r="A23" s="135" t="s">
        <v>34</v>
      </c>
      <c r="B23" s="136"/>
      <c r="C23" s="136"/>
      <c r="D23" s="136"/>
      <c r="E23" s="137"/>
      <c r="F23" s="135" t="s">
        <v>34</v>
      </c>
      <c r="G23" s="136"/>
      <c r="H23" s="136"/>
      <c r="I23" s="136"/>
      <c r="J23" s="137"/>
      <c r="K23" s="135" t="s">
        <v>34</v>
      </c>
      <c r="L23" s="136"/>
      <c r="M23" s="136"/>
      <c r="N23" s="136"/>
      <c r="O23" s="137"/>
    </row>
    <row r="24" spans="1:15" x14ac:dyDescent="0.3">
      <c r="A24" s="138" t="s">
        <v>11</v>
      </c>
      <c r="B24" s="139"/>
      <c r="C24" s="139"/>
      <c r="D24" s="139"/>
      <c r="E24" s="140"/>
      <c r="F24" s="138" t="s">
        <v>11</v>
      </c>
      <c r="G24" s="139"/>
      <c r="H24" s="139"/>
      <c r="I24" s="139"/>
      <c r="J24" s="140"/>
      <c r="K24" s="138" t="s">
        <v>11</v>
      </c>
      <c r="L24" s="139"/>
      <c r="M24" s="139"/>
      <c r="N24" s="139"/>
      <c r="O24" s="140"/>
    </row>
    <row r="25" spans="1:15" x14ac:dyDescent="0.3">
      <c r="A25" s="141" t="s">
        <v>35</v>
      </c>
      <c r="B25" s="142"/>
      <c r="C25" s="142"/>
      <c r="D25" s="143"/>
      <c r="E25" s="144"/>
      <c r="F25" s="141" t="s">
        <v>35</v>
      </c>
      <c r="G25" s="142"/>
      <c r="H25" s="142"/>
      <c r="I25" s="143"/>
      <c r="J25" s="144"/>
      <c r="K25" s="141" t="s">
        <v>35</v>
      </c>
      <c r="L25" s="142"/>
      <c r="M25" s="142"/>
      <c r="N25" s="143"/>
      <c r="O25" s="144"/>
    </row>
    <row r="26" spans="1:15" ht="28.95" customHeight="1" thickBot="1" x14ac:dyDescent="0.35">
      <c r="A26" s="189" t="s">
        <v>145</v>
      </c>
      <c r="B26" s="190"/>
      <c r="C26" s="190"/>
      <c r="D26" s="84"/>
      <c r="E26" s="188"/>
      <c r="F26" s="189" t="s">
        <v>145</v>
      </c>
      <c r="G26" s="190"/>
      <c r="H26" s="190"/>
      <c r="I26" s="84"/>
      <c r="J26" s="188"/>
      <c r="K26" s="189" t="s">
        <v>145</v>
      </c>
      <c r="L26" s="190"/>
      <c r="M26" s="190"/>
      <c r="N26" s="84"/>
      <c r="O26" s="188"/>
    </row>
    <row r="27" spans="1:15" x14ac:dyDescent="0.3">
      <c r="A27" s="176" t="s">
        <v>36</v>
      </c>
      <c r="B27" s="177"/>
      <c r="C27" s="177"/>
      <c r="D27" s="177"/>
      <c r="E27" s="177"/>
      <c r="F27" s="177"/>
      <c r="G27" s="177"/>
      <c r="H27" s="177"/>
      <c r="I27" s="177"/>
      <c r="J27" s="177"/>
      <c r="K27" s="177"/>
      <c r="L27" s="177"/>
      <c r="M27" s="177"/>
      <c r="N27" s="177"/>
      <c r="O27" s="178"/>
    </row>
    <row r="28" spans="1:15" ht="15" thickBot="1" x14ac:dyDescent="0.35">
      <c r="A28" s="179"/>
      <c r="B28" s="180"/>
      <c r="C28" s="180"/>
      <c r="D28" s="180"/>
      <c r="E28" s="180"/>
      <c r="F28" s="180"/>
      <c r="G28" s="180"/>
      <c r="H28" s="180"/>
      <c r="I28" s="180"/>
      <c r="J28" s="180"/>
      <c r="K28" s="180"/>
      <c r="L28" s="180"/>
      <c r="M28" s="180"/>
      <c r="N28" s="180"/>
      <c r="O28" s="181"/>
    </row>
    <row r="29" spans="1:15" ht="15" thickBot="1" x14ac:dyDescent="0.35">
      <c r="A29" s="182" t="s">
        <v>27</v>
      </c>
      <c r="B29" s="183"/>
      <c r="C29" s="183"/>
      <c r="D29" s="183"/>
      <c r="E29" s="183"/>
      <c r="F29" s="183" t="s">
        <v>28</v>
      </c>
      <c r="G29" s="183"/>
      <c r="H29" s="183"/>
      <c r="I29" s="183"/>
      <c r="J29" s="183"/>
      <c r="K29" s="183" t="s">
        <v>29</v>
      </c>
      <c r="L29" s="183"/>
      <c r="M29" s="183"/>
      <c r="N29" s="183"/>
      <c r="O29" s="184"/>
    </row>
    <row r="30" spans="1:15" ht="28.8" x14ac:dyDescent="0.3">
      <c r="A30" s="185" t="s">
        <v>30</v>
      </c>
      <c r="B30" s="186"/>
      <c r="C30" s="22" t="s">
        <v>31</v>
      </c>
      <c r="D30" s="186" t="s">
        <v>32</v>
      </c>
      <c r="E30" s="186"/>
      <c r="F30" s="186" t="s">
        <v>30</v>
      </c>
      <c r="G30" s="186"/>
      <c r="H30" s="22" t="s">
        <v>31</v>
      </c>
      <c r="I30" s="186" t="s">
        <v>32</v>
      </c>
      <c r="J30" s="186"/>
      <c r="K30" s="186" t="s">
        <v>30</v>
      </c>
      <c r="L30" s="186"/>
      <c r="M30" s="22" t="s">
        <v>31</v>
      </c>
      <c r="N30" s="186" t="s">
        <v>32</v>
      </c>
      <c r="O30" s="187"/>
    </row>
    <row r="31" spans="1:15" x14ac:dyDescent="0.3">
      <c r="A31" s="174" t="s">
        <v>170</v>
      </c>
      <c r="B31" s="166"/>
      <c r="C31" s="166" t="s">
        <v>163</v>
      </c>
      <c r="D31" s="166" t="s">
        <v>174</v>
      </c>
      <c r="E31" s="166"/>
      <c r="F31" s="166" t="s">
        <v>171</v>
      </c>
      <c r="G31" s="166"/>
      <c r="H31" s="166" t="s">
        <v>163</v>
      </c>
      <c r="I31" s="166" t="s">
        <v>175</v>
      </c>
      <c r="J31" s="166"/>
      <c r="K31" s="166" t="s">
        <v>172</v>
      </c>
      <c r="L31" s="166"/>
      <c r="M31" s="166" t="s">
        <v>173</v>
      </c>
      <c r="N31" s="166" t="s">
        <v>176</v>
      </c>
      <c r="O31" s="168"/>
    </row>
    <row r="32" spans="1:15" ht="15" thickBot="1" x14ac:dyDescent="0.35">
      <c r="A32" s="175"/>
      <c r="B32" s="167"/>
      <c r="C32" s="167"/>
      <c r="D32" s="167"/>
      <c r="E32" s="167"/>
      <c r="F32" s="167"/>
      <c r="G32" s="167"/>
      <c r="H32" s="167"/>
      <c r="I32" s="167"/>
      <c r="J32" s="167"/>
      <c r="K32" s="167"/>
      <c r="L32" s="167"/>
      <c r="M32" s="167"/>
      <c r="N32" s="167"/>
      <c r="O32" s="169"/>
    </row>
    <row r="33" spans="1:15" x14ac:dyDescent="0.3">
      <c r="A33" s="170" t="s">
        <v>33</v>
      </c>
      <c r="B33" s="171"/>
      <c r="C33" s="171"/>
      <c r="D33" s="172"/>
      <c r="E33" s="173"/>
      <c r="F33" s="170" t="s">
        <v>33</v>
      </c>
      <c r="G33" s="171"/>
      <c r="H33" s="171"/>
      <c r="I33" s="172"/>
      <c r="J33" s="173"/>
      <c r="K33" s="170" t="s">
        <v>33</v>
      </c>
      <c r="L33" s="171"/>
      <c r="M33" s="171"/>
      <c r="N33" s="172"/>
      <c r="O33" s="173"/>
    </row>
    <row r="34" spans="1:15" x14ac:dyDescent="0.3">
      <c r="A34" s="135" t="s">
        <v>34</v>
      </c>
      <c r="B34" s="136"/>
      <c r="C34" s="136"/>
      <c r="D34" s="136"/>
      <c r="E34" s="137"/>
      <c r="F34" s="135" t="s">
        <v>34</v>
      </c>
      <c r="G34" s="136"/>
      <c r="H34" s="136"/>
      <c r="I34" s="136"/>
      <c r="J34" s="137"/>
      <c r="K34" s="135" t="s">
        <v>34</v>
      </c>
      <c r="L34" s="136"/>
      <c r="M34" s="136"/>
      <c r="N34" s="136"/>
      <c r="O34" s="137"/>
    </row>
    <row r="35" spans="1:15" x14ac:dyDescent="0.3">
      <c r="A35" s="138" t="s">
        <v>11</v>
      </c>
      <c r="B35" s="139"/>
      <c r="C35" s="139"/>
      <c r="D35" s="139"/>
      <c r="E35" s="140"/>
      <c r="F35" s="138" t="s">
        <v>11</v>
      </c>
      <c r="G35" s="139"/>
      <c r="H35" s="139"/>
      <c r="I35" s="139"/>
      <c r="J35" s="140"/>
      <c r="K35" s="138" t="s">
        <v>11</v>
      </c>
      <c r="L35" s="139"/>
      <c r="M35" s="139"/>
      <c r="N35" s="139"/>
      <c r="O35" s="140"/>
    </row>
    <row r="36" spans="1:15" x14ac:dyDescent="0.3">
      <c r="A36" s="141" t="s">
        <v>35</v>
      </c>
      <c r="B36" s="142"/>
      <c r="C36" s="142"/>
      <c r="D36" s="143"/>
      <c r="E36" s="144"/>
      <c r="F36" s="141" t="s">
        <v>35</v>
      </c>
      <c r="G36" s="142"/>
      <c r="H36" s="142"/>
      <c r="I36" s="143"/>
      <c r="J36" s="144"/>
      <c r="K36" s="141" t="s">
        <v>35</v>
      </c>
      <c r="L36" s="142"/>
      <c r="M36" s="142"/>
      <c r="N36" s="143"/>
      <c r="O36" s="144"/>
    </row>
    <row r="37" spans="1:15" ht="28.95" customHeight="1" thickBot="1" x14ac:dyDescent="0.35">
      <c r="A37" s="131" t="s">
        <v>145</v>
      </c>
      <c r="B37" s="132"/>
      <c r="C37" s="132"/>
      <c r="D37" s="133"/>
      <c r="E37" s="134"/>
      <c r="F37" s="131" t="s">
        <v>145</v>
      </c>
      <c r="G37" s="132"/>
      <c r="H37" s="132"/>
      <c r="I37" s="133"/>
      <c r="J37" s="134"/>
      <c r="K37" s="131" t="s">
        <v>145</v>
      </c>
      <c r="L37" s="132"/>
      <c r="M37" s="132"/>
      <c r="N37" s="133"/>
      <c r="O37" s="134"/>
    </row>
    <row r="38" spans="1:15" ht="14.25" customHeight="1" x14ac:dyDescent="0.3">
      <c r="A38" s="145" t="s">
        <v>37</v>
      </c>
      <c r="B38" s="146"/>
      <c r="C38" s="146"/>
      <c r="D38" s="146"/>
      <c r="E38" s="146"/>
      <c r="F38" s="146"/>
      <c r="G38" s="151" t="s">
        <v>177</v>
      </c>
      <c r="H38" s="152"/>
      <c r="I38" s="152"/>
      <c r="J38" s="152"/>
      <c r="K38" s="152"/>
      <c r="L38" s="152"/>
      <c r="M38" s="152"/>
      <c r="N38" s="155" t="s">
        <v>11</v>
      </c>
      <c r="O38" s="156"/>
    </row>
    <row r="39" spans="1:15" x14ac:dyDescent="0.3">
      <c r="A39" s="147"/>
      <c r="B39" s="148"/>
      <c r="C39" s="148"/>
      <c r="D39" s="148"/>
      <c r="E39" s="148"/>
      <c r="F39" s="148"/>
      <c r="G39" s="153"/>
      <c r="H39" s="153"/>
      <c r="I39" s="153"/>
      <c r="J39" s="153"/>
      <c r="K39" s="153"/>
      <c r="L39" s="153"/>
      <c r="M39" s="153"/>
      <c r="N39" s="143"/>
      <c r="O39" s="140" t="s">
        <v>38</v>
      </c>
    </row>
    <row r="40" spans="1:15" ht="15" thickBot="1" x14ac:dyDescent="0.35">
      <c r="A40" s="149"/>
      <c r="B40" s="150"/>
      <c r="C40" s="150"/>
      <c r="D40" s="150"/>
      <c r="E40" s="150"/>
      <c r="F40" s="150"/>
      <c r="G40" s="154"/>
      <c r="H40" s="154"/>
      <c r="I40" s="154"/>
      <c r="J40" s="154"/>
      <c r="K40" s="154"/>
      <c r="L40" s="154"/>
      <c r="M40" s="154"/>
      <c r="N40" s="191"/>
      <c r="O40" s="192"/>
    </row>
    <row r="41" spans="1:15" x14ac:dyDescent="0.3">
      <c r="A41" s="157" t="s">
        <v>39</v>
      </c>
      <c r="B41" s="158"/>
      <c r="C41" s="158"/>
      <c r="D41" s="158"/>
      <c r="E41" s="158"/>
      <c r="F41" s="158"/>
      <c r="G41" s="163" t="s">
        <v>178</v>
      </c>
      <c r="H41" s="163"/>
      <c r="I41" s="163"/>
      <c r="J41" s="163"/>
      <c r="K41" s="163"/>
      <c r="L41" s="163"/>
      <c r="M41" s="163"/>
      <c r="N41" s="193"/>
      <c r="O41" s="194"/>
    </row>
    <row r="42" spans="1:15" x14ac:dyDescent="0.3">
      <c r="A42" s="159"/>
      <c r="B42" s="160"/>
      <c r="C42" s="160"/>
      <c r="D42" s="160"/>
      <c r="E42" s="160"/>
      <c r="F42" s="160"/>
      <c r="G42" s="164"/>
      <c r="H42" s="164"/>
      <c r="I42" s="164"/>
      <c r="J42" s="164"/>
      <c r="K42" s="164"/>
      <c r="L42" s="164"/>
      <c r="M42" s="164"/>
      <c r="N42" s="143"/>
      <c r="O42" s="140" t="s">
        <v>38</v>
      </c>
    </row>
    <row r="43" spans="1:15" ht="15" thickBot="1" x14ac:dyDescent="0.35">
      <c r="A43" s="161"/>
      <c r="B43" s="162"/>
      <c r="C43" s="162"/>
      <c r="D43" s="162"/>
      <c r="E43" s="162"/>
      <c r="F43" s="162"/>
      <c r="G43" s="165"/>
      <c r="H43" s="165"/>
      <c r="I43" s="165"/>
      <c r="J43" s="165"/>
      <c r="K43" s="165"/>
      <c r="L43" s="165"/>
      <c r="M43" s="165"/>
      <c r="N43" s="191"/>
      <c r="O43" s="192"/>
    </row>
    <row r="44" spans="1:15" ht="15" thickBot="1" x14ac:dyDescent="0.35">
      <c r="J44" s="129" t="s">
        <v>40</v>
      </c>
      <c r="K44" s="130"/>
      <c r="L44" s="130"/>
      <c r="M44" s="130"/>
      <c r="N44" s="20">
        <f>D25+D26+I25+I26+N25+N26+N36+N37+I37+I36+D37+D36+N42+N39</f>
        <v>0</v>
      </c>
      <c r="O44" s="28" t="s">
        <v>146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5" zoomScaleNormal="75" workbookViewId="0">
      <selection activeCell="S15" sqref="S15"/>
    </sheetView>
  </sheetViews>
  <sheetFormatPr defaultRowHeight="14.4" x14ac:dyDescent="0.3"/>
  <cols>
    <col min="15" max="15" width="17.33203125" customWidth="1"/>
    <col min="16" max="16" width="10" customWidth="1"/>
    <col min="17" max="17" width="10.33203125" customWidth="1"/>
  </cols>
  <sheetData>
    <row r="1" spans="1:17" x14ac:dyDescent="0.3">
      <c r="A1" s="195" t="s">
        <v>41</v>
      </c>
      <c r="B1" s="196"/>
      <c r="C1" s="196"/>
      <c r="D1" s="196"/>
      <c r="E1" s="196"/>
      <c r="F1" s="196"/>
      <c r="G1" s="196"/>
      <c r="H1" s="196"/>
      <c r="I1" s="196"/>
      <c r="J1" s="196"/>
      <c r="K1" s="196"/>
      <c r="L1" s="196"/>
      <c r="M1" s="196"/>
      <c r="N1" s="197"/>
      <c r="O1" s="227" t="s">
        <v>42</v>
      </c>
      <c r="P1" s="228"/>
      <c r="Q1" s="229"/>
    </row>
    <row r="2" spans="1:17" ht="15" thickBot="1" x14ac:dyDescent="0.35">
      <c r="A2" s="198"/>
      <c r="B2" s="125"/>
      <c r="C2" s="125"/>
      <c r="D2" s="125"/>
      <c r="E2" s="125"/>
      <c r="F2" s="125"/>
      <c r="G2" s="125"/>
      <c r="H2" s="125"/>
      <c r="I2" s="125"/>
      <c r="J2" s="125"/>
      <c r="K2" s="125"/>
      <c r="L2" s="125"/>
      <c r="M2" s="125"/>
      <c r="N2" s="199"/>
      <c r="O2" s="230"/>
      <c r="P2" s="231"/>
      <c r="Q2" s="232"/>
    </row>
    <row r="3" spans="1:17" ht="15" thickBot="1" x14ac:dyDescent="0.35">
      <c r="A3" s="200"/>
      <c r="B3" s="201"/>
      <c r="C3" s="201"/>
      <c r="D3" s="201"/>
      <c r="E3" s="201"/>
      <c r="F3" s="201"/>
      <c r="G3" s="201"/>
      <c r="H3" s="201"/>
      <c r="I3" s="201"/>
      <c r="J3" s="201"/>
      <c r="K3" s="201"/>
      <c r="L3" s="201"/>
      <c r="M3" s="201"/>
      <c r="N3" s="202"/>
      <c r="O3" s="233" t="s">
        <v>186</v>
      </c>
      <c r="P3" s="234"/>
      <c r="Q3" s="235"/>
    </row>
    <row r="4" spans="1:17" ht="24" thickBot="1" x14ac:dyDescent="0.35">
      <c r="A4" s="203" t="s">
        <v>1</v>
      </c>
      <c r="B4" s="204"/>
      <c r="C4" s="204"/>
      <c r="D4" s="204"/>
      <c r="E4" s="204"/>
      <c r="F4" s="204"/>
      <c r="G4" s="204"/>
      <c r="H4" s="204"/>
      <c r="I4" s="204"/>
      <c r="J4" s="204"/>
      <c r="K4" s="204"/>
      <c r="L4" s="204"/>
      <c r="M4" s="204"/>
      <c r="N4" s="205"/>
      <c r="O4" s="236"/>
      <c r="P4" s="237"/>
      <c r="Q4" s="238"/>
    </row>
    <row r="5" spans="1:17" ht="24" thickBot="1" x14ac:dyDescent="0.35">
      <c r="A5" s="323" t="s">
        <v>2</v>
      </c>
      <c r="B5" s="324"/>
      <c r="C5" s="324"/>
      <c r="D5" s="324"/>
      <c r="E5" s="324"/>
      <c r="F5" s="324"/>
      <c r="G5" s="324"/>
      <c r="H5" s="324"/>
      <c r="I5" s="324"/>
      <c r="J5" s="324"/>
      <c r="K5" s="324"/>
      <c r="L5" s="324"/>
      <c r="M5" s="324"/>
      <c r="N5" s="324"/>
      <c r="O5" s="239" t="s">
        <v>11</v>
      </c>
      <c r="P5" s="240"/>
      <c r="Q5" s="241"/>
    </row>
    <row r="6" spans="1:17" ht="24" thickBot="1" x14ac:dyDescent="0.5">
      <c r="A6" s="325" t="s">
        <v>43</v>
      </c>
      <c r="B6" s="326"/>
      <c r="C6" s="326"/>
      <c r="D6" s="326"/>
      <c r="E6" s="326"/>
      <c r="F6" s="327"/>
      <c r="G6" s="328" t="s">
        <v>44</v>
      </c>
      <c r="H6" s="326"/>
      <c r="I6" s="326"/>
      <c r="J6" s="326"/>
      <c r="K6" s="326"/>
      <c r="L6" s="326"/>
      <c r="M6" s="326"/>
      <c r="N6" s="329"/>
      <c r="O6" s="242"/>
      <c r="P6" s="243"/>
      <c r="Q6" s="244"/>
    </row>
    <row r="7" spans="1:17" ht="24" thickBot="1" x14ac:dyDescent="0.5">
      <c r="A7" s="276" t="s">
        <v>114</v>
      </c>
      <c r="B7" s="277"/>
      <c r="C7" s="277"/>
      <c r="D7" s="277"/>
      <c r="E7" s="277"/>
      <c r="F7" s="278"/>
      <c r="G7" s="319">
        <v>77.400000000000006</v>
      </c>
      <c r="H7" s="320"/>
      <c r="I7" s="321"/>
      <c r="J7" s="321"/>
      <c r="K7" s="321"/>
      <c r="L7" s="321"/>
      <c r="M7" s="321"/>
      <c r="N7" s="322"/>
      <c r="O7" s="250"/>
      <c r="P7" s="251"/>
      <c r="Q7" s="11" t="s">
        <v>45</v>
      </c>
    </row>
    <row r="8" spans="1:17" ht="24" thickBot="1" x14ac:dyDescent="0.5">
      <c r="A8" s="303" t="s">
        <v>115</v>
      </c>
      <c r="B8" s="304"/>
      <c r="C8" s="304"/>
      <c r="D8" s="304"/>
      <c r="E8" s="304"/>
      <c r="F8" s="305"/>
      <c r="G8" s="306">
        <v>78</v>
      </c>
      <c r="H8" s="307"/>
      <c r="I8" s="317"/>
      <c r="J8" s="317"/>
      <c r="K8" s="317"/>
      <c r="L8" s="317"/>
      <c r="M8" s="317"/>
      <c r="N8" s="318"/>
      <c r="O8" s="252"/>
      <c r="P8" s="143"/>
      <c r="Q8" s="12" t="s">
        <v>45</v>
      </c>
    </row>
    <row r="9" spans="1:17" ht="23.25" customHeight="1" x14ac:dyDescent="0.45">
      <c r="A9" s="308" t="s">
        <v>116</v>
      </c>
      <c r="B9" s="309"/>
      <c r="C9" s="309"/>
      <c r="D9" s="309"/>
      <c r="E9" s="309"/>
      <c r="F9" s="310"/>
      <c r="G9" s="294">
        <v>37.6</v>
      </c>
      <c r="H9" s="295"/>
      <c r="I9" s="288" t="s">
        <v>179</v>
      </c>
      <c r="J9" s="288"/>
      <c r="K9" s="288" t="s">
        <v>179</v>
      </c>
      <c r="L9" s="288"/>
      <c r="M9" s="288" t="s">
        <v>179</v>
      </c>
      <c r="N9" s="288"/>
      <c r="O9" s="252"/>
      <c r="P9" s="143"/>
      <c r="Q9" s="249" t="s">
        <v>45</v>
      </c>
    </row>
    <row r="10" spans="1:17" ht="24" thickBot="1" x14ac:dyDescent="0.5">
      <c r="A10" s="311"/>
      <c r="B10" s="312"/>
      <c r="C10" s="312"/>
      <c r="D10" s="312"/>
      <c r="E10" s="312"/>
      <c r="F10" s="313"/>
      <c r="G10" s="314"/>
      <c r="H10" s="315"/>
      <c r="I10" s="315"/>
      <c r="J10" s="315"/>
      <c r="K10" s="315"/>
      <c r="L10" s="315"/>
      <c r="M10" s="315"/>
      <c r="N10" s="316"/>
      <c r="O10" s="252"/>
      <c r="P10" s="143"/>
      <c r="Q10" s="249"/>
    </row>
    <row r="11" spans="1:17" ht="24" thickBot="1" x14ac:dyDescent="0.5">
      <c r="A11" s="303" t="s">
        <v>46</v>
      </c>
      <c r="B11" s="304"/>
      <c r="C11" s="304"/>
      <c r="D11" s="304"/>
      <c r="E11" s="304"/>
      <c r="F11" s="305"/>
      <c r="G11" s="288" t="s">
        <v>179</v>
      </c>
      <c r="H11" s="288"/>
      <c r="I11" s="288" t="s">
        <v>179</v>
      </c>
      <c r="J11" s="288"/>
      <c r="K11" s="288" t="s">
        <v>179</v>
      </c>
      <c r="L11" s="288"/>
      <c r="M11" s="288" t="s">
        <v>179</v>
      </c>
      <c r="N11" s="288"/>
      <c r="O11" s="252"/>
      <c r="P11" s="143"/>
      <c r="Q11" s="12" t="s">
        <v>45</v>
      </c>
    </row>
    <row r="12" spans="1:17" ht="24" thickBot="1" x14ac:dyDescent="0.5">
      <c r="A12" s="276" t="s">
        <v>48</v>
      </c>
      <c r="B12" s="277"/>
      <c r="C12" s="277"/>
      <c r="D12" s="277"/>
      <c r="E12" s="277"/>
      <c r="F12" s="278"/>
      <c r="G12" s="285">
        <v>68.400000000000006</v>
      </c>
      <c r="H12" s="286"/>
      <c r="I12" s="286"/>
      <c r="J12" s="286"/>
      <c r="K12" s="286"/>
      <c r="L12" s="286"/>
      <c r="M12" s="286"/>
      <c r="N12" s="302"/>
      <c r="O12" s="252"/>
      <c r="P12" s="143"/>
      <c r="Q12" s="12" t="s">
        <v>45</v>
      </c>
    </row>
    <row r="13" spans="1:17" ht="24" thickBot="1" x14ac:dyDescent="0.5">
      <c r="A13" s="303" t="s">
        <v>47</v>
      </c>
      <c r="B13" s="304"/>
      <c r="C13" s="304"/>
      <c r="D13" s="304"/>
      <c r="E13" s="304"/>
      <c r="F13" s="305"/>
      <c r="G13" s="306">
        <v>77.989500000000007</v>
      </c>
      <c r="H13" s="307"/>
      <c r="I13" s="307">
        <v>77.991500000000002</v>
      </c>
      <c r="J13" s="307"/>
      <c r="K13" s="288" t="s">
        <v>179</v>
      </c>
      <c r="L13" s="288"/>
      <c r="M13" s="288" t="s">
        <v>179</v>
      </c>
      <c r="N13" s="288"/>
      <c r="O13" s="252"/>
      <c r="P13" s="143"/>
      <c r="Q13" s="12" t="s">
        <v>45</v>
      </c>
    </row>
    <row r="14" spans="1:17" ht="24" thickBot="1" x14ac:dyDescent="0.5">
      <c r="A14" s="276" t="s">
        <v>144</v>
      </c>
      <c r="B14" s="277"/>
      <c r="C14" s="277"/>
      <c r="D14" s="277"/>
      <c r="E14" s="277"/>
      <c r="F14" s="278"/>
      <c r="G14" s="285">
        <v>33</v>
      </c>
      <c r="H14" s="286"/>
      <c r="I14" s="286"/>
      <c r="J14" s="287"/>
      <c r="K14" s="301" t="s">
        <v>179</v>
      </c>
      <c r="L14" s="286"/>
      <c r="M14" s="286"/>
      <c r="N14" s="302"/>
      <c r="O14" s="252"/>
      <c r="P14" s="143"/>
      <c r="Q14" s="12" t="s">
        <v>45</v>
      </c>
    </row>
    <row r="15" spans="1:17" ht="24" thickBot="1" x14ac:dyDescent="0.5">
      <c r="A15" s="296" t="s">
        <v>121</v>
      </c>
      <c r="B15" s="297"/>
      <c r="C15" s="297"/>
      <c r="D15" s="297"/>
      <c r="E15" s="297"/>
      <c r="F15" s="298"/>
      <c r="G15" s="299">
        <v>28.02</v>
      </c>
      <c r="H15" s="300"/>
      <c r="I15" s="300">
        <v>27.9</v>
      </c>
      <c r="J15" s="300"/>
      <c r="K15" s="288" t="s">
        <v>179</v>
      </c>
      <c r="L15" s="288"/>
      <c r="M15" s="288" t="s">
        <v>179</v>
      </c>
      <c r="N15" s="288"/>
      <c r="O15" s="252"/>
      <c r="P15" s="143"/>
      <c r="Q15" s="249" t="s">
        <v>45</v>
      </c>
    </row>
    <row r="16" spans="1:17" ht="24" thickBot="1" x14ac:dyDescent="0.5">
      <c r="A16" s="291" t="s">
        <v>122</v>
      </c>
      <c r="B16" s="292"/>
      <c r="C16" s="292"/>
      <c r="D16" s="292"/>
      <c r="E16" s="292"/>
      <c r="F16" s="293"/>
      <c r="G16" s="290">
        <v>5.48</v>
      </c>
      <c r="H16" s="289"/>
      <c r="I16" s="289">
        <v>5.48</v>
      </c>
      <c r="J16" s="289"/>
      <c r="K16" s="288" t="s">
        <v>179</v>
      </c>
      <c r="L16" s="288"/>
      <c r="M16" s="288" t="s">
        <v>179</v>
      </c>
      <c r="N16" s="288"/>
      <c r="O16" s="252"/>
      <c r="P16" s="143"/>
      <c r="Q16" s="249"/>
    </row>
    <row r="17" spans="1:17" ht="24" thickBot="1" x14ac:dyDescent="0.5">
      <c r="A17" s="296" t="s">
        <v>123</v>
      </c>
      <c r="B17" s="297"/>
      <c r="C17" s="297"/>
      <c r="D17" s="297"/>
      <c r="E17" s="297"/>
      <c r="F17" s="298"/>
      <c r="G17" s="294">
        <v>24.4</v>
      </c>
      <c r="H17" s="295"/>
      <c r="I17" s="295">
        <v>24.4</v>
      </c>
      <c r="J17" s="295"/>
      <c r="K17" s="288" t="s">
        <v>179</v>
      </c>
      <c r="L17" s="288"/>
      <c r="M17" s="288" t="s">
        <v>179</v>
      </c>
      <c r="N17" s="288"/>
      <c r="O17" s="252"/>
      <c r="P17" s="143"/>
      <c r="Q17" s="249" t="s">
        <v>45</v>
      </c>
    </row>
    <row r="18" spans="1:17" ht="24" thickBot="1" x14ac:dyDescent="0.5">
      <c r="A18" s="291" t="s">
        <v>124</v>
      </c>
      <c r="B18" s="292"/>
      <c r="C18" s="292"/>
      <c r="D18" s="292"/>
      <c r="E18" s="292"/>
      <c r="F18" s="293"/>
      <c r="G18" s="290">
        <v>5.46</v>
      </c>
      <c r="H18" s="289"/>
      <c r="I18" s="289">
        <v>5.46</v>
      </c>
      <c r="J18" s="289"/>
      <c r="K18" s="288" t="s">
        <v>179</v>
      </c>
      <c r="L18" s="288"/>
      <c r="M18" s="288" t="s">
        <v>179</v>
      </c>
      <c r="N18" s="288"/>
      <c r="O18" s="252"/>
      <c r="P18" s="143"/>
      <c r="Q18" s="249"/>
    </row>
    <row r="19" spans="1:17" ht="24" thickBot="1" x14ac:dyDescent="0.5">
      <c r="A19" s="276" t="s">
        <v>117</v>
      </c>
      <c r="B19" s="277"/>
      <c r="C19" s="277"/>
      <c r="D19" s="277"/>
      <c r="E19" s="277"/>
      <c r="F19" s="278"/>
      <c r="G19" s="53" t="s">
        <v>118</v>
      </c>
      <c r="H19" s="54">
        <v>43.9</v>
      </c>
      <c r="I19" s="54" t="s">
        <v>119</v>
      </c>
      <c r="J19" s="54" t="s">
        <v>179</v>
      </c>
      <c r="K19" s="54" t="s">
        <v>120</v>
      </c>
      <c r="L19" s="54">
        <v>43.3</v>
      </c>
      <c r="M19" s="54" t="s">
        <v>119</v>
      </c>
      <c r="N19" s="55" t="s">
        <v>179</v>
      </c>
      <c r="O19" s="252"/>
      <c r="P19" s="143"/>
      <c r="Q19" s="12" t="s">
        <v>45</v>
      </c>
    </row>
    <row r="20" spans="1:17" ht="24" thickBot="1" x14ac:dyDescent="0.5">
      <c r="A20" s="276" t="s">
        <v>125</v>
      </c>
      <c r="B20" s="277"/>
      <c r="C20" s="277"/>
      <c r="D20" s="277"/>
      <c r="E20" s="277"/>
      <c r="F20" s="278"/>
      <c r="G20" s="285" t="s">
        <v>179</v>
      </c>
      <c r="H20" s="286"/>
      <c r="I20" s="286"/>
      <c r="J20" s="287"/>
      <c r="K20" s="285" t="s">
        <v>179</v>
      </c>
      <c r="L20" s="286"/>
      <c r="M20" s="286"/>
      <c r="N20" s="287"/>
      <c r="O20" s="252"/>
      <c r="P20" s="143"/>
      <c r="Q20" s="12" t="s">
        <v>45</v>
      </c>
    </row>
    <row r="21" spans="1:17" ht="24" thickBot="1" x14ac:dyDescent="0.5">
      <c r="A21" s="276" t="s">
        <v>126</v>
      </c>
      <c r="B21" s="277"/>
      <c r="C21" s="277"/>
      <c r="D21" s="277"/>
      <c r="E21" s="277"/>
      <c r="F21" s="278"/>
      <c r="G21" s="285" t="s">
        <v>179</v>
      </c>
      <c r="H21" s="286"/>
      <c r="I21" s="286"/>
      <c r="J21" s="287"/>
      <c r="K21" s="285" t="s">
        <v>179</v>
      </c>
      <c r="L21" s="286"/>
      <c r="M21" s="286"/>
      <c r="N21" s="287"/>
      <c r="O21" s="253"/>
      <c r="P21" s="254"/>
      <c r="Q21" s="13" t="s">
        <v>45</v>
      </c>
    </row>
    <row r="22" spans="1:17" x14ac:dyDescent="0.3">
      <c r="A22" s="279" t="s">
        <v>49</v>
      </c>
      <c r="B22" s="280"/>
      <c r="C22" s="280"/>
      <c r="D22" s="280"/>
      <c r="E22" s="280"/>
      <c r="F22" s="280"/>
      <c r="G22" s="280"/>
      <c r="H22" s="280"/>
      <c r="I22" s="280"/>
      <c r="J22" s="280"/>
      <c r="K22" s="280"/>
      <c r="L22" s="280"/>
      <c r="M22" s="280"/>
      <c r="N22" s="281"/>
      <c r="O22" s="255"/>
      <c r="P22" s="256"/>
      <c r="Q22" s="257"/>
    </row>
    <row r="23" spans="1:17" ht="34.5" customHeight="1" thickBot="1" x14ac:dyDescent="0.35">
      <c r="A23" s="282"/>
      <c r="B23" s="283"/>
      <c r="C23" s="283"/>
      <c r="D23" s="283"/>
      <c r="E23" s="283"/>
      <c r="F23" s="283"/>
      <c r="G23" s="283"/>
      <c r="H23" s="283"/>
      <c r="I23" s="283"/>
      <c r="J23" s="283"/>
      <c r="K23" s="283"/>
      <c r="L23" s="283"/>
      <c r="M23" s="283"/>
      <c r="N23" s="284"/>
      <c r="O23" s="258"/>
      <c r="P23" s="259"/>
      <c r="Q23" s="260"/>
    </row>
    <row r="24" spans="1:17" ht="21" x14ac:dyDescent="0.4">
      <c r="A24" s="515">
        <f>((G12*(PI()*(AVERAGE(G13:J13)/2)^2))*2)/1000</f>
        <v>653.52075984984947</v>
      </c>
      <c r="B24" s="516"/>
      <c r="C24" s="516"/>
      <c r="D24" s="516"/>
      <c r="E24" s="516"/>
      <c r="F24" s="516"/>
      <c r="G24" s="516"/>
      <c r="H24" s="516"/>
      <c r="I24" s="516"/>
      <c r="J24" s="516"/>
      <c r="K24" s="516"/>
      <c r="L24" s="516"/>
      <c r="M24" s="516"/>
      <c r="N24" s="516"/>
      <c r="O24" s="14" t="s">
        <v>50</v>
      </c>
      <c r="P24" s="9"/>
      <c r="Q24" s="15" t="s">
        <v>51</v>
      </c>
    </row>
    <row r="25" spans="1:17" ht="21.6" thickBot="1" x14ac:dyDescent="0.45">
      <c r="A25" s="517"/>
      <c r="B25" s="518"/>
      <c r="C25" s="518"/>
      <c r="D25" s="518"/>
      <c r="E25" s="518"/>
      <c r="F25" s="518"/>
      <c r="G25" s="518"/>
      <c r="H25" s="518"/>
      <c r="I25" s="518"/>
      <c r="J25" s="518"/>
      <c r="K25" s="518"/>
      <c r="L25" s="518"/>
      <c r="M25" s="518"/>
      <c r="N25" s="518"/>
      <c r="O25" s="16" t="s">
        <v>52</v>
      </c>
      <c r="P25" s="10"/>
      <c r="Q25" s="13" t="s">
        <v>45</v>
      </c>
    </row>
    <row r="26" spans="1:17" x14ac:dyDescent="0.3">
      <c r="A26" s="270" t="s">
        <v>53</v>
      </c>
      <c r="B26" s="271"/>
      <c r="C26" s="271"/>
      <c r="D26" s="271"/>
      <c r="E26" s="271"/>
      <c r="F26" s="271"/>
      <c r="G26" s="271"/>
      <c r="H26" s="271"/>
      <c r="I26" s="271"/>
      <c r="J26" s="271"/>
      <c r="K26" s="271"/>
      <c r="L26" s="271"/>
      <c r="M26" s="271"/>
      <c r="N26" s="272"/>
      <c r="O26" s="255"/>
      <c r="P26" s="256"/>
      <c r="Q26" s="257"/>
    </row>
    <row r="27" spans="1:17" ht="33" customHeight="1" thickBot="1" x14ac:dyDescent="0.35">
      <c r="A27" s="273"/>
      <c r="B27" s="274"/>
      <c r="C27" s="274"/>
      <c r="D27" s="274"/>
      <c r="E27" s="274"/>
      <c r="F27" s="274"/>
      <c r="G27" s="274"/>
      <c r="H27" s="274"/>
      <c r="I27" s="274"/>
      <c r="J27" s="274"/>
      <c r="K27" s="274"/>
      <c r="L27" s="274"/>
      <c r="M27" s="274"/>
      <c r="N27" s="275"/>
      <c r="O27" s="258"/>
      <c r="P27" s="259"/>
      <c r="Q27" s="260"/>
    </row>
    <row r="28" spans="1:17" x14ac:dyDescent="0.3">
      <c r="A28" s="519" t="s">
        <v>195</v>
      </c>
      <c r="B28" s="520"/>
      <c r="C28" s="520"/>
      <c r="D28" s="520"/>
      <c r="E28" s="520"/>
      <c r="F28" s="520"/>
      <c r="G28" s="520"/>
      <c r="H28" s="520"/>
      <c r="I28" s="520"/>
      <c r="J28" s="520"/>
      <c r="K28" s="520"/>
      <c r="L28" s="520"/>
      <c r="M28" s="520"/>
      <c r="N28" s="520"/>
      <c r="O28" s="245" t="s">
        <v>54</v>
      </c>
      <c r="P28" s="247"/>
      <c r="Q28" s="248" t="s">
        <v>51</v>
      </c>
    </row>
    <row r="29" spans="1:17" ht="19.5" customHeight="1" x14ac:dyDescent="0.3">
      <c r="A29" s="519"/>
      <c r="B29" s="520"/>
      <c r="C29" s="520"/>
      <c r="D29" s="520"/>
      <c r="E29" s="520"/>
      <c r="F29" s="520"/>
      <c r="G29" s="520"/>
      <c r="H29" s="520"/>
      <c r="I29" s="520"/>
      <c r="J29" s="520"/>
      <c r="K29" s="520"/>
      <c r="L29" s="520"/>
      <c r="M29" s="520"/>
      <c r="N29" s="520"/>
      <c r="O29" s="246"/>
      <c r="P29" s="143"/>
      <c r="Q29" s="249"/>
    </row>
    <row r="30" spans="1:17" ht="18" x14ac:dyDescent="0.35">
      <c r="A30" s="519"/>
      <c r="B30" s="520"/>
      <c r="C30" s="520"/>
      <c r="D30" s="520"/>
      <c r="E30" s="520"/>
      <c r="F30" s="520"/>
      <c r="G30" s="520"/>
      <c r="H30" s="520"/>
      <c r="I30" s="520"/>
      <c r="J30" s="520"/>
      <c r="K30" s="520"/>
      <c r="L30" s="520"/>
      <c r="M30" s="520"/>
      <c r="N30" s="520"/>
      <c r="O30" s="17" t="s">
        <v>55</v>
      </c>
      <c r="P30" s="5"/>
      <c r="Q30" s="12" t="s">
        <v>45</v>
      </c>
    </row>
    <row r="31" spans="1:17" ht="18.600000000000001" thickBot="1" x14ac:dyDescent="0.4">
      <c r="A31" s="521"/>
      <c r="B31" s="522"/>
      <c r="C31" s="522"/>
      <c r="D31" s="522"/>
      <c r="E31" s="522"/>
      <c r="F31" s="522"/>
      <c r="G31" s="522"/>
      <c r="H31" s="522"/>
      <c r="I31" s="522"/>
      <c r="J31" s="522"/>
      <c r="K31" s="522"/>
      <c r="L31" s="522"/>
      <c r="M31" s="522"/>
      <c r="N31" s="522"/>
      <c r="O31" s="18" t="s">
        <v>56</v>
      </c>
      <c r="P31" s="10"/>
      <c r="Q31" s="13" t="s">
        <v>45</v>
      </c>
    </row>
    <row r="32" spans="1:17" x14ac:dyDescent="0.3">
      <c r="A32" s="270" t="s">
        <v>57</v>
      </c>
      <c r="B32" s="271"/>
      <c r="C32" s="271"/>
      <c r="D32" s="271"/>
      <c r="E32" s="271"/>
      <c r="F32" s="271"/>
      <c r="G32" s="271"/>
      <c r="H32" s="271"/>
      <c r="I32" s="271"/>
      <c r="J32" s="271"/>
      <c r="K32" s="271"/>
      <c r="L32" s="271"/>
      <c r="M32" s="271"/>
      <c r="N32" s="272"/>
      <c r="O32" s="261"/>
      <c r="P32" s="262"/>
      <c r="Q32" s="263"/>
    </row>
    <row r="33" spans="1:17" ht="36" customHeight="1" thickBot="1" x14ac:dyDescent="0.35">
      <c r="A33" s="273"/>
      <c r="B33" s="274"/>
      <c r="C33" s="274"/>
      <c r="D33" s="274"/>
      <c r="E33" s="274"/>
      <c r="F33" s="274"/>
      <c r="G33" s="274"/>
      <c r="H33" s="274"/>
      <c r="I33" s="274"/>
      <c r="J33" s="274"/>
      <c r="K33" s="274"/>
      <c r="L33" s="274"/>
      <c r="M33" s="274"/>
      <c r="N33" s="275"/>
      <c r="O33" s="264"/>
      <c r="P33" s="265"/>
      <c r="Q33" s="266"/>
    </row>
    <row r="34" spans="1:17" x14ac:dyDescent="0.3">
      <c r="A34" s="523" t="s">
        <v>196</v>
      </c>
      <c r="B34" s="524"/>
      <c r="C34" s="524"/>
      <c r="D34" s="524"/>
      <c r="E34" s="524"/>
      <c r="F34" s="524"/>
      <c r="G34" s="524"/>
      <c r="H34" s="524"/>
      <c r="I34" s="524"/>
      <c r="J34" s="524"/>
      <c r="K34" s="524"/>
      <c r="L34" s="524"/>
      <c r="M34" s="524"/>
      <c r="N34" s="524"/>
      <c r="O34" s="268"/>
      <c r="P34" s="247"/>
      <c r="Q34" s="248" t="s">
        <v>58</v>
      </c>
    </row>
    <row r="35" spans="1:17" x14ac:dyDescent="0.3">
      <c r="A35" s="519"/>
      <c r="B35" s="520"/>
      <c r="C35" s="520"/>
      <c r="D35" s="520"/>
      <c r="E35" s="520"/>
      <c r="F35" s="520"/>
      <c r="G35" s="520"/>
      <c r="H35" s="520"/>
      <c r="I35" s="520"/>
      <c r="J35" s="520"/>
      <c r="K35" s="520"/>
      <c r="L35" s="520"/>
      <c r="M35" s="520"/>
      <c r="N35" s="520"/>
      <c r="O35" s="252"/>
      <c r="P35" s="143"/>
      <c r="Q35" s="249"/>
    </row>
    <row r="36" spans="1:17" x14ac:dyDescent="0.3">
      <c r="A36" s="519"/>
      <c r="B36" s="520"/>
      <c r="C36" s="520"/>
      <c r="D36" s="520"/>
      <c r="E36" s="520"/>
      <c r="F36" s="520"/>
      <c r="G36" s="520"/>
      <c r="H36" s="520"/>
      <c r="I36" s="520"/>
      <c r="J36" s="520"/>
      <c r="K36" s="520"/>
      <c r="L36" s="520"/>
      <c r="M36" s="520"/>
      <c r="N36" s="520"/>
      <c r="O36" s="252"/>
      <c r="P36" s="143"/>
      <c r="Q36" s="249"/>
    </row>
    <row r="37" spans="1:17" ht="24.6" customHeight="1" thickBot="1" x14ac:dyDescent="0.35">
      <c r="A37" s="521"/>
      <c r="B37" s="522"/>
      <c r="C37" s="522"/>
      <c r="D37" s="522"/>
      <c r="E37" s="522"/>
      <c r="F37" s="522"/>
      <c r="G37" s="522"/>
      <c r="H37" s="522"/>
      <c r="I37" s="522"/>
      <c r="J37" s="522"/>
      <c r="K37" s="522"/>
      <c r="L37" s="522"/>
      <c r="M37" s="522"/>
      <c r="N37" s="522"/>
      <c r="O37" s="269"/>
      <c r="P37" s="191"/>
      <c r="Q37" s="267"/>
    </row>
    <row r="38" spans="1:17" ht="18.600000000000001" thickBot="1" x14ac:dyDescent="0.4">
      <c r="O38" s="6" t="s">
        <v>19</v>
      </c>
      <c r="P38" s="7">
        <f>O34+P31+P30+P28+P25+P24+SUM(O7:P21)</f>
        <v>0</v>
      </c>
      <c r="Q38" s="8" t="s">
        <v>59</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12" sqref="S12"/>
    </sheetView>
  </sheetViews>
  <sheetFormatPr defaultRowHeight="14.4" x14ac:dyDescent="0.3"/>
  <cols>
    <col min="6" max="6" width="10" customWidth="1"/>
    <col min="7" max="7" width="10.5546875" customWidth="1"/>
  </cols>
  <sheetData>
    <row r="1" spans="1:16" x14ac:dyDescent="0.3">
      <c r="A1" s="195" t="s">
        <v>60</v>
      </c>
      <c r="B1" s="196"/>
      <c r="C1" s="196"/>
      <c r="D1" s="196"/>
      <c r="E1" s="196"/>
      <c r="F1" s="196"/>
      <c r="G1" s="196"/>
      <c r="H1" s="196"/>
      <c r="I1" s="196"/>
      <c r="J1" s="196"/>
      <c r="K1" s="196"/>
      <c r="L1" s="196"/>
      <c r="M1" s="196"/>
      <c r="N1" s="197"/>
    </row>
    <row r="2" spans="1:16" x14ac:dyDescent="0.3">
      <c r="A2" s="198"/>
      <c r="B2" s="125"/>
      <c r="C2" s="125"/>
      <c r="D2" s="125"/>
      <c r="E2" s="125"/>
      <c r="F2" s="125"/>
      <c r="G2" s="125"/>
      <c r="H2" s="125"/>
      <c r="I2" s="125"/>
      <c r="J2" s="125"/>
      <c r="K2" s="125"/>
      <c r="L2" s="125"/>
      <c r="M2" s="125"/>
      <c r="N2" s="199"/>
    </row>
    <row r="3" spans="1:16" ht="15" thickBot="1" x14ac:dyDescent="0.35">
      <c r="A3" s="200"/>
      <c r="B3" s="201"/>
      <c r="C3" s="201"/>
      <c r="D3" s="201"/>
      <c r="E3" s="201"/>
      <c r="F3" s="201"/>
      <c r="G3" s="201"/>
      <c r="H3" s="201"/>
      <c r="I3" s="201"/>
      <c r="J3" s="201"/>
      <c r="K3" s="201"/>
      <c r="L3" s="201"/>
      <c r="M3" s="201"/>
      <c r="N3" s="202"/>
    </row>
    <row r="4" spans="1:16" ht="23.4" x14ac:dyDescent="0.3">
      <c r="A4" s="203" t="s">
        <v>1</v>
      </c>
      <c r="B4" s="204"/>
      <c r="C4" s="204"/>
      <c r="D4" s="204"/>
      <c r="E4" s="204"/>
      <c r="F4" s="204"/>
      <c r="G4" s="204"/>
      <c r="H4" s="204"/>
      <c r="I4" s="204"/>
      <c r="J4" s="204"/>
      <c r="K4" s="204"/>
      <c r="L4" s="204"/>
      <c r="M4" s="204"/>
      <c r="N4" s="205"/>
    </row>
    <row r="5" spans="1:16" ht="23.4" x14ac:dyDescent="0.3">
      <c r="A5" s="361" t="s">
        <v>2</v>
      </c>
      <c r="B5" s="362"/>
      <c r="C5" s="362"/>
      <c r="D5" s="362"/>
      <c r="E5" s="362"/>
      <c r="F5" s="362"/>
      <c r="G5" s="362"/>
      <c r="H5" s="362"/>
      <c r="I5" s="362"/>
      <c r="J5" s="362"/>
      <c r="K5" s="362"/>
      <c r="L5" s="362"/>
      <c r="M5" s="362"/>
      <c r="N5" s="362"/>
      <c r="O5" s="379" t="s">
        <v>11</v>
      </c>
      <c r="P5" s="380"/>
    </row>
    <row r="6" spans="1:16" x14ac:dyDescent="0.3">
      <c r="A6" s="369" t="s">
        <v>61</v>
      </c>
      <c r="B6" s="370"/>
      <c r="C6" s="370"/>
      <c r="D6" s="370"/>
      <c r="E6" s="370"/>
      <c r="F6" s="370"/>
      <c r="G6" s="370"/>
      <c r="H6" s="370"/>
      <c r="I6" s="370"/>
      <c r="J6" s="370"/>
      <c r="K6" s="370"/>
      <c r="L6" s="370"/>
      <c r="M6" s="370"/>
      <c r="N6" s="371"/>
      <c r="O6" s="381"/>
      <c r="P6" s="382"/>
    </row>
    <row r="7" spans="1:16" ht="14.25" customHeight="1" x14ac:dyDescent="0.3">
      <c r="A7" s="363" t="s">
        <v>127</v>
      </c>
      <c r="B7" s="364"/>
      <c r="C7" s="364"/>
      <c r="D7" s="364"/>
      <c r="E7" s="365"/>
      <c r="F7" s="372" t="s">
        <v>128</v>
      </c>
      <c r="G7" s="372"/>
      <c r="H7" s="45" t="s">
        <v>129</v>
      </c>
      <c r="I7" s="45">
        <v>7</v>
      </c>
      <c r="J7" s="45" t="s">
        <v>130</v>
      </c>
      <c r="K7" s="45">
        <v>5</v>
      </c>
      <c r="L7" s="45" t="s">
        <v>135</v>
      </c>
      <c r="M7" s="46">
        <v>5</v>
      </c>
      <c r="N7" s="374"/>
      <c r="O7" s="49"/>
      <c r="P7" s="50" t="s">
        <v>147</v>
      </c>
    </row>
    <row r="8" spans="1:16" ht="14.7" customHeight="1" x14ac:dyDescent="0.3">
      <c r="A8" s="366"/>
      <c r="B8" s="367"/>
      <c r="C8" s="367"/>
      <c r="D8" s="367"/>
      <c r="E8" s="368"/>
      <c r="F8" s="373" t="s">
        <v>133</v>
      </c>
      <c r="G8" s="373"/>
      <c r="H8" s="47" t="s">
        <v>132</v>
      </c>
      <c r="I8" s="47">
        <v>10</v>
      </c>
      <c r="J8" s="47" t="s">
        <v>134</v>
      </c>
      <c r="K8" s="47" t="s">
        <v>210</v>
      </c>
      <c r="L8" s="47" t="s">
        <v>131</v>
      </c>
      <c r="M8" s="48" t="s">
        <v>211</v>
      </c>
      <c r="N8" s="375"/>
      <c r="O8" s="49"/>
      <c r="P8" s="50" t="s">
        <v>147</v>
      </c>
    </row>
    <row r="9" spans="1:16" ht="15" thickBot="1" x14ac:dyDescent="0.35">
      <c r="A9" s="401" t="s">
        <v>63</v>
      </c>
      <c r="B9" s="402"/>
      <c r="C9" s="402"/>
      <c r="D9" s="402"/>
      <c r="E9" s="402"/>
      <c r="F9" s="403"/>
      <c r="G9" s="403"/>
      <c r="H9" s="403"/>
      <c r="I9" s="403"/>
      <c r="J9" s="403"/>
      <c r="K9" s="403"/>
      <c r="L9" s="403"/>
      <c r="M9" s="403"/>
      <c r="N9" s="404"/>
      <c r="O9" s="389"/>
      <c r="P9" s="390"/>
    </row>
    <row r="10" spans="1:16" ht="26.25" customHeight="1" x14ac:dyDescent="0.3">
      <c r="A10" s="157" t="s">
        <v>136</v>
      </c>
      <c r="B10" s="158"/>
      <c r="C10" s="158"/>
      <c r="D10" s="158"/>
      <c r="E10" s="405"/>
      <c r="F10" s="343" t="s">
        <v>137</v>
      </c>
      <c r="G10" s="344"/>
      <c r="H10" s="330" t="s">
        <v>143</v>
      </c>
      <c r="I10" s="331"/>
      <c r="J10" s="332" t="s">
        <v>142</v>
      </c>
      <c r="K10" s="333"/>
      <c r="L10" s="334" t="s">
        <v>139</v>
      </c>
      <c r="M10" s="335"/>
      <c r="N10" s="56" t="s">
        <v>141</v>
      </c>
      <c r="O10" s="393"/>
      <c r="P10" s="391" t="s">
        <v>38</v>
      </c>
    </row>
    <row r="11" spans="1:16" ht="26.25" customHeight="1" x14ac:dyDescent="0.3">
      <c r="A11" s="159"/>
      <c r="B11" s="160"/>
      <c r="C11" s="160"/>
      <c r="D11" s="160"/>
      <c r="E11" s="406"/>
      <c r="F11" s="339" t="s">
        <v>140</v>
      </c>
      <c r="G11" s="340"/>
      <c r="H11" s="21">
        <v>150</v>
      </c>
      <c r="I11" s="21">
        <v>160</v>
      </c>
      <c r="J11" s="341">
        <v>310</v>
      </c>
      <c r="K11" s="342"/>
      <c r="L11" s="341">
        <v>95</v>
      </c>
      <c r="M11" s="342"/>
      <c r="N11" s="52">
        <v>5</v>
      </c>
      <c r="O11" s="394"/>
      <c r="P11" s="392"/>
    </row>
    <row r="12" spans="1:16" ht="21.75" customHeight="1" thickBot="1" x14ac:dyDescent="0.35">
      <c r="A12" s="161"/>
      <c r="B12" s="162"/>
      <c r="C12" s="162"/>
      <c r="D12" s="162"/>
      <c r="E12" s="407"/>
      <c r="F12" s="336" t="s">
        <v>138</v>
      </c>
      <c r="G12" s="337"/>
      <c r="H12" s="337"/>
      <c r="I12" s="338"/>
      <c r="J12" s="544">
        <f>(L11*N11)/9.81</f>
        <v>48.419979612640162</v>
      </c>
      <c r="K12" s="545"/>
      <c r="L12" s="545"/>
      <c r="M12" s="545"/>
      <c r="N12" s="546"/>
      <c r="O12" s="51"/>
      <c r="P12" s="50" t="s">
        <v>62</v>
      </c>
    </row>
    <row r="13" spans="1:16" ht="15" thickBot="1" x14ac:dyDescent="0.35">
      <c r="A13" s="408" t="s">
        <v>64</v>
      </c>
      <c r="B13" s="409"/>
      <c r="C13" s="409"/>
      <c r="D13" s="409"/>
      <c r="E13" s="409"/>
      <c r="F13" s="409"/>
      <c r="G13" s="409"/>
      <c r="H13" s="409"/>
      <c r="I13" s="409"/>
      <c r="J13" s="409"/>
      <c r="K13" s="409"/>
      <c r="L13" s="409"/>
      <c r="M13" s="409"/>
      <c r="N13" s="409"/>
      <c r="O13" s="383"/>
      <c r="P13" s="384"/>
    </row>
    <row r="14" spans="1:16" ht="14.25" customHeight="1" x14ac:dyDescent="0.3">
      <c r="A14" s="347" t="s">
        <v>65</v>
      </c>
      <c r="B14" s="348"/>
      <c r="C14" s="348"/>
      <c r="D14" s="348"/>
      <c r="E14" s="349"/>
      <c r="F14" s="345" t="s">
        <v>66</v>
      </c>
      <c r="G14" s="346"/>
      <c r="H14" s="346" t="s">
        <v>67</v>
      </c>
      <c r="I14" s="346"/>
      <c r="J14" s="24" t="s">
        <v>68</v>
      </c>
      <c r="K14" s="353" t="s">
        <v>69</v>
      </c>
      <c r="L14" s="354"/>
      <c r="M14" s="353" t="s">
        <v>70</v>
      </c>
      <c r="N14" s="355"/>
      <c r="O14" s="385"/>
      <c r="P14" s="386"/>
    </row>
    <row r="15" spans="1:16" x14ac:dyDescent="0.3">
      <c r="A15" s="350"/>
      <c r="B15" s="351"/>
      <c r="C15" s="351"/>
      <c r="D15" s="351"/>
      <c r="E15" s="352"/>
      <c r="F15" s="25" t="s">
        <v>71</v>
      </c>
      <c r="G15" s="23" t="s">
        <v>72</v>
      </c>
      <c r="H15" s="23" t="s">
        <v>71</v>
      </c>
      <c r="I15" s="23" t="s">
        <v>72</v>
      </c>
      <c r="J15" s="356" t="s">
        <v>73</v>
      </c>
      <c r="K15" s="23" t="s">
        <v>71</v>
      </c>
      <c r="L15" s="23" t="s">
        <v>72</v>
      </c>
      <c r="M15" s="23" t="s">
        <v>71</v>
      </c>
      <c r="N15" s="44" t="s">
        <v>72</v>
      </c>
      <c r="O15" s="387"/>
      <c r="P15" s="388"/>
    </row>
    <row r="16" spans="1:16" x14ac:dyDescent="0.3">
      <c r="A16" s="350"/>
      <c r="B16" s="351"/>
      <c r="C16" s="351"/>
      <c r="D16" s="351"/>
      <c r="E16" s="352"/>
      <c r="F16" s="26">
        <v>9.5</v>
      </c>
      <c r="G16" s="21">
        <v>339.1</v>
      </c>
      <c r="H16" s="21">
        <v>0.3</v>
      </c>
      <c r="I16" s="21">
        <v>80.2</v>
      </c>
      <c r="J16" s="357"/>
      <c r="K16" s="21">
        <v>0.3</v>
      </c>
      <c r="L16" s="21">
        <v>17.100000000000001</v>
      </c>
      <c r="M16" s="21">
        <v>9.5</v>
      </c>
      <c r="N16" s="52">
        <v>100.4</v>
      </c>
      <c r="O16" s="49"/>
      <c r="P16" s="50" t="s">
        <v>38</v>
      </c>
    </row>
    <row r="17" spans="1:16" x14ac:dyDescent="0.3">
      <c r="A17" s="350"/>
      <c r="B17" s="351"/>
      <c r="C17" s="351"/>
      <c r="D17" s="351"/>
      <c r="E17" s="352"/>
      <c r="F17" s="399" t="s">
        <v>74</v>
      </c>
      <c r="G17" s="360"/>
      <c r="H17" s="359" t="s">
        <v>75</v>
      </c>
      <c r="I17" s="360"/>
      <c r="J17" s="358" t="s">
        <v>76</v>
      </c>
      <c r="K17" s="358"/>
      <c r="L17" s="358" t="s">
        <v>77</v>
      </c>
      <c r="M17" s="358"/>
      <c r="N17" s="397"/>
      <c r="O17" s="389"/>
      <c r="P17" s="390"/>
    </row>
    <row r="18" spans="1:16" ht="15" thickBot="1" x14ac:dyDescent="0.35">
      <c r="A18" s="350"/>
      <c r="B18" s="351"/>
      <c r="C18" s="351"/>
      <c r="D18" s="351"/>
      <c r="E18" s="352"/>
      <c r="F18" s="553">
        <f>(G16-I16)/(F16-H16)</f>
        <v>28.141304347826093</v>
      </c>
      <c r="G18" s="554"/>
      <c r="H18" s="553">
        <f>(I16-0)/(H16-0)</f>
        <v>267.33333333333337</v>
      </c>
      <c r="I18" s="554"/>
      <c r="J18" s="555">
        <f>(L16-0)/(K16-0)</f>
        <v>57.000000000000007</v>
      </c>
      <c r="K18" s="556"/>
      <c r="L18" s="553">
        <f>(N16-L16)/(M16-K16)</f>
        <v>9.0543478260869588</v>
      </c>
      <c r="M18" s="554"/>
      <c r="N18" s="398"/>
      <c r="O18" s="51"/>
      <c r="P18" s="50" t="s">
        <v>38</v>
      </c>
    </row>
    <row r="19" spans="1:16" x14ac:dyDescent="0.3">
      <c r="A19" s="345" t="s">
        <v>78</v>
      </c>
      <c r="B19" s="346"/>
      <c r="C19" s="346"/>
      <c r="D19" s="346"/>
      <c r="E19" s="346"/>
      <c r="F19" s="346"/>
      <c r="G19" s="346"/>
      <c r="H19" s="346"/>
      <c r="I19" s="346"/>
      <c r="J19" s="346"/>
      <c r="K19" s="346"/>
      <c r="L19" s="346"/>
      <c r="M19" s="346"/>
      <c r="N19" s="353"/>
      <c r="O19" s="383"/>
      <c r="P19" s="384"/>
    </row>
    <row r="20" spans="1:16" x14ac:dyDescent="0.3">
      <c r="A20" s="400" t="s">
        <v>79</v>
      </c>
      <c r="B20" s="358"/>
      <c r="C20" s="358"/>
      <c r="D20" s="358"/>
      <c r="E20" s="358"/>
      <c r="F20" s="358"/>
      <c r="G20" s="358"/>
      <c r="H20" s="358"/>
      <c r="I20" s="358"/>
      <c r="J20" s="358"/>
      <c r="K20" s="358"/>
      <c r="L20" s="358"/>
      <c r="M20" s="358"/>
      <c r="N20" s="359"/>
      <c r="O20" s="385"/>
      <c r="P20" s="386"/>
    </row>
    <row r="21" spans="1:16" x14ac:dyDescent="0.3">
      <c r="A21" s="400" t="s">
        <v>80</v>
      </c>
      <c r="B21" s="358"/>
      <c r="C21" s="358"/>
      <c r="D21" s="358"/>
      <c r="E21" s="358"/>
      <c r="F21" s="358"/>
      <c r="G21" s="358"/>
      <c r="H21" s="358"/>
      <c r="I21" s="358"/>
      <c r="J21" s="358"/>
      <c r="K21" s="358"/>
      <c r="L21" s="358"/>
      <c r="M21" s="358"/>
      <c r="N21" s="359"/>
      <c r="O21" s="385"/>
      <c r="P21" s="386"/>
    </row>
    <row r="22" spans="1:16" x14ac:dyDescent="0.3">
      <c r="A22" s="376" t="s">
        <v>81</v>
      </c>
      <c r="B22" s="377"/>
      <c r="C22" s="377"/>
      <c r="D22" s="377"/>
      <c r="E22" s="377"/>
      <c r="F22" s="377"/>
      <c r="G22" s="377"/>
      <c r="H22" s="377"/>
      <c r="I22" s="377"/>
      <c r="J22" s="377"/>
      <c r="K22" s="377"/>
      <c r="L22" s="377"/>
      <c r="M22" s="377"/>
      <c r="N22" s="378"/>
      <c r="O22" s="395"/>
      <c r="P22" s="396"/>
    </row>
    <row r="23" spans="1:16" x14ac:dyDescent="0.3">
      <c r="N23" s="27" t="s">
        <v>19</v>
      </c>
      <c r="O23" s="20"/>
      <c r="P23" s="28" t="s">
        <v>148</v>
      </c>
    </row>
  </sheetData>
  <mergeCells count="46">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F18:G18"/>
    <mergeCell ref="H18:I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8" sqref="G8:N15"/>
    </sheetView>
  </sheetViews>
  <sheetFormatPr defaultRowHeight="14.4" x14ac:dyDescent="0.3"/>
  <sheetData>
    <row r="1" spans="1:17" x14ac:dyDescent="0.3">
      <c r="A1" s="195" t="s">
        <v>82</v>
      </c>
      <c r="B1" s="196"/>
      <c r="C1" s="196"/>
      <c r="D1" s="196"/>
      <c r="E1" s="196"/>
      <c r="F1" s="196"/>
      <c r="G1" s="196"/>
      <c r="H1" s="196"/>
      <c r="I1" s="196"/>
      <c r="J1" s="196"/>
      <c r="K1" s="196"/>
      <c r="L1" s="196"/>
      <c r="M1" s="196"/>
      <c r="N1" s="197"/>
    </row>
    <row r="2" spans="1:17" x14ac:dyDescent="0.3">
      <c r="A2" s="198"/>
      <c r="B2" s="125"/>
      <c r="C2" s="125"/>
      <c r="D2" s="125"/>
      <c r="E2" s="125"/>
      <c r="F2" s="125"/>
      <c r="G2" s="125"/>
      <c r="H2" s="125"/>
      <c r="I2" s="125"/>
      <c r="J2" s="125"/>
      <c r="K2" s="125"/>
      <c r="L2" s="125"/>
      <c r="M2" s="125"/>
      <c r="N2" s="199"/>
    </row>
    <row r="3" spans="1:17" ht="15" thickBot="1" x14ac:dyDescent="0.35">
      <c r="A3" s="200"/>
      <c r="B3" s="201"/>
      <c r="C3" s="201"/>
      <c r="D3" s="201"/>
      <c r="E3" s="201"/>
      <c r="F3" s="201"/>
      <c r="G3" s="201"/>
      <c r="H3" s="201"/>
      <c r="I3" s="201"/>
      <c r="J3" s="201"/>
      <c r="K3" s="201"/>
      <c r="L3" s="201"/>
      <c r="M3" s="201"/>
      <c r="N3" s="202"/>
    </row>
    <row r="4" spans="1:17" ht="24" thickBot="1" x14ac:dyDescent="0.35">
      <c r="A4" s="203" t="s">
        <v>1</v>
      </c>
      <c r="B4" s="204"/>
      <c r="C4" s="204"/>
      <c r="D4" s="204"/>
      <c r="E4" s="204"/>
      <c r="F4" s="204"/>
      <c r="G4" s="204"/>
      <c r="H4" s="204"/>
      <c r="I4" s="204"/>
      <c r="J4" s="204"/>
      <c r="K4" s="204"/>
      <c r="L4" s="204"/>
      <c r="M4" s="204"/>
      <c r="N4" s="205"/>
      <c r="O4" s="239" t="s">
        <v>11</v>
      </c>
      <c r="P4" s="240"/>
      <c r="Q4" s="241"/>
    </row>
    <row r="5" spans="1:17" ht="24" thickBot="1" x14ac:dyDescent="0.35">
      <c r="A5" s="361" t="s">
        <v>2</v>
      </c>
      <c r="B5" s="362"/>
      <c r="C5" s="362"/>
      <c r="D5" s="362"/>
      <c r="E5" s="362"/>
      <c r="F5" s="362"/>
      <c r="G5" s="362"/>
      <c r="H5" s="362"/>
      <c r="I5" s="362"/>
      <c r="J5" s="362"/>
      <c r="K5" s="362"/>
      <c r="L5" s="362"/>
      <c r="M5" s="362"/>
      <c r="N5" s="362"/>
      <c r="O5" s="419"/>
      <c r="P5" s="420"/>
      <c r="Q5" s="421"/>
    </row>
    <row r="6" spans="1:17" x14ac:dyDescent="0.3">
      <c r="A6" s="410" t="s">
        <v>83</v>
      </c>
      <c r="B6" s="411"/>
      <c r="C6" s="411"/>
      <c r="D6" s="411"/>
      <c r="E6" s="411"/>
      <c r="F6" s="412"/>
      <c r="G6" s="528" t="s">
        <v>202</v>
      </c>
      <c r="H6" s="529"/>
      <c r="I6" s="529"/>
      <c r="J6" s="529"/>
      <c r="K6" s="529"/>
      <c r="L6" s="529"/>
      <c r="M6" s="529"/>
      <c r="N6" s="530"/>
      <c r="O6" s="250"/>
      <c r="P6" s="251"/>
      <c r="Q6" s="422" t="s">
        <v>84</v>
      </c>
    </row>
    <row r="7" spans="1:17" ht="14.4" customHeight="1" x14ac:dyDescent="0.3">
      <c r="A7" s="413"/>
      <c r="B7" s="414"/>
      <c r="C7" s="414"/>
      <c r="D7" s="414"/>
      <c r="E7" s="414"/>
      <c r="F7" s="415"/>
      <c r="G7" s="463"/>
      <c r="H7" s="464"/>
      <c r="I7" s="464"/>
      <c r="J7" s="464"/>
      <c r="K7" s="464"/>
      <c r="L7" s="464"/>
      <c r="M7" s="464"/>
      <c r="N7" s="465"/>
      <c r="O7" s="252"/>
      <c r="P7" s="143"/>
      <c r="Q7" s="144"/>
    </row>
    <row r="8" spans="1:17" x14ac:dyDescent="0.3">
      <c r="A8" s="416" t="s">
        <v>85</v>
      </c>
      <c r="B8" s="417"/>
      <c r="C8" s="417"/>
      <c r="D8" s="417"/>
      <c r="E8" s="417"/>
      <c r="F8" s="418"/>
      <c r="G8" s="531" t="s">
        <v>205</v>
      </c>
      <c r="H8" s="153"/>
      <c r="I8" s="153"/>
      <c r="J8" s="153"/>
      <c r="K8" s="153"/>
      <c r="L8" s="153"/>
      <c r="M8" s="153"/>
      <c r="N8" s="439"/>
      <c r="O8" s="252"/>
      <c r="P8" s="143"/>
      <c r="Q8" s="144" t="s">
        <v>38</v>
      </c>
    </row>
    <row r="9" spans="1:17" x14ac:dyDescent="0.3">
      <c r="A9" s="416"/>
      <c r="B9" s="417"/>
      <c r="C9" s="417"/>
      <c r="D9" s="417"/>
      <c r="E9" s="417"/>
      <c r="F9" s="418"/>
      <c r="G9" s="531"/>
      <c r="H9" s="153"/>
      <c r="I9" s="153"/>
      <c r="J9" s="153"/>
      <c r="K9" s="153"/>
      <c r="L9" s="153"/>
      <c r="M9" s="153"/>
      <c r="N9" s="439"/>
      <c r="O9" s="252"/>
      <c r="P9" s="143"/>
      <c r="Q9" s="144"/>
    </row>
    <row r="10" spans="1:17" x14ac:dyDescent="0.3">
      <c r="A10" s="416"/>
      <c r="B10" s="417"/>
      <c r="C10" s="417"/>
      <c r="D10" s="417"/>
      <c r="E10" s="417"/>
      <c r="F10" s="418"/>
      <c r="G10" s="531"/>
      <c r="H10" s="153"/>
      <c r="I10" s="153"/>
      <c r="J10" s="153"/>
      <c r="K10" s="153"/>
      <c r="L10" s="153"/>
      <c r="M10" s="153"/>
      <c r="N10" s="439"/>
      <c r="O10" s="252"/>
      <c r="P10" s="143"/>
      <c r="Q10" s="144"/>
    </row>
    <row r="11" spans="1:17" x14ac:dyDescent="0.3">
      <c r="A11" s="416"/>
      <c r="B11" s="417"/>
      <c r="C11" s="417"/>
      <c r="D11" s="417"/>
      <c r="E11" s="417"/>
      <c r="F11" s="418"/>
      <c r="G11" s="531"/>
      <c r="H11" s="153"/>
      <c r="I11" s="153"/>
      <c r="J11" s="153"/>
      <c r="K11" s="153"/>
      <c r="L11" s="153"/>
      <c r="M11" s="153"/>
      <c r="N11" s="439"/>
      <c r="O11" s="252"/>
      <c r="P11" s="143"/>
      <c r="Q11" s="144"/>
    </row>
    <row r="12" spans="1:17" x14ac:dyDescent="0.3">
      <c r="A12" s="416"/>
      <c r="B12" s="417"/>
      <c r="C12" s="417"/>
      <c r="D12" s="417"/>
      <c r="E12" s="417"/>
      <c r="F12" s="418"/>
      <c r="G12" s="531"/>
      <c r="H12" s="153"/>
      <c r="I12" s="153"/>
      <c r="J12" s="153"/>
      <c r="K12" s="153"/>
      <c r="L12" s="153"/>
      <c r="M12" s="153"/>
      <c r="N12" s="439"/>
      <c r="O12" s="252"/>
      <c r="P12" s="143"/>
      <c r="Q12" s="144"/>
    </row>
    <row r="13" spans="1:17" x14ac:dyDescent="0.3">
      <c r="A13" s="416"/>
      <c r="B13" s="417"/>
      <c r="C13" s="417"/>
      <c r="D13" s="417"/>
      <c r="E13" s="417"/>
      <c r="F13" s="418"/>
      <c r="G13" s="531"/>
      <c r="H13" s="153"/>
      <c r="I13" s="153"/>
      <c r="J13" s="153"/>
      <c r="K13" s="153"/>
      <c r="L13" s="153"/>
      <c r="M13" s="153"/>
      <c r="N13" s="439"/>
      <c r="O13" s="252"/>
      <c r="P13" s="143"/>
      <c r="Q13" s="144"/>
    </row>
    <row r="14" spans="1:17" x14ac:dyDescent="0.3">
      <c r="A14" s="416"/>
      <c r="B14" s="417"/>
      <c r="C14" s="417"/>
      <c r="D14" s="417"/>
      <c r="E14" s="417"/>
      <c r="F14" s="418"/>
      <c r="G14" s="531"/>
      <c r="H14" s="153"/>
      <c r="I14" s="153"/>
      <c r="J14" s="153"/>
      <c r="K14" s="153"/>
      <c r="L14" s="153"/>
      <c r="M14" s="153"/>
      <c r="N14" s="439"/>
      <c r="O14" s="252"/>
      <c r="P14" s="143"/>
      <c r="Q14" s="144"/>
    </row>
    <row r="15" spans="1:17" x14ac:dyDescent="0.3">
      <c r="A15" s="416"/>
      <c r="B15" s="417"/>
      <c r="C15" s="417"/>
      <c r="D15" s="417"/>
      <c r="E15" s="417"/>
      <c r="F15" s="418"/>
      <c r="G15" s="531"/>
      <c r="H15" s="153"/>
      <c r="I15" s="153"/>
      <c r="J15" s="153"/>
      <c r="K15" s="153"/>
      <c r="L15" s="153"/>
      <c r="M15" s="153"/>
      <c r="N15" s="439"/>
      <c r="O15" s="252"/>
      <c r="P15" s="143"/>
      <c r="Q15" s="144"/>
    </row>
    <row r="16" spans="1:17" x14ac:dyDescent="0.3">
      <c r="A16" s="416" t="s">
        <v>86</v>
      </c>
      <c r="B16" s="417"/>
      <c r="C16" s="417"/>
      <c r="D16" s="417"/>
      <c r="E16" s="417"/>
      <c r="F16" s="418"/>
      <c r="G16" s="463" t="s">
        <v>203</v>
      </c>
      <c r="H16" s="464"/>
      <c r="I16" s="464"/>
      <c r="J16" s="464"/>
      <c r="K16" s="464"/>
      <c r="L16" s="464"/>
      <c r="M16" s="464"/>
      <c r="N16" s="465"/>
      <c r="O16" s="252"/>
      <c r="P16" s="143"/>
      <c r="Q16" s="144" t="s">
        <v>62</v>
      </c>
    </row>
    <row r="17" spans="1:17" x14ac:dyDescent="0.3">
      <c r="A17" s="416"/>
      <c r="B17" s="417"/>
      <c r="C17" s="417"/>
      <c r="D17" s="417"/>
      <c r="E17" s="417"/>
      <c r="F17" s="418"/>
      <c r="G17" s="463"/>
      <c r="H17" s="464"/>
      <c r="I17" s="464"/>
      <c r="J17" s="464"/>
      <c r="K17" s="464"/>
      <c r="L17" s="464"/>
      <c r="M17" s="464"/>
      <c r="N17" s="465"/>
      <c r="O17" s="252"/>
      <c r="P17" s="143"/>
      <c r="Q17" s="144"/>
    </row>
    <row r="18" spans="1:17" x14ac:dyDescent="0.3">
      <c r="A18" s="413" t="s">
        <v>87</v>
      </c>
      <c r="B18" s="414"/>
      <c r="C18" s="414"/>
      <c r="D18" s="414"/>
      <c r="E18" s="414"/>
      <c r="F18" s="415"/>
      <c r="G18" s="463" t="s">
        <v>204</v>
      </c>
      <c r="H18" s="464"/>
      <c r="I18" s="464"/>
      <c r="J18" s="464"/>
      <c r="K18" s="464"/>
      <c r="L18" s="464"/>
      <c r="M18" s="464"/>
      <c r="N18" s="465"/>
      <c r="O18" s="252"/>
      <c r="P18" s="143"/>
      <c r="Q18" s="144" t="s">
        <v>84</v>
      </c>
    </row>
    <row r="19" spans="1:17" x14ac:dyDescent="0.3">
      <c r="A19" s="413"/>
      <c r="B19" s="414"/>
      <c r="C19" s="414"/>
      <c r="D19" s="414"/>
      <c r="E19" s="414"/>
      <c r="F19" s="415"/>
      <c r="G19" s="463"/>
      <c r="H19" s="464"/>
      <c r="I19" s="464"/>
      <c r="J19" s="464"/>
      <c r="K19" s="464"/>
      <c r="L19" s="464"/>
      <c r="M19" s="464"/>
      <c r="N19" s="465"/>
      <c r="O19" s="252"/>
      <c r="P19" s="143"/>
      <c r="Q19" s="144"/>
    </row>
    <row r="20" spans="1:17" x14ac:dyDescent="0.3">
      <c r="A20" s="416" t="s">
        <v>88</v>
      </c>
      <c r="B20" s="417"/>
      <c r="C20" s="417"/>
      <c r="D20" s="417"/>
      <c r="E20" s="417"/>
      <c r="F20" s="418"/>
      <c r="G20" s="463" t="s">
        <v>201</v>
      </c>
      <c r="H20" s="464"/>
      <c r="I20" s="464"/>
      <c r="J20" s="464"/>
      <c r="K20" s="464"/>
      <c r="L20" s="464"/>
      <c r="M20" s="464"/>
      <c r="N20" s="465"/>
      <c r="O20" s="252"/>
      <c r="P20" s="143"/>
      <c r="Q20" s="144" t="s">
        <v>109</v>
      </c>
    </row>
    <row r="21" spans="1:17" ht="15" thickBot="1" x14ac:dyDescent="0.35">
      <c r="A21" s="423"/>
      <c r="B21" s="424"/>
      <c r="C21" s="424"/>
      <c r="D21" s="424"/>
      <c r="E21" s="424"/>
      <c r="F21" s="425"/>
      <c r="G21" s="525"/>
      <c r="H21" s="526"/>
      <c r="I21" s="526"/>
      <c r="J21" s="526"/>
      <c r="K21" s="526"/>
      <c r="L21" s="526"/>
      <c r="M21" s="526"/>
      <c r="N21" s="527"/>
      <c r="O21" s="269"/>
      <c r="P21" s="191"/>
      <c r="Q21" s="426"/>
    </row>
    <row r="22" spans="1:17" ht="15" thickBot="1" x14ac:dyDescent="0.35">
      <c r="O22" s="19" t="s">
        <v>19</v>
      </c>
      <c r="P22" s="20">
        <f>SUM(O6:P21)</f>
        <v>0</v>
      </c>
      <c r="Q22" s="28" t="s">
        <v>149</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T15" sqref="T15"/>
    </sheetView>
  </sheetViews>
  <sheetFormatPr defaultRowHeight="14.4" x14ac:dyDescent="0.3"/>
  <sheetData>
    <row r="1" spans="1:17" x14ac:dyDescent="0.3">
      <c r="A1" s="195" t="s">
        <v>90</v>
      </c>
      <c r="B1" s="196"/>
      <c r="C1" s="196"/>
      <c r="D1" s="196"/>
      <c r="E1" s="196"/>
      <c r="F1" s="196"/>
      <c r="G1" s="196"/>
      <c r="H1" s="196"/>
      <c r="I1" s="196"/>
      <c r="J1" s="196"/>
      <c r="K1" s="196"/>
      <c r="L1" s="196"/>
      <c r="M1" s="196"/>
      <c r="N1" s="197"/>
    </row>
    <row r="2" spans="1:17" x14ac:dyDescent="0.3">
      <c r="A2" s="198"/>
      <c r="B2" s="125"/>
      <c r="C2" s="125"/>
      <c r="D2" s="125"/>
      <c r="E2" s="125"/>
      <c r="F2" s="125"/>
      <c r="G2" s="125"/>
      <c r="H2" s="125"/>
      <c r="I2" s="125"/>
      <c r="J2" s="125"/>
      <c r="K2" s="125"/>
      <c r="L2" s="125"/>
      <c r="M2" s="125"/>
      <c r="N2" s="199"/>
    </row>
    <row r="3" spans="1:17" ht="15" thickBot="1" x14ac:dyDescent="0.35">
      <c r="A3" s="200"/>
      <c r="B3" s="201"/>
      <c r="C3" s="201"/>
      <c r="D3" s="201"/>
      <c r="E3" s="201"/>
      <c r="F3" s="201"/>
      <c r="G3" s="201"/>
      <c r="H3" s="201"/>
      <c r="I3" s="201"/>
      <c r="J3" s="201"/>
      <c r="K3" s="201"/>
      <c r="L3" s="201"/>
      <c r="M3" s="201"/>
      <c r="N3" s="202"/>
    </row>
    <row r="4" spans="1:17" ht="24" thickBot="1" x14ac:dyDescent="0.35">
      <c r="A4" s="203" t="s">
        <v>1</v>
      </c>
      <c r="B4" s="204"/>
      <c r="C4" s="204"/>
      <c r="D4" s="204"/>
      <c r="E4" s="204"/>
      <c r="F4" s="204"/>
      <c r="G4" s="204"/>
      <c r="H4" s="204"/>
      <c r="I4" s="204"/>
      <c r="J4" s="204"/>
      <c r="K4" s="204"/>
      <c r="L4" s="204"/>
      <c r="M4" s="204"/>
      <c r="N4" s="205"/>
      <c r="O4" s="239" t="s">
        <v>11</v>
      </c>
      <c r="P4" s="240"/>
      <c r="Q4" s="241"/>
    </row>
    <row r="5" spans="1:17" ht="24" thickBot="1" x14ac:dyDescent="0.35">
      <c r="A5" s="323" t="s">
        <v>2</v>
      </c>
      <c r="B5" s="324"/>
      <c r="C5" s="324"/>
      <c r="D5" s="324"/>
      <c r="E5" s="324"/>
      <c r="F5" s="324"/>
      <c r="G5" s="324"/>
      <c r="H5" s="324"/>
      <c r="I5" s="324"/>
      <c r="J5" s="324"/>
      <c r="K5" s="324"/>
      <c r="L5" s="324"/>
      <c r="M5" s="324"/>
      <c r="N5" s="435"/>
      <c r="O5" s="419"/>
      <c r="P5" s="420"/>
      <c r="Q5" s="421"/>
    </row>
    <row r="6" spans="1:17" ht="14.7" customHeight="1" x14ac:dyDescent="0.3">
      <c r="A6" s="410" t="s">
        <v>91</v>
      </c>
      <c r="B6" s="411"/>
      <c r="C6" s="411"/>
      <c r="D6" s="411"/>
      <c r="E6" s="411"/>
      <c r="F6" s="412"/>
      <c r="G6" s="460" t="s">
        <v>208</v>
      </c>
      <c r="H6" s="533"/>
      <c r="I6" s="533"/>
      <c r="J6" s="533"/>
      <c r="K6" s="533"/>
      <c r="L6" s="533"/>
      <c r="M6" s="533"/>
      <c r="N6" s="455"/>
      <c r="O6" s="250"/>
      <c r="P6" s="251"/>
      <c r="Q6" s="432" t="s">
        <v>51</v>
      </c>
    </row>
    <row r="7" spans="1:17" x14ac:dyDescent="0.3">
      <c r="A7" s="413"/>
      <c r="B7" s="414"/>
      <c r="C7" s="414"/>
      <c r="D7" s="414"/>
      <c r="E7" s="414"/>
      <c r="F7" s="415"/>
      <c r="G7" s="531"/>
      <c r="H7" s="153"/>
      <c r="I7" s="153"/>
      <c r="J7" s="153"/>
      <c r="K7" s="153"/>
      <c r="L7" s="153"/>
      <c r="M7" s="153"/>
      <c r="N7" s="532"/>
      <c r="O7" s="252"/>
      <c r="P7" s="143"/>
      <c r="Q7" s="427"/>
    </row>
    <row r="8" spans="1:17" x14ac:dyDescent="0.3">
      <c r="A8" s="413" t="s">
        <v>92</v>
      </c>
      <c r="B8" s="414"/>
      <c r="C8" s="414"/>
      <c r="D8" s="414"/>
      <c r="E8" s="414"/>
      <c r="F8" s="415"/>
      <c r="G8" s="531" t="s">
        <v>206</v>
      </c>
      <c r="H8" s="153"/>
      <c r="I8" s="153"/>
      <c r="J8" s="153"/>
      <c r="K8" s="153"/>
      <c r="L8" s="153"/>
      <c r="M8" s="153"/>
      <c r="N8" s="532"/>
      <c r="O8" s="433"/>
      <c r="P8" s="434"/>
      <c r="Q8" s="427" t="s">
        <v>93</v>
      </c>
    </row>
    <row r="9" spans="1:17" x14ac:dyDescent="0.3">
      <c r="A9" s="413"/>
      <c r="B9" s="414"/>
      <c r="C9" s="414"/>
      <c r="D9" s="414"/>
      <c r="E9" s="414"/>
      <c r="F9" s="415"/>
      <c r="G9" s="531"/>
      <c r="H9" s="153"/>
      <c r="I9" s="153"/>
      <c r="J9" s="153"/>
      <c r="K9" s="153"/>
      <c r="L9" s="153"/>
      <c r="M9" s="153"/>
      <c r="N9" s="532"/>
      <c r="O9" s="433"/>
      <c r="P9" s="434"/>
      <c r="Q9" s="427"/>
    </row>
    <row r="10" spans="1:17" x14ac:dyDescent="0.3">
      <c r="A10" s="413"/>
      <c r="B10" s="414"/>
      <c r="C10" s="414"/>
      <c r="D10" s="414"/>
      <c r="E10" s="414"/>
      <c r="F10" s="415"/>
      <c r="G10" s="531"/>
      <c r="H10" s="153"/>
      <c r="I10" s="153"/>
      <c r="J10" s="153"/>
      <c r="K10" s="153"/>
      <c r="L10" s="153"/>
      <c r="M10" s="153"/>
      <c r="N10" s="532"/>
      <c r="O10" s="433"/>
      <c r="P10" s="434"/>
      <c r="Q10" s="427"/>
    </row>
    <row r="11" spans="1:17" x14ac:dyDescent="0.3">
      <c r="A11" s="413"/>
      <c r="B11" s="414"/>
      <c r="C11" s="414"/>
      <c r="D11" s="414"/>
      <c r="E11" s="414"/>
      <c r="F11" s="415"/>
      <c r="G11" s="531"/>
      <c r="H11" s="153"/>
      <c r="I11" s="153"/>
      <c r="J11" s="153"/>
      <c r="K11" s="153"/>
      <c r="L11" s="153"/>
      <c r="M11" s="153"/>
      <c r="N11" s="532"/>
      <c r="O11" s="433"/>
      <c r="P11" s="434"/>
      <c r="Q11" s="427"/>
    </row>
    <row r="12" spans="1:17" x14ac:dyDescent="0.3">
      <c r="A12" s="413"/>
      <c r="B12" s="414"/>
      <c r="C12" s="414"/>
      <c r="D12" s="414"/>
      <c r="E12" s="414"/>
      <c r="F12" s="415"/>
      <c r="G12" s="531"/>
      <c r="H12" s="153"/>
      <c r="I12" s="153"/>
      <c r="J12" s="153"/>
      <c r="K12" s="153"/>
      <c r="L12" s="153"/>
      <c r="M12" s="153"/>
      <c r="N12" s="532"/>
      <c r="O12" s="433"/>
      <c r="P12" s="434"/>
      <c r="Q12" s="427"/>
    </row>
    <row r="13" spans="1:17" x14ac:dyDescent="0.3">
      <c r="A13" s="413"/>
      <c r="B13" s="414"/>
      <c r="C13" s="414"/>
      <c r="D13" s="414"/>
      <c r="E13" s="414"/>
      <c r="F13" s="415"/>
      <c r="G13" s="531"/>
      <c r="H13" s="153"/>
      <c r="I13" s="153"/>
      <c r="J13" s="153"/>
      <c r="K13" s="153"/>
      <c r="L13" s="153"/>
      <c r="M13" s="153"/>
      <c r="N13" s="532"/>
      <c r="O13" s="433"/>
      <c r="P13" s="434"/>
      <c r="Q13" s="427"/>
    </row>
    <row r="14" spans="1:17" x14ac:dyDescent="0.3">
      <c r="A14" s="413"/>
      <c r="B14" s="414"/>
      <c r="C14" s="414"/>
      <c r="D14" s="414"/>
      <c r="E14" s="414"/>
      <c r="F14" s="415"/>
      <c r="G14" s="531"/>
      <c r="H14" s="153"/>
      <c r="I14" s="153"/>
      <c r="J14" s="153"/>
      <c r="K14" s="153"/>
      <c r="L14" s="153"/>
      <c r="M14" s="153"/>
      <c r="N14" s="532"/>
      <c r="O14" s="433"/>
      <c r="P14" s="434"/>
      <c r="Q14" s="427"/>
    </row>
    <row r="15" spans="1:17" x14ac:dyDescent="0.3">
      <c r="A15" s="413"/>
      <c r="B15" s="414"/>
      <c r="C15" s="414"/>
      <c r="D15" s="414"/>
      <c r="E15" s="414"/>
      <c r="F15" s="415"/>
      <c r="G15" s="531"/>
      <c r="H15" s="153"/>
      <c r="I15" s="153"/>
      <c r="J15" s="153"/>
      <c r="K15" s="153"/>
      <c r="L15" s="153"/>
      <c r="M15" s="153"/>
      <c r="N15" s="532"/>
      <c r="O15" s="433"/>
      <c r="P15" s="434"/>
      <c r="Q15" s="427"/>
    </row>
    <row r="16" spans="1:17" x14ac:dyDescent="0.3">
      <c r="A16" s="413"/>
      <c r="B16" s="414"/>
      <c r="C16" s="414"/>
      <c r="D16" s="414"/>
      <c r="E16" s="414"/>
      <c r="F16" s="415"/>
      <c r="G16" s="531"/>
      <c r="H16" s="153"/>
      <c r="I16" s="153"/>
      <c r="J16" s="153"/>
      <c r="K16" s="153"/>
      <c r="L16" s="153"/>
      <c r="M16" s="153"/>
      <c r="N16" s="532"/>
      <c r="O16" s="433"/>
      <c r="P16" s="434"/>
      <c r="Q16" s="427"/>
    </row>
    <row r="17" spans="1:17" x14ac:dyDescent="0.3">
      <c r="A17" s="413"/>
      <c r="B17" s="414"/>
      <c r="C17" s="414"/>
      <c r="D17" s="414"/>
      <c r="E17" s="414"/>
      <c r="F17" s="415"/>
      <c r="G17" s="531"/>
      <c r="H17" s="153"/>
      <c r="I17" s="153"/>
      <c r="J17" s="153"/>
      <c r="K17" s="153"/>
      <c r="L17" s="153"/>
      <c r="M17" s="153"/>
      <c r="N17" s="532"/>
      <c r="O17" s="433"/>
      <c r="P17" s="434"/>
      <c r="Q17" s="427"/>
    </row>
    <row r="18" spans="1:17" x14ac:dyDescent="0.3">
      <c r="A18" s="413"/>
      <c r="B18" s="414"/>
      <c r="C18" s="414"/>
      <c r="D18" s="414"/>
      <c r="E18" s="414"/>
      <c r="F18" s="415"/>
      <c r="G18" s="531"/>
      <c r="H18" s="153"/>
      <c r="I18" s="153"/>
      <c r="J18" s="153"/>
      <c r="K18" s="153"/>
      <c r="L18" s="153"/>
      <c r="M18" s="153"/>
      <c r="N18" s="532"/>
      <c r="O18" s="433"/>
      <c r="P18" s="434"/>
      <c r="Q18" s="427"/>
    </row>
    <row r="19" spans="1:17" x14ac:dyDescent="0.3">
      <c r="A19" s="413"/>
      <c r="B19" s="414"/>
      <c r="C19" s="414"/>
      <c r="D19" s="414"/>
      <c r="E19" s="414"/>
      <c r="F19" s="415"/>
      <c r="G19" s="531"/>
      <c r="H19" s="153"/>
      <c r="I19" s="153"/>
      <c r="J19" s="153"/>
      <c r="K19" s="153"/>
      <c r="L19" s="153"/>
      <c r="M19" s="153"/>
      <c r="N19" s="532"/>
      <c r="O19" s="433"/>
      <c r="P19" s="434"/>
      <c r="Q19" s="427"/>
    </row>
    <row r="20" spans="1:17" x14ac:dyDescent="0.3">
      <c r="A20" s="413" t="s">
        <v>94</v>
      </c>
      <c r="B20" s="414"/>
      <c r="C20" s="414"/>
      <c r="D20" s="414"/>
      <c r="E20" s="414"/>
      <c r="F20" s="415"/>
      <c r="G20" s="531" t="s">
        <v>207</v>
      </c>
      <c r="H20" s="153"/>
      <c r="I20" s="153"/>
      <c r="J20" s="153"/>
      <c r="K20" s="153"/>
      <c r="L20" s="153"/>
      <c r="M20" s="153"/>
      <c r="N20" s="532"/>
      <c r="O20" s="252"/>
      <c r="P20" s="143"/>
      <c r="Q20" s="427" t="s">
        <v>51</v>
      </c>
    </row>
    <row r="21" spans="1:17" x14ac:dyDescent="0.3">
      <c r="A21" s="413"/>
      <c r="B21" s="414"/>
      <c r="C21" s="414"/>
      <c r="D21" s="414"/>
      <c r="E21" s="414"/>
      <c r="F21" s="415"/>
      <c r="G21" s="531"/>
      <c r="H21" s="153"/>
      <c r="I21" s="153"/>
      <c r="J21" s="153"/>
      <c r="K21" s="153"/>
      <c r="L21" s="153"/>
      <c r="M21" s="153"/>
      <c r="N21" s="532"/>
      <c r="O21" s="252"/>
      <c r="P21" s="143"/>
      <c r="Q21" s="427"/>
    </row>
    <row r="22" spans="1:17" x14ac:dyDescent="0.3">
      <c r="A22" s="413" t="s">
        <v>95</v>
      </c>
      <c r="B22" s="414"/>
      <c r="C22" s="414"/>
      <c r="D22" s="414"/>
      <c r="E22" s="414"/>
      <c r="F22" s="415"/>
      <c r="G22" s="531" t="s">
        <v>209</v>
      </c>
      <c r="H22" s="153"/>
      <c r="I22" s="153"/>
      <c r="J22" s="153"/>
      <c r="K22" s="153"/>
      <c r="L22" s="153"/>
      <c r="M22" s="153"/>
      <c r="N22" s="532"/>
      <c r="O22" s="252"/>
      <c r="P22" s="143"/>
      <c r="Q22" s="427" t="s">
        <v>51</v>
      </c>
    </row>
    <row r="23" spans="1:17" ht="15" thickBot="1" x14ac:dyDescent="0.35">
      <c r="A23" s="429"/>
      <c r="B23" s="430"/>
      <c r="C23" s="430"/>
      <c r="D23" s="430"/>
      <c r="E23" s="430"/>
      <c r="F23" s="431"/>
      <c r="G23" s="534"/>
      <c r="H23" s="154"/>
      <c r="I23" s="154"/>
      <c r="J23" s="154"/>
      <c r="K23" s="154"/>
      <c r="L23" s="154"/>
      <c r="M23" s="154"/>
      <c r="N23" s="535"/>
      <c r="O23" s="269"/>
      <c r="P23" s="191"/>
      <c r="Q23" s="428"/>
    </row>
    <row r="24" spans="1:17" ht="15" thickBot="1" x14ac:dyDescent="0.35">
      <c r="O24" s="19" t="s">
        <v>19</v>
      </c>
      <c r="P24" s="20">
        <f>SUM(O6:P23)</f>
        <v>0</v>
      </c>
      <c r="Q24" s="28" t="s">
        <v>89</v>
      </c>
    </row>
    <row r="31" spans="1:17" x14ac:dyDescent="0.3">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8" workbookViewId="0">
      <selection activeCell="Q16" sqref="Q16"/>
    </sheetView>
  </sheetViews>
  <sheetFormatPr defaultRowHeight="14.4" x14ac:dyDescent="0.3"/>
  <cols>
    <col min="1" max="1" width="5.44140625" customWidth="1"/>
  </cols>
  <sheetData>
    <row r="1" spans="1:15" x14ac:dyDescent="0.3">
      <c r="A1" s="195" t="s">
        <v>150</v>
      </c>
      <c r="B1" s="196"/>
      <c r="C1" s="196"/>
      <c r="D1" s="196"/>
      <c r="E1" s="196"/>
      <c r="F1" s="196"/>
      <c r="G1" s="196"/>
      <c r="H1" s="196"/>
      <c r="I1" s="196"/>
      <c r="J1" s="196"/>
      <c r="K1" s="196"/>
      <c r="L1" s="196"/>
      <c r="M1" s="196"/>
      <c r="N1" s="196"/>
      <c r="O1" s="197"/>
    </row>
    <row r="2" spans="1:15" x14ac:dyDescent="0.3">
      <c r="A2" s="198"/>
      <c r="B2" s="125"/>
      <c r="C2" s="125"/>
      <c r="D2" s="125"/>
      <c r="E2" s="125"/>
      <c r="F2" s="125"/>
      <c r="G2" s="125"/>
      <c r="H2" s="125"/>
      <c r="I2" s="125"/>
      <c r="J2" s="125"/>
      <c r="K2" s="125"/>
      <c r="L2" s="125"/>
      <c r="M2" s="125"/>
      <c r="N2" s="125"/>
      <c r="O2" s="199"/>
    </row>
    <row r="3" spans="1:15" ht="15" thickBot="1" x14ac:dyDescent="0.35">
      <c r="A3" s="200"/>
      <c r="B3" s="201"/>
      <c r="C3" s="201"/>
      <c r="D3" s="201"/>
      <c r="E3" s="201"/>
      <c r="F3" s="201"/>
      <c r="G3" s="201"/>
      <c r="H3" s="201"/>
      <c r="I3" s="201"/>
      <c r="J3" s="201"/>
      <c r="K3" s="201"/>
      <c r="L3" s="201"/>
      <c r="M3" s="201"/>
      <c r="N3" s="201"/>
      <c r="O3" s="202"/>
    </row>
    <row r="4" spans="1:15" ht="24" thickBot="1" x14ac:dyDescent="0.35">
      <c r="A4" s="203" t="s">
        <v>1</v>
      </c>
      <c r="B4" s="204"/>
      <c r="C4" s="204"/>
      <c r="D4" s="204"/>
      <c r="E4" s="204"/>
      <c r="F4" s="204"/>
      <c r="G4" s="204"/>
      <c r="H4" s="204"/>
      <c r="I4" s="204"/>
      <c r="J4" s="204"/>
      <c r="K4" s="204"/>
      <c r="L4" s="204"/>
      <c r="M4" s="204"/>
      <c r="N4" s="204"/>
      <c r="O4" s="205"/>
    </row>
    <row r="5" spans="1:15" ht="24" thickBot="1" x14ac:dyDescent="0.35">
      <c r="A5" s="323" t="s">
        <v>2</v>
      </c>
      <c r="B5" s="324"/>
      <c r="C5" s="324"/>
      <c r="D5" s="324"/>
      <c r="E5" s="324"/>
      <c r="F5" s="324"/>
      <c r="G5" s="362"/>
      <c r="H5" s="362"/>
      <c r="I5" s="362"/>
      <c r="J5" s="362"/>
      <c r="K5" s="362"/>
      <c r="L5" s="362"/>
      <c r="M5" s="362"/>
      <c r="N5" s="362"/>
      <c r="O5" s="436"/>
    </row>
    <row r="6" spans="1:15" x14ac:dyDescent="0.3">
      <c r="A6" s="410" t="s">
        <v>151</v>
      </c>
      <c r="B6" s="411"/>
      <c r="C6" s="411"/>
      <c r="D6" s="411"/>
      <c r="E6" s="411"/>
      <c r="F6" s="437"/>
      <c r="G6" s="153" t="s">
        <v>187</v>
      </c>
      <c r="H6" s="153"/>
      <c r="I6" s="153"/>
      <c r="J6" s="153"/>
      <c r="K6" s="153"/>
      <c r="L6" s="153"/>
      <c r="M6" s="153"/>
      <c r="N6" s="153"/>
      <c r="O6" s="439"/>
    </row>
    <row r="7" spans="1:15" ht="31.2" customHeight="1" x14ac:dyDescent="0.3">
      <c r="A7" s="413"/>
      <c r="B7" s="414"/>
      <c r="C7" s="414"/>
      <c r="D7" s="414"/>
      <c r="E7" s="414"/>
      <c r="F7" s="438"/>
      <c r="G7" s="153"/>
      <c r="H7" s="153"/>
      <c r="I7" s="153"/>
      <c r="J7" s="153"/>
      <c r="K7" s="153"/>
      <c r="L7" s="153"/>
      <c r="M7" s="153"/>
      <c r="N7" s="153"/>
      <c r="O7" s="439"/>
    </row>
    <row r="8" spans="1:15" x14ac:dyDescent="0.3">
      <c r="A8" s="448" t="s">
        <v>152</v>
      </c>
      <c r="B8" s="449"/>
      <c r="C8" s="449"/>
      <c r="D8" s="449"/>
      <c r="E8" s="449"/>
      <c r="F8" s="449"/>
      <c r="G8" s="452" t="s">
        <v>188</v>
      </c>
      <c r="H8" s="453"/>
      <c r="I8" s="453"/>
      <c r="J8" s="453"/>
      <c r="K8" s="453"/>
      <c r="L8" s="453"/>
      <c r="M8" s="453"/>
      <c r="N8" s="453"/>
      <c r="O8" s="454"/>
    </row>
    <row r="9" spans="1:15" ht="39.75" customHeight="1" x14ac:dyDescent="0.3">
      <c r="A9" s="450"/>
      <c r="B9" s="451"/>
      <c r="C9" s="451"/>
      <c r="D9" s="451"/>
      <c r="E9" s="451"/>
      <c r="F9" s="451"/>
      <c r="G9" s="455"/>
      <c r="H9" s="456"/>
      <c r="I9" s="456"/>
      <c r="J9" s="456"/>
      <c r="K9" s="456"/>
      <c r="L9" s="456"/>
      <c r="M9" s="456"/>
      <c r="N9" s="456"/>
      <c r="O9" s="457"/>
    </row>
    <row r="10" spans="1:15" x14ac:dyDescent="0.3">
      <c r="A10" s="57"/>
      <c r="B10" s="441" t="s">
        <v>153</v>
      </c>
      <c r="C10" s="441"/>
      <c r="D10" s="442"/>
      <c r="E10" s="440" t="s">
        <v>154</v>
      </c>
      <c r="F10" s="441"/>
      <c r="G10" s="442"/>
      <c r="H10" s="440" t="s">
        <v>155</v>
      </c>
      <c r="I10" s="441"/>
      <c r="J10" s="442"/>
      <c r="K10" s="440" t="s">
        <v>156</v>
      </c>
      <c r="L10" s="441"/>
      <c r="M10" s="442"/>
      <c r="N10" s="440" t="s">
        <v>157</v>
      </c>
      <c r="O10" s="446"/>
    </row>
    <row r="11" spans="1:15" x14ac:dyDescent="0.3">
      <c r="A11" s="58"/>
      <c r="B11" s="444"/>
      <c r="C11" s="444"/>
      <c r="D11" s="445"/>
      <c r="E11" s="443"/>
      <c r="F11" s="444"/>
      <c r="G11" s="445"/>
      <c r="H11" s="443"/>
      <c r="I11" s="444"/>
      <c r="J11" s="445"/>
      <c r="K11" s="443"/>
      <c r="L11" s="444"/>
      <c r="M11" s="445"/>
      <c r="N11" s="443"/>
      <c r="O11" s="447"/>
    </row>
    <row r="12" spans="1:15" x14ac:dyDescent="0.3">
      <c r="A12" s="458">
        <v>1</v>
      </c>
      <c r="B12" s="536" t="s">
        <v>189</v>
      </c>
      <c r="C12" s="537"/>
      <c r="D12" s="538"/>
      <c r="E12" s="536" t="s">
        <v>212</v>
      </c>
      <c r="F12" s="537"/>
      <c r="G12" s="538"/>
      <c r="H12" s="536" t="s">
        <v>213</v>
      </c>
      <c r="I12" s="537"/>
      <c r="J12" s="538"/>
      <c r="K12" s="536" t="s">
        <v>214</v>
      </c>
      <c r="L12" s="537"/>
      <c r="M12" s="538"/>
      <c r="N12" s="536" t="s">
        <v>215</v>
      </c>
      <c r="O12" s="542"/>
    </row>
    <row r="13" spans="1:15" x14ac:dyDescent="0.3">
      <c r="A13" s="459"/>
      <c r="B13" s="539"/>
      <c r="C13" s="540"/>
      <c r="D13" s="541"/>
      <c r="E13" s="539"/>
      <c r="F13" s="540"/>
      <c r="G13" s="541"/>
      <c r="H13" s="539"/>
      <c r="I13" s="540"/>
      <c r="J13" s="541"/>
      <c r="K13" s="539"/>
      <c r="L13" s="540"/>
      <c r="M13" s="541"/>
      <c r="N13" s="539"/>
      <c r="O13" s="543"/>
    </row>
    <row r="14" spans="1:15" x14ac:dyDescent="0.3">
      <c r="A14" s="458">
        <v>2</v>
      </c>
      <c r="B14" s="536" t="s">
        <v>190</v>
      </c>
      <c r="C14" s="537"/>
      <c r="D14" s="538"/>
      <c r="E14" s="536" t="s">
        <v>216</v>
      </c>
      <c r="F14" s="537"/>
      <c r="G14" s="538"/>
      <c r="H14" s="536" t="s">
        <v>217</v>
      </c>
      <c r="I14" s="537"/>
      <c r="J14" s="538"/>
      <c r="K14" s="536" t="s">
        <v>218</v>
      </c>
      <c r="L14" s="537"/>
      <c r="M14" s="538"/>
      <c r="N14" s="536" t="s">
        <v>219</v>
      </c>
      <c r="O14" s="542"/>
    </row>
    <row r="15" spans="1:15" x14ac:dyDescent="0.3">
      <c r="A15" s="459"/>
      <c r="B15" s="539"/>
      <c r="C15" s="540"/>
      <c r="D15" s="541"/>
      <c r="E15" s="539"/>
      <c r="F15" s="540"/>
      <c r="G15" s="541"/>
      <c r="H15" s="539"/>
      <c r="I15" s="540"/>
      <c r="J15" s="541"/>
      <c r="K15" s="539"/>
      <c r="L15" s="540"/>
      <c r="M15" s="541"/>
      <c r="N15" s="539"/>
      <c r="O15" s="543"/>
    </row>
    <row r="16" spans="1:15" x14ac:dyDescent="0.3">
      <c r="A16" s="458">
        <v>3</v>
      </c>
      <c r="B16" s="536" t="s">
        <v>191</v>
      </c>
      <c r="C16" s="537"/>
      <c r="D16" s="538"/>
      <c r="E16" s="536" t="s">
        <v>220</v>
      </c>
      <c r="F16" s="537"/>
      <c r="G16" s="538"/>
      <c r="H16" s="536" t="s">
        <v>221</v>
      </c>
      <c r="I16" s="537"/>
      <c r="J16" s="538"/>
      <c r="K16" s="536" t="s">
        <v>222</v>
      </c>
      <c r="L16" s="537"/>
      <c r="M16" s="538"/>
      <c r="N16" s="536" t="s">
        <v>223</v>
      </c>
      <c r="O16" s="542"/>
    </row>
    <row r="17" spans="1:16" x14ac:dyDescent="0.3">
      <c r="A17" s="459"/>
      <c r="B17" s="539"/>
      <c r="C17" s="540"/>
      <c r="D17" s="541"/>
      <c r="E17" s="539"/>
      <c r="F17" s="540"/>
      <c r="G17" s="541"/>
      <c r="H17" s="539"/>
      <c r="I17" s="540"/>
      <c r="J17" s="541"/>
      <c r="K17" s="539"/>
      <c r="L17" s="540"/>
      <c r="M17" s="541"/>
      <c r="N17" s="539"/>
      <c r="O17" s="543"/>
    </row>
    <row r="18" spans="1:16" x14ac:dyDescent="0.3">
      <c r="A18" s="458">
        <v>4</v>
      </c>
      <c r="B18" s="536" t="s">
        <v>192</v>
      </c>
      <c r="C18" s="537"/>
      <c r="D18" s="538"/>
      <c r="E18" s="536" t="s">
        <v>224</v>
      </c>
      <c r="F18" s="537"/>
      <c r="G18" s="538"/>
      <c r="H18" s="536" t="s">
        <v>225</v>
      </c>
      <c r="I18" s="537"/>
      <c r="J18" s="538"/>
      <c r="K18" s="536" t="s">
        <v>226</v>
      </c>
      <c r="L18" s="537"/>
      <c r="M18" s="538"/>
      <c r="N18" s="536" t="s">
        <v>227</v>
      </c>
      <c r="O18" s="542"/>
    </row>
    <row r="19" spans="1:16" x14ac:dyDescent="0.3">
      <c r="A19" s="459"/>
      <c r="B19" s="539"/>
      <c r="C19" s="540"/>
      <c r="D19" s="541"/>
      <c r="E19" s="539"/>
      <c r="F19" s="540"/>
      <c r="G19" s="541"/>
      <c r="H19" s="539"/>
      <c r="I19" s="540"/>
      <c r="J19" s="541"/>
      <c r="K19" s="539"/>
      <c r="L19" s="540"/>
      <c r="M19" s="541"/>
      <c r="N19" s="539"/>
      <c r="O19" s="543"/>
    </row>
    <row r="20" spans="1:16" x14ac:dyDescent="0.3">
      <c r="A20" s="416" t="s">
        <v>158</v>
      </c>
      <c r="B20" s="417"/>
      <c r="C20" s="417"/>
      <c r="D20" s="417"/>
      <c r="E20" s="417"/>
      <c r="F20" s="418"/>
      <c r="G20" s="531" t="s">
        <v>228</v>
      </c>
      <c r="H20" s="153"/>
      <c r="I20" s="153"/>
      <c r="J20" s="153"/>
      <c r="K20" s="153"/>
      <c r="L20" s="153"/>
      <c r="M20" s="153"/>
      <c r="N20" s="532"/>
      <c r="O20" s="439"/>
    </row>
    <row r="21" spans="1:16" ht="31.2" customHeight="1" x14ac:dyDescent="0.3">
      <c r="A21" s="416"/>
      <c r="B21" s="417"/>
      <c r="C21" s="417"/>
      <c r="D21" s="417"/>
      <c r="E21" s="417"/>
      <c r="F21" s="418"/>
      <c r="G21" s="531"/>
      <c r="H21" s="153"/>
      <c r="I21" s="153"/>
      <c r="J21" s="153"/>
      <c r="K21" s="153"/>
      <c r="L21" s="153"/>
      <c r="M21" s="153"/>
      <c r="N21" s="532"/>
      <c r="O21" s="439"/>
    </row>
    <row r="22" spans="1:16" x14ac:dyDescent="0.3">
      <c r="A22" s="413" t="s">
        <v>159</v>
      </c>
      <c r="B22" s="414"/>
      <c r="C22" s="414"/>
      <c r="D22" s="414"/>
      <c r="E22" s="414"/>
      <c r="F22" s="415"/>
      <c r="G22" s="547" t="s">
        <v>229</v>
      </c>
      <c r="H22" s="166"/>
      <c r="I22" s="166"/>
      <c r="J22" s="166"/>
      <c r="K22" s="166"/>
      <c r="L22" s="166"/>
      <c r="M22" s="166"/>
      <c r="N22" s="548"/>
      <c r="O22" s="168"/>
    </row>
    <row r="23" spans="1:16" x14ac:dyDescent="0.3">
      <c r="A23" s="466"/>
      <c r="B23" s="467"/>
      <c r="C23" s="467"/>
      <c r="D23" s="467"/>
      <c r="E23" s="467"/>
      <c r="F23" s="468"/>
      <c r="G23" s="549"/>
      <c r="H23" s="550"/>
      <c r="I23" s="550"/>
      <c r="J23" s="550"/>
      <c r="K23" s="550"/>
      <c r="L23" s="550"/>
      <c r="M23" s="550"/>
      <c r="N23" s="551"/>
      <c r="O23" s="552"/>
    </row>
    <row r="24" spans="1:16" ht="18" x14ac:dyDescent="0.35">
      <c r="A24" s="469" t="s">
        <v>11</v>
      </c>
      <c r="B24" s="469"/>
      <c r="C24" s="469"/>
      <c r="D24" s="469"/>
      <c r="E24" s="469"/>
      <c r="F24" s="469"/>
      <c r="G24" s="469"/>
      <c r="H24" s="469"/>
      <c r="I24" s="469"/>
      <c r="J24" s="469"/>
      <c r="K24" s="469"/>
      <c r="L24" s="469"/>
      <c r="M24" s="469"/>
      <c r="N24" s="469"/>
      <c r="O24" s="469"/>
      <c r="P24" s="1"/>
    </row>
    <row r="25" spans="1:16" x14ac:dyDescent="0.3">
      <c r="A25" s="461" t="s">
        <v>160</v>
      </c>
      <c r="B25" s="462"/>
      <c r="C25" s="462"/>
      <c r="D25" s="462"/>
      <c r="E25" s="462"/>
      <c r="F25" s="462"/>
      <c r="G25" s="247"/>
      <c r="H25" s="247"/>
      <c r="I25" s="247"/>
      <c r="J25" s="247"/>
      <c r="K25" s="247"/>
      <c r="L25" s="247"/>
      <c r="M25" s="247"/>
      <c r="N25" s="247"/>
      <c r="O25" s="247"/>
      <c r="P25" s="30"/>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6" zoomScale="76" zoomScaleNormal="76" workbookViewId="0">
      <selection activeCell="W30" sqref="W30"/>
    </sheetView>
  </sheetViews>
  <sheetFormatPr defaultRowHeight="14.4" x14ac:dyDescent="0.3"/>
  <cols>
    <col min="17" max="17" width="14.109375" customWidth="1"/>
  </cols>
  <sheetData>
    <row r="1" spans="1:18" ht="15.6" customHeight="1" x14ac:dyDescent="0.3">
      <c r="A1" s="124" t="s">
        <v>111</v>
      </c>
      <c r="B1" s="125"/>
      <c r="C1" s="125"/>
      <c r="D1" s="125"/>
      <c r="E1" s="125"/>
      <c r="F1" s="125"/>
      <c r="G1" s="125"/>
      <c r="H1" s="125"/>
      <c r="I1" s="125"/>
      <c r="J1" s="125"/>
      <c r="K1" s="125"/>
      <c r="L1" s="125"/>
      <c r="M1" s="125"/>
      <c r="N1" s="125"/>
      <c r="O1" s="125"/>
      <c r="P1" s="125"/>
    </row>
    <row r="2" spans="1:18" ht="15.6" customHeight="1" x14ac:dyDescent="0.3">
      <c r="A2" s="124"/>
      <c r="B2" s="125"/>
      <c r="C2" s="125"/>
      <c r="D2" s="125"/>
      <c r="E2" s="125"/>
      <c r="F2" s="125"/>
      <c r="G2" s="125"/>
      <c r="H2" s="125"/>
      <c r="I2" s="125"/>
      <c r="J2" s="125"/>
      <c r="K2" s="125"/>
      <c r="L2" s="125"/>
      <c r="M2" s="125"/>
      <c r="N2" s="125"/>
      <c r="O2" s="125"/>
      <c r="P2" s="125"/>
    </row>
    <row r="3" spans="1:18" ht="14.7" customHeight="1" thickBot="1" x14ac:dyDescent="0.35">
      <c r="A3" s="124"/>
      <c r="B3" s="125"/>
      <c r="C3" s="125"/>
      <c r="D3" s="125"/>
      <c r="E3" s="125"/>
      <c r="F3" s="125"/>
      <c r="G3" s="125"/>
      <c r="H3" s="125"/>
      <c r="I3" s="125"/>
      <c r="J3" s="125"/>
      <c r="K3" s="125"/>
      <c r="L3" s="125"/>
      <c r="M3" s="125"/>
      <c r="N3" s="125"/>
      <c r="O3" s="125"/>
      <c r="P3" s="125"/>
    </row>
    <row r="4" spans="1:18" ht="24" thickBot="1" x14ac:dyDescent="0.35">
      <c r="A4" s="203" t="s">
        <v>1</v>
      </c>
      <c r="B4" s="204"/>
      <c r="C4" s="204"/>
      <c r="D4" s="204"/>
      <c r="E4" s="204"/>
      <c r="F4" s="204"/>
      <c r="G4" s="204"/>
      <c r="H4" s="204"/>
      <c r="I4" s="204"/>
      <c r="J4" s="204"/>
      <c r="K4" s="204"/>
      <c r="L4" s="204"/>
      <c r="M4" s="204"/>
      <c r="N4" s="204"/>
      <c r="O4" s="204"/>
      <c r="P4" s="205"/>
    </row>
    <row r="5" spans="1:18" ht="24" thickBot="1" x14ac:dyDescent="0.35">
      <c r="A5" s="63" t="s">
        <v>2</v>
      </c>
      <c r="B5" s="64"/>
      <c r="C5" s="64"/>
      <c r="D5" s="64"/>
      <c r="E5" s="64"/>
      <c r="F5" s="64"/>
      <c r="G5" s="64"/>
      <c r="H5" s="64"/>
      <c r="I5" s="64"/>
      <c r="J5" s="64"/>
      <c r="K5" s="64"/>
      <c r="L5" s="64"/>
      <c r="M5" s="64"/>
      <c r="N5" s="64"/>
      <c r="O5" s="64"/>
      <c r="P5" s="65"/>
    </row>
    <row r="6" spans="1:18" ht="15.6" thickTop="1" thickBot="1" x14ac:dyDescent="0.35">
      <c r="A6" s="478" t="s">
        <v>112</v>
      </c>
      <c r="B6" s="479"/>
      <c r="C6" s="479"/>
      <c r="D6" s="479"/>
      <c r="E6" s="479"/>
      <c r="F6" s="479"/>
      <c r="G6" s="479"/>
      <c r="H6" s="479"/>
      <c r="I6" s="479"/>
      <c r="J6" s="479"/>
      <c r="K6" s="479"/>
      <c r="L6" s="479"/>
      <c r="M6" s="479"/>
      <c r="N6" s="479"/>
      <c r="O6" s="479"/>
      <c r="P6" s="479"/>
      <c r="Q6" s="239" t="s">
        <v>11</v>
      </c>
      <c r="R6" s="241"/>
    </row>
    <row r="7" spans="1:18" ht="15.6" thickTop="1" thickBot="1" x14ac:dyDescent="0.35">
      <c r="A7" s="478"/>
      <c r="B7" s="479"/>
      <c r="C7" s="479"/>
      <c r="D7" s="479"/>
      <c r="E7" s="479"/>
      <c r="F7" s="479"/>
      <c r="G7" s="479"/>
      <c r="H7" s="479"/>
      <c r="I7" s="479"/>
      <c r="J7" s="479"/>
      <c r="K7" s="479"/>
      <c r="L7" s="479"/>
      <c r="M7" s="479"/>
      <c r="N7" s="479"/>
      <c r="O7" s="479"/>
      <c r="P7" s="479"/>
      <c r="Q7" s="242"/>
      <c r="R7" s="244"/>
    </row>
    <row r="8" spans="1:18" ht="15.6" thickTop="1" thickBot="1" x14ac:dyDescent="0.35">
      <c r="A8" s="99" t="s">
        <v>230</v>
      </c>
      <c r="B8" s="100"/>
      <c r="C8" s="100"/>
      <c r="D8" s="100"/>
      <c r="E8" s="100"/>
      <c r="F8" s="100"/>
      <c r="G8" s="100"/>
      <c r="H8" s="100"/>
      <c r="I8" s="100"/>
      <c r="J8" s="100"/>
      <c r="K8" s="100"/>
      <c r="L8" s="100"/>
      <c r="M8" s="100"/>
      <c r="N8" s="100"/>
      <c r="O8" s="100"/>
      <c r="P8" s="100"/>
      <c r="Q8" s="250"/>
      <c r="R8" s="492" t="s">
        <v>109</v>
      </c>
    </row>
    <row r="9" spans="1:18" ht="15.6" thickTop="1" thickBot="1" x14ac:dyDescent="0.35">
      <c r="A9" s="99"/>
      <c r="B9" s="100"/>
      <c r="C9" s="100"/>
      <c r="D9" s="100"/>
      <c r="E9" s="100"/>
      <c r="F9" s="100"/>
      <c r="G9" s="100"/>
      <c r="H9" s="100"/>
      <c r="I9" s="100"/>
      <c r="J9" s="100"/>
      <c r="K9" s="100"/>
      <c r="L9" s="100"/>
      <c r="M9" s="100"/>
      <c r="N9" s="100"/>
      <c r="O9" s="100"/>
      <c r="P9" s="100"/>
      <c r="Q9" s="252"/>
      <c r="R9" s="493"/>
    </row>
    <row r="10" spans="1:18" ht="15.6" thickTop="1" thickBot="1" x14ac:dyDescent="0.35">
      <c r="A10" s="99"/>
      <c r="B10" s="100"/>
      <c r="C10" s="100"/>
      <c r="D10" s="100"/>
      <c r="E10" s="100"/>
      <c r="F10" s="100"/>
      <c r="G10" s="100"/>
      <c r="H10" s="100"/>
      <c r="I10" s="100"/>
      <c r="J10" s="100"/>
      <c r="K10" s="100"/>
      <c r="L10" s="100"/>
      <c r="M10" s="100"/>
      <c r="N10" s="100"/>
      <c r="O10" s="100"/>
      <c r="P10" s="100"/>
      <c r="Q10" s="252"/>
      <c r="R10" s="493"/>
    </row>
    <row r="11" spans="1:18" ht="15.6" thickTop="1" thickBot="1" x14ac:dyDescent="0.35">
      <c r="A11" s="99"/>
      <c r="B11" s="100"/>
      <c r="C11" s="100"/>
      <c r="D11" s="100"/>
      <c r="E11" s="100"/>
      <c r="F11" s="100"/>
      <c r="G11" s="100"/>
      <c r="H11" s="100"/>
      <c r="I11" s="100"/>
      <c r="J11" s="100"/>
      <c r="K11" s="100"/>
      <c r="L11" s="100"/>
      <c r="M11" s="100"/>
      <c r="N11" s="100"/>
      <c r="O11" s="100"/>
      <c r="P11" s="100"/>
      <c r="Q11" s="252"/>
      <c r="R11" s="493"/>
    </row>
    <row r="12" spans="1:18" ht="15.6" thickTop="1" thickBot="1" x14ac:dyDescent="0.35">
      <c r="A12" s="99"/>
      <c r="B12" s="100"/>
      <c r="C12" s="100"/>
      <c r="D12" s="100"/>
      <c r="E12" s="100"/>
      <c r="F12" s="100"/>
      <c r="G12" s="100"/>
      <c r="H12" s="100"/>
      <c r="I12" s="100"/>
      <c r="J12" s="100"/>
      <c r="K12" s="100"/>
      <c r="L12" s="100"/>
      <c r="M12" s="100"/>
      <c r="N12" s="100"/>
      <c r="O12" s="100"/>
      <c r="P12" s="100"/>
      <c r="Q12" s="252"/>
      <c r="R12" s="493"/>
    </row>
    <row r="13" spans="1:18" ht="15.6" thickTop="1" thickBot="1" x14ac:dyDescent="0.35">
      <c r="A13" s="99"/>
      <c r="B13" s="100"/>
      <c r="C13" s="100"/>
      <c r="D13" s="100"/>
      <c r="E13" s="100"/>
      <c r="F13" s="100"/>
      <c r="G13" s="100"/>
      <c r="H13" s="100"/>
      <c r="I13" s="100"/>
      <c r="J13" s="100"/>
      <c r="K13" s="100"/>
      <c r="L13" s="100"/>
      <c r="M13" s="100"/>
      <c r="N13" s="100"/>
      <c r="O13" s="100"/>
      <c r="P13" s="100"/>
      <c r="Q13" s="252"/>
      <c r="R13" s="493"/>
    </row>
    <row r="14" spans="1:18" ht="15.6" thickTop="1" thickBot="1" x14ac:dyDescent="0.35">
      <c r="A14" s="99"/>
      <c r="B14" s="100"/>
      <c r="C14" s="100"/>
      <c r="D14" s="100"/>
      <c r="E14" s="100"/>
      <c r="F14" s="100"/>
      <c r="G14" s="100"/>
      <c r="H14" s="100"/>
      <c r="I14" s="100"/>
      <c r="J14" s="100"/>
      <c r="K14" s="100"/>
      <c r="L14" s="100"/>
      <c r="M14" s="100"/>
      <c r="N14" s="100"/>
      <c r="O14" s="100"/>
      <c r="P14" s="100"/>
      <c r="Q14" s="252"/>
      <c r="R14" s="493"/>
    </row>
    <row r="15" spans="1:18" ht="15.6" thickTop="1" thickBot="1" x14ac:dyDescent="0.35">
      <c r="A15" s="99"/>
      <c r="B15" s="100"/>
      <c r="C15" s="100"/>
      <c r="D15" s="100"/>
      <c r="E15" s="100"/>
      <c r="F15" s="100"/>
      <c r="G15" s="100"/>
      <c r="H15" s="100"/>
      <c r="I15" s="100"/>
      <c r="J15" s="100"/>
      <c r="K15" s="100"/>
      <c r="L15" s="100"/>
      <c r="M15" s="100"/>
      <c r="N15" s="100"/>
      <c r="O15" s="100"/>
      <c r="P15" s="100"/>
      <c r="Q15" s="252"/>
      <c r="R15" s="493"/>
    </row>
    <row r="16" spans="1:18" ht="15.6" thickTop="1" thickBot="1" x14ac:dyDescent="0.35">
      <c r="A16" s="99"/>
      <c r="B16" s="100"/>
      <c r="C16" s="100"/>
      <c r="D16" s="100"/>
      <c r="E16" s="100"/>
      <c r="F16" s="100"/>
      <c r="G16" s="100"/>
      <c r="H16" s="100"/>
      <c r="I16" s="100"/>
      <c r="J16" s="100"/>
      <c r="K16" s="100"/>
      <c r="L16" s="100"/>
      <c r="M16" s="100"/>
      <c r="N16" s="100"/>
      <c r="O16" s="100"/>
      <c r="P16" s="100"/>
      <c r="Q16" s="252"/>
      <c r="R16" s="493"/>
    </row>
    <row r="17" spans="1:18" ht="15.6" thickTop="1" thickBot="1" x14ac:dyDescent="0.35">
      <c r="A17" s="99"/>
      <c r="B17" s="100"/>
      <c r="C17" s="100"/>
      <c r="D17" s="100"/>
      <c r="E17" s="100"/>
      <c r="F17" s="100"/>
      <c r="G17" s="100"/>
      <c r="H17" s="100"/>
      <c r="I17" s="100"/>
      <c r="J17" s="100"/>
      <c r="K17" s="100"/>
      <c r="L17" s="100"/>
      <c r="M17" s="100"/>
      <c r="N17" s="100"/>
      <c r="O17" s="100"/>
      <c r="P17" s="100"/>
      <c r="Q17" s="269"/>
      <c r="R17" s="494"/>
    </row>
    <row r="18" spans="1:18" ht="18" customHeight="1" thickTop="1" thickBot="1" x14ac:dyDescent="0.35">
      <c r="A18" s="471" t="s">
        <v>113</v>
      </c>
      <c r="B18" s="472"/>
      <c r="C18" s="472"/>
      <c r="D18" s="472"/>
      <c r="E18" s="472"/>
      <c r="F18" s="472"/>
      <c r="G18" s="472"/>
      <c r="H18" s="472"/>
      <c r="I18" s="472"/>
      <c r="J18" s="472"/>
      <c r="K18" s="472"/>
      <c r="L18" s="472"/>
      <c r="M18" s="472"/>
      <c r="N18" s="472"/>
      <c r="O18" s="472"/>
      <c r="P18" s="472"/>
      <c r="Q18" s="488"/>
      <c r="R18" s="489"/>
    </row>
    <row r="19" spans="1:18" ht="18.75" customHeight="1" thickTop="1" thickBot="1" x14ac:dyDescent="0.35">
      <c r="A19" s="471"/>
      <c r="B19" s="472"/>
      <c r="C19" s="472"/>
      <c r="D19" s="472"/>
      <c r="E19" s="472"/>
      <c r="F19" s="472"/>
      <c r="G19" s="472"/>
      <c r="H19" s="472"/>
      <c r="I19" s="472"/>
      <c r="J19" s="472"/>
      <c r="K19" s="472"/>
      <c r="L19" s="472"/>
      <c r="M19" s="472"/>
      <c r="N19" s="472"/>
      <c r="O19" s="472"/>
      <c r="P19" s="472"/>
      <c r="Q19" s="490"/>
      <c r="R19" s="491"/>
    </row>
    <row r="20" spans="1:18" ht="15" thickTop="1" x14ac:dyDescent="0.3">
      <c r="A20" s="101" t="s">
        <v>231</v>
      </c>
      <c r="B20" s="102"/>
      <c r="C20" s="102"/>
      <c r="D20" s="102"/>
      <c r="E20" s="102"/>
      <c r="F20" s="102"/>
      <c r="G20" s="102"/>
      <c r="H20" s="102"/>
      <c r="I20" s="102"/>
      <c r="J20" s="102"/>
      <c r="K20" s="102"/>
      <c r="L20" s="102"/>
      <c r="M20" s="102"/>
      <c r="N20" s="102"/>
      <c r="O20" s="102"/>
      <c r="P20" s="473"/>
      <c r="Q20" s="250"/>
      <c r="R20" s="492" t="s">
        <v>62</v>
      </c>
    </row>
    <row r="21" spans="1:18" x14ac:dyDescent="0.3">
      <c r="A21" s="474"/>
      <c r="B21" s="107"/>
      <c r="C21" s="107"/>
      <c r="D21" s="107"/>
      <c r="E21" s="107"/>
      <c r="F21" s="107"/>
      <c r="G21" s="107"/>
      <c r="H21" s="107"/>
      <c r="I21" s="107"/>
      <c r="J21" s="107"/>
      <c r="K21" s="107"/>
      <c r="L21" s="107"/>
      <c r="M21" s="107"/>
      <c r="N21" s="107"/>
      <c r="O21" s="107"/>
      <c r="P21" s="108"/>
      <c r="Q21" s="252"/>
      <c r="R21" s="493"/>
    </row>
    <row r="22" spans="1:18" x14ac:dyDescent="0.3">
      <c r="A22" s="474"/>
      <c r="B22" s="107"/>
      <c r="C22" s="107"/>
      <c r="D22" s="107"/>
      <c r="E22" s="107"/>
      <c r="F22" s="107"/>
      <c r="G22" s="107"/>
      <c r="H22" s="107"/>
      <c r="I22" s="107"/>
      <c r="J22" s="107"/>
      <c r="K22" s="107"/>
      <c r="L22" s="107"/>
      <c r="M22" s="107"/>
      <c r="N22" s="107"/>
      <c r="O22" s="107"/>
      <c r="P22" s="108"/>
      <c r="Q22" s="252"/>
      <c r="R22" s="493"/>
    </row>
    <row r="23" spans="1:18" x14ac:dyDescent="0.3">
      <c r="A23" s="474"/>
      <c r="B23" s="107"/>
      <c r="C23" s="107"/>
      <c r="D23" s="107"/>
      <c r="E23" s="107"/>
      <c r="F23" s="107"/>
      <c r="G23" s="107"/>
      <c r="H23" s="107"/>
      <c r="I23" s="107"/>
      <c r="J23" s="107"/>
      <c r="K23" s="107"/>
      <c r="L23" s="107"/>
      <c r="M23" s="107"/>
      <c r="N23" s="107"/>
      <c r="O23" s="107"/>
      <c r="P23" s="108"/>
      <c r="Q23" s="252"/>
      <c r="R23" s="493"/>
    </row>
    <row r="24" spans="1:18" x14ac:dyDescent="0.3">
      <c r="A24" s="474"/>
      <c r="B24" s="107"/>
      <c r="C24" s="107"/>
      <c r="D24" s="107"/>
      <c r="E24" s="107"/>
      <c r="F24" s="107"/>
      <c r="G24" s="107"/>
      <c r="H24" s="107"/>
      <c r="I24" s="107"/>
      <c r="J24" s="107"/>
      <c r="K24" s="107"/>
      <c r="L24" s="107"/>
      <c r="M24" s="107"/>
      <c r="N24" s="107"/>
      <c r="O24" s="107"/>
      <c r="P24" s="108"/>
      <c r="Q24" s="252"/>
      <c r="R24" s="493"/>
    </row>
    <row r="25" spans="1:18" x14ac:dyDescent="0.3">
      <c r="A25" s="474"/>
      <c r="B25" s="107"/>
      <c r="C25" s="107"/>
      <c r="D25" s="107"/>
      <c r="E25" s="107"/>
      <c r="F25" s="107"/>
      <c r="G25" s="107"/>
      <c r="H25" s="107"/>
      <c r="I25" s="107"/>
      <c r="J25" s="107"/>
      <c r="K25" s="107"/>
      <c r="L25" s="107"/>
      <c r="M25" s="107"/>
      <c r="N25" s="107"/>
      <c r="O25" s="107"/>
      <c r="P25" s="108"/>
      <c r="Q25" s="252"/>
      <c r="R25" s="493"/>
    </row>
    <row r="26" spans="1:18" ht="15" thickBot="1" x14ac:dyDescent="0.35">
      <c r="A26" s="475"/>
      <c r="B26" s="476"/>
      <c r="C26" s="476"/>
      <c r="D26" s="476"/>
      <c r="E26" s="476"/>
      <c r="F26" s="476"/>
      <c r="G26" s="476"/>
      <c r="H26" s="476"/>
      <c r="I26" s="476"/>
      <c r="J26" s="476"/>
      <c r="K26" s="476"/>
      <c r="L26" s="476"/>
      <c r="M26" s="476"/>
      <c r="N26" s="476"/>
      <c r="O26" s="476"/>
      <c r="P26" s="477"/>
      <c r="Q26" s="269"/>
      <c r="R26" s="494"/>
    </row>
    <row r="27" spans="1:18" ht="15.6" thickTop="1" thickBot="1" x14ac:dyDescent="0.35">
      <c r="A27" s="478" t="s">
        <v>110</v>
      </c>
      <c r="B27" s="479"/>
      <c r="C27" s="479"/>
      <c r="D27" s="479"/>
      <c r="E27" s="479"/>
      <c r="F27" s="479"/>
      <c r="G27" s="479"/>
      <c r="H27" s="479"/>
      <c r="I27" s="479"/>
      <c r="J27" s="479"/>
      <c r="K27" s="479"/>
      <c r="L27" s="479"/>
      <c r="M27" s="479"/>
      <c r="N27" s="479"/>
      <c r="O27" s="479"/>
      <c r="P27" s="479"/>
      <c r="Q27" s="488"/>
      <c r="R27" s="489"/>
    </row>
    <row r="28" spans="1:18" ht="15.6" thickTop="1" thickBot="1" x14ac:dyDescent="0.35">
      <c r="A28" s="480"/>
      <c r="B28" s="481"/>
      <c r="C28" s="481"/>
      <c r="D28" s="481"/>
      <c r="E28" s="481"/>
      <c r="F28" s="481"/>
      <c r="G28" s="481"/>
      <c r="H28" s="481"/>
      <c r="I28" s="481"/>
      <c r="J28" s="481"/>
      <c r="K28" s="481"/>
      <c r="L28" s="481"/>
      <c r="M28" s="481"/>
      <c r="N28" s="481"/>
      <c r="O28" s="481"/>
      <c r="P28" s="481"/>
      <c r="Q28" s="490"/>
      <c r="R28" s="491"/>
    </row>
    <row r="29" spans="1:18" ht="15" thickBot="1" x14ac:dyDescent="0.35">
      <c r="A29" s="483" t="s">
        <v>232</v>
      </c>
      <c r="B29" s="484"/>
      <c r="C29" s="484"/>
      <c r="D29" s="484"/>
      <c r="E29" s="484"/>
      <c r="F29" s="484"/>
      <c r="G29" s="484"/>
      <c r="H29" s="484"/>
      <c r="I29" s="484"/>
      <c r="J29" s="484"/>
      <c r="K29" s="484"/>
      <c r="L29" s="484"/>
      <c r="M29" s="484"/>
      <c r="N29" s="484"/>
      <c r="O29" s="484"/>
      <c r="P29" s="484"/>
      <c r="Q29" s="250"/>
      <c r="R29" s="492" t="s">
        <v>84</v>
      </c>
    </row>
    <row r="30" spans="1:18" ht="15.6" thickTop="1" thickBot="1" x14ac:dyDescent="0.35">
      <c r="A30" s="485"/>
      <c r="B30" s="100"/>
      <c r="C30" s="100"/>
      <c r="D30" s="100"/>
      <c r="E30" s="100"/>
      <c r="F30" s="100"/>
      <c r="G30" s="100"/>
      <c r="H30" s="100"/>
      <c r="I30" s="100"/>
      <c r="J30" s="100"/>
      <c r="K30" s="100"/>
      <c r="L30" s="100"/>
      <c r="M30" s="100"/>
      <c r="N30" s="100"/>
      <c r="O30" s="100"/>
      <c r="P30" s="100"/>
      <c r="Q30" s="252"/>
      <c r="R30" s="493"/>
    </row>
    <row r="31" spans="1:18" ht="15.6" thickTop="1" thickBot="1" x14ac:dyDescent="0.35">
      <c r="A31" s="485"/>
      <c r="B31" s="100"/>
      <c r="C31" s="100"/>
      <c r="D31" s="100"/>
      <c r="E31" s="100"/>
      <c r="F31" s="100"/>
      <c r="G31" s="100"/>
      <c r="H31" s="100"/>
      <c r="I31" s="100"/>
      <c r="J31" s="100"/>
      <c r="K31" s="100"/>
      <c r="L31" s="100"/>
      <c r="M31" s="100"/>
      <c r="N31" s="100"/>
      <c r="O31" s="100"/>
      <c r="P31" s="100"/>
      <c r="Q31" s="252"/>
      <c r="R31" s="493"/>
    </row>
    <row r="32" spans="1:18" ht="15.6" thickTop="1" thickBot="1" x14ac:dyDescent="0.35">
      <c r="A32" s="485"/>
      <c r="B32" s="100"/>
      <c r="C32" s="100"/>
      <c r="D32" s="100"/>
      <c r="E32" s="100"/>
      <c r="F32" s="100"/>
      <c r="G32" s="100"/>
      <c r="H32" s="100"/>
      <c r="I32" s="100"/>
      <c r="J32" s="100"/>
      <c r="K32" s="100"/>
      <c r="L32" s="100"/>
      <c r="M32" s="100"/>
      <c r="N32" s="100"/>
      <c r="O32" s="100"/>
      <c r="P32" s="100"/>
      <c r="Q32" s="252"/>
      <c r="R32" s="493"/>
    </row>
    <row r="33" spans="1:20" ht="19.2" thickTop="1" thickBot="1" x14ac:dyDescent="0.4">
      <c r="A33" s="485"/>
      <c r="B33" s="100"/>
      <c r="C33" s="100"/>
      <c r="D33" s="100"/>
      <c r="E33" s="100"/>
      <c r="F33" s="100"/>
      <c r="G33" s="100"/>
      <c r="H33" s="100"/>
      <c r="I33" s="100"/>
      <c r="J33" s="100"/>
      <c r="K33" s="100"/>
      <c r="L33" s="100"/>
      <c r="M33" s="100"/>
      <c r="N33" s="100"/>
      <c r="O33" s="100"/>
      <c r="P33" s="100"/>
      <c r="Q33" s="252"/>
      <c r="R33" s="493"/>
      <c r="T33" s="1"/>
    </row>
    <row r="34" spans="1:20" ht="15.6" thickTop="1" thickBot="1" x14ac:dyDescent="0.35">
      <c r="A34" s="485"/>
      <c r="B34" s="100"/>
      <c r="C34" s="100"/>
      <c r="D34" s="100"/>
      <c r="E34" s="100"/>
      <c r="F34" s="100"/>
      <c r="G34" s="100"/>
      <c r="H34" s="100"/>
      <c r="I34" s="100"/>
      <c r="J34" s="100"/>
      <c r="K34" s="100"/>
      <c r="L34" s="100"/>
      <c r="M34" s="100"/>
      <c r="N34" s="100"/>
      <c r="O34" s="100"/>
      <c r="P34" s="100"/>
      <c r="Q34" s="252"/>
      <c r="R34" s="493"/>
    </row>
    <row r="35" spans="1:20" ht="15.6" thickTop="1" thickBot="1" x14ac:dyDescent="0.35">
      <c r="A35" s="485"/>
      <c r="B35" s="100"/>
      <c r="C35" s="100"/>
      <c r="D35" s="100"/>
      <c r="E35" s="100"/>
      <c r="F35" s="100"/>
      <c r="G35" s="100"/>
      <c r="H35" s="100"/>
      <c r="I35" s="100"/>
      <c r="J35" s="100"/>
      <c r="K35" s="100"/>
      <c r="L35" s="100"/>
      <c r="M35" s="100"/>
      <c r="N35" s="100"/>
      <c r="O35" s="100"/>
      <c r="P35" s="100"/>
      <c r="Q35" s="252"/>
      <c r="R35" s="493"/>
    </row>
    <row r="36" spans="1:20" ht="15.6" thickTop="1" thickBot="1" x14ac:dyDescent="0.35">
      <c r="A36" s="485"/>
      <c r="B36" s="100"/>
      <c r="C36" s="100"/>
      <c r="D36" s="100"/>
      <c r="E36" s="100"/>
      <c r="F36" s="100"/>
      <c r="G36" s="100"/>
      <c r="H36" s="100"/>
      <c r="I36" s="100"/>
      <c r="J36" s="100"/>
      <c r="K36" s="100"/>
      <c r="L36" s="100"/>
      <c r="M36" s="100"/>
      <c r="N36" s="100"/>
      <c r="O36" s="100"/>
      <c r="P36" s="100"/>
      <c r="Q36" s="252"/>
      <c r="R36" s="493"/>
    </row>
    <row r="37" spans="1:20" ht="15.6" thickTop="1" thickBot="1" x14ac:dyDescent="0.35">
      <c r="A37" s="486"/>
      <c r="B37" s="487"/>
      <c r="C37" s="487"/>
      <c r="D37" s="487"/>
      <c r="E37" s="487"/>
      <c r="F37" s="487"/>
      <c r="G37" s="487"/>
      <c r="H37" s="487"/>
      <c r="I37" s="487"/>
      <c r="J37" s="487"/>
      <c r="K37" s="487"/>
      <c r="L37" s="487"/>
      <c r="M37" s="487"/>
      <c r="N37" s="487"/>
      <c r="O37" s="487"/>
      <c r="P37" s="487"/>
      <c r="Q37" s="269"/>
      <c r="R37" s="494"/>
    </row>
    <row r="38" spans="1:20" ht="18.600000000000001" thickBot="1" x14ac:dyDescent="0.4">
      <c r="A38" s="482"/>
      <c r="B38" s="482"/>
      <c r="C38" s="482"/>
      <c r="D38" s="482"/>
      <c r="E38" s="482"/>
      <c r="F38" s="1"/>
      <c r="G38" s="1"/>
      <c r="H38" s="1"/>
      <c r="I38" s="1"/>
      <c r="J38" s="1"/>
      <c r="K38" s="1"/>
      <c r="L38" s="1"/>
      <c r="M38" s="1"/>
      <c r="N38" s="129" t="s">
        <v>19</v>
      </c>
      <c r="O38" s="130"/>
      <c r="P38" s="130"/>
      <c r="Q38" s="34">
        <f>SUM(Q29+Q20+Q8)</f>
        <v>0</v>
      </c>
      <c r="R38" s="33" t="s">
        <v>58</v>
      </c>
    </row>
    <row r="39" spans="1:20" x14ac:dyDescent="0.3">
      <c r="A39" s="470"/>
      <c r="B39" s="470"/>
      <c r="C39" s="470"/>
      <c r="E39" s="30"/>
    </row>
    <row r="40" spans="1:20" x14ac:dyDescent="0.3">
      <c r="A40" s="470"/>
      <c r="B40" s="470"/>
      <c r="C40" s="470"/>
      <c r="E40" s="30"/>
      <c r="J40" s="2"/>
      <c r="K40" s="2"/>
      <c r="L40" s="2"/>
      <c r="M40" s="2"/>
      <c r="N40" s="2"/>
      <c r="O40" s="2"/>
      <c r="P40" s="2"/>
    </row>
    <row r="41" spans="1:20" x14ac:dyDescent="0.3">
      <c r="A41" s="470"/>
      <c r="B41" s="470"/>
      <c r="C41" s="470"/>
      <c r="E41" s="30"/>
    </row>
    <row r="42" spans="1:20" x14ac:dyDescent="0.3">
      <c r="A42" s="470"/>
      <c r="B42" s="470"/>
      <c r="C42" s="470"/>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H18" sqref="H18"/>
    </sheetView>
  </sheetViews>
  <sheetFormatPr defaultRowHeight="14.4" x14ac:dyDescent="0.3"/>
  <sheetData>
    <row r="2" spans="2:6" ht="15" thickBot="1" x14ac:dyDescent="0.35">
      <c r="B2" s="495" t="s">
        <v>96</v>
      </c>
      <c r="C2" s="495"/>
      <c r="D2" s="495"/>
      <c r="E2" s="35" t="s">
        <v>97</v>
      </c>
      <c r="F2" s="35" t="s">
        <v>98</v>
      </c>
    </row>
    <row r="3" spans="2:6" x14ac:dyDescent="0.3">
      <c r="B3" s="508" t="s">
        <v>99</v>
      </c>
      <c r="C3" s="509"/>
      <c r="D3" s="510"/>
      <c r="E3" s="29">
        <f>'H&amp;S Overview'!G49</f>
        <v>0</v>
      </c>
      <c r="F3" s="5">
        <v>10</v>
      </c>
    </row>
    <row r="4" spans="2:6" x14ac:dyDescent="0.3">
      <c r="B4" s="141" t="s">
        <v>100</v>
      </c>
      <c r="C4" s="142"/>
      <c r="D4" s="511"/>
      <c r="E4" s="29">
        <f>'Machine Shop'!N44</f>
        <v>0</v>
      </c>
      <c r="F4" s="5">
        <v>20</v>
      </c>
    </row>
    <row r="5" spans="2:6" x14ac:dyDescent="0.3">
      <c r="B5" s="141" t="s">
        <v>101</v>
      </c>
      <c r="C5" s="142"/>
      <c r="D5" s="511"/>
      <c r="E5" s="29">
        <f>'Engine Strip'!P38</f>
        <v>0</v>
      </c>
      <c r="F5" s="5">
        <v>25</v>
      </c>
    </row>
    <row r="6" spans="2:6" x14ac:dyDescent="0.3">
      <c r="B6" s="141" t="s">
        <v>102</v>
      </c>
      <c r="C6" s="142"/>
      <c r="D6" s="511"/>
      <c r="E6" s="29">
        <f>Suspension!O23</f>
        <v>0</v>
      </c>
      <c r="F6" s="5">
        <v>17</v>
      </c>
    </row>
    <row r="7" spans="2:6" x14ac:dyDescent="0.3">
      <c r="B7" s="141" t="s">
        <v>103</v>
      </c>
      <c r="C7" s="142"/>
      <c r="D7" s="511"/>
      <c r="E7" s="29">
        <f>Composites!P24</f>
        <v>0</v>
      </c>
      <c r="F7" s="5">
        <v>12</v>
      </c>
    </row>
    <row r="8" spans="2:6" x14ac:dyDescent="0.3">
      <c r="B8" s="141" t="s">
        <v>104</v>
      </c>
      <c r="C8" s="142"/>
      <c r="D8" s="511"/>
      <c r="E8" s="29">
        <f>Composites!P24</f>
        <v>0</v>
      </c>
      <c r="F8" s="5">
        <v>10</v>
      </c>
    </row>
    <row r="9" spans="2:6" x14ac:dyDescent="0.3">
      <c r="B9" s="512" t="s">
        <v>162</v>
      </c>
      <c r="C9" s="513"/>
      <c r="D9" s="514"/>
      <c r="E9" s="40"/>
      <c r="F9" s="10" t="s">
        <v>160</v>
      </c>
    </row>
    <row r="10" spans="2:6" ht="15" thickBot="1" x14ac:dyDescent="0.35">
      <c r="B10" s="502" t="s">
        <v>161</v>
      </c>
      <c r="C10" s="503"/>
      <c r="D10" s="504"/>
      <c r="E10" s="40" cm="1">
        <f t="array" ref="E10">CPD!Q38:Q38</f>
        <v>0</v>
      </c>
      <c r="F10" s="10">
        <v>6</v>
      </c>
    </row>
    <row r="11" spans="2:6" ht="15" thickBot="1" x14ac:dyDescent="0.35">
      <c r="B11" s="505" t="s">
        <v>105</v>
      </c>
      <c r="C11" s="506"/>
      <c r="D11" s="507"/>
      <c r="E11" s="41">
        <f>SUM(E3:E10)</f>
        <v>0</v>
      </c>
      <c r="F11" s="37">
        <f>SUM(F3:F10)</f>
        <v>100</v>
      </c>
    </row>
    <row r="12" spans="2:6" ht="15" thickBot="1" x14ac:dyDescent="0.35">
      <c r="B12" s="496" t="s">
        <v>106</v>
      </c>
      <c r="C12" s="497"/>
      <c r="D12" s="498"/>
      <c r="E12" s="42"/>
      <c r="F12" s="36"/>
    </row>
    <row r="13" spans="2:6" ht="15" thickBot="1" x14ac:dyDescent="0.35"/>
    <row r="14" spans="2:6" ht="15" thickBot="1" x14ac:dyDescent="0.35">
      <c r="B14" s="499" t="s">
        <v>107</v>
      </c>
      <c r="C14" s="500"/>
      <c r="D14" s="501"/>
      <c r="E14" s="38">
        <f>(E11*0.75)+(E12*0.25)</f>
        <v>0</v>
      </c>
      <c r="F14" s="39" t="s">
        <v>108</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purl.org/dc/term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7da2dc2f-10e7-442f-ad91-645aa4b47b8a"/>
    <ds:schemaRef ds:uri="c9412f1f-c5de-433b-90f0-e30b35783b17"/>
    <ds:schemaRef ds:uri="http://www.w3.org/XML/1998/namespac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Ollie Gooch (2501626)</cp:lastModifiedBy>
  <cp:revision/>
  <dcterms:created xsi:type="dcterms:W3CDTF">2020-12-20T10:55:52Z</dcterms:created>
  <dcterms:modified xsi:type="dcterms:W3CDTF">2026-03-29T20:10:19Z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