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6390f7151a16fbd/Desktop/assignment updated/"/>
    </mc:Choice>
  </mc:AlternateContent>
  <xr:revisionPtr revIDLastSave="107" documentId="13_ncr:1_{A97B5C66-C279-448E-B60E-DA6734E56788}" xr6:coauthVersionLast="47" xr6:coauthVersionMax="47" xr10:uidLastSave="{423F44C1-04D6-4E9F-8C91-CCEB64267CE3}"/>
  <bookViews>
    <workbookView xWindow="-108" yWindow="-108" windowWidth="23256" windowHeight="12456" xr2:uid="{5AD5C3C7-2D7B-49C3-9951-67AFB86E5FA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43" i="1" l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H187" i="1"/>
  <c r="AH188" i="1"/>
  <c r="AH189" i="1"/>
  <c r="AH190" i="1"/>
  <c r="AH191" i="1"/>
  <c r="AH192" i="1"/>
  <c r="AH193" i="1"/>
  <c r="AH194" i="1"/>
  <c r="AH195" i="1"/>
  <c r="AH196" i="1"/>
  <c r="AH197" i="1"/>
  <c r="AH198" i="1"/>
  <c r="AH199" i="1"/>
  <c r="AH200" i="1"/>
  <c r="AH201" i="1"/>
  <c r="AH202" i="1"/>
  <c r="AH203" i="1"/>
  <c r="AH204" i="1"/>
  <c r="AH205" i="1"/>
  <c r="AH206" i="1"/>
  <c r="AH207" i="1"/>
  <c r="AH208" i="1"/>
  <c r="AH209" i="1"/>
  <c r="AH210" i="1"/>
  <c r="AH211" i="1"/>
  <c r="AH212" i="1"/>
  <c r="AH213" i="1"/>
  <c r="AH214" i="1"/>
  <c r="AH215" i="1"/>
  <c r="AH216" i="1"/>
  <c r="AH217" i="1"/>
  <c r="AH218" i="1"/>
  <c r="AH219" i="1"/>
  <c r="AH220" i="1"/>
  <c r="AH221" i="1"/>
  <c r="AH222" i="1"/>
  <c r="AH223" i="1"/>
  <c r="AH224" i="1"/>
  <c r="AH225" i="1"/>
  <c r="AH226" i="1"/>
  <c r="AH227" i="1"/>
  <c r="AH228" i="1"/>
  <c r="AH229" i="1"/>
  <c r="AH230" i="1"/>
  <c r="AH231" i="1"/>
  <c r="AH232" i="1"/>
  <c r="AH233" i="1"/>
  <c r="AH234" i="1"/>
  <c r="AH235" i="1"/>
  <c r="AH236" i="1"/>
  <c r="AH237" i="1"/>
  <c r="AH238" i="1"/>
  <c r="AH239" i="1"/>
  <c r="AH240" i="1"/>
  <c r="AH241" i="1"/>
  <c r="AH242" i="1"/>
  <c r="AH243" i="1"/>
  <c r="AH244" i="1"/>
  <c r="AH245" i="1"/>
  <c r="AH246" i="1"/>
  <c r="AH247" i="1"/>
  <c r="AH248" i="1"/>
  <c r="AH249" i="1"/>
  <c r="AH250" i="1"/>
  <c r="AH251" i="1"/>
  <c r="AH252" i="1"/>
  <c r="AH253" i="1"/>
  <c r="AH254" i="1"/>
  <c r="AH255" i="1"/>
  <c r="AH256" i="1"/>
  <c r="AH257" i="1"/>
  <c r="AH258" i="1"/>
  <c r="AH259" i="1"/>
  <c r="AH260" i="1"/>
  <c r="AH261" i="1"/>
  <c r="AH262" i="1"/>
  <c r="AH263" i="1"/>
  <c r="AH264" i="1"/>
  <c r="AH265" i="1"/>
  <c r="AH266" i="1"/>
  <c r="AH267" i="1"/>
  <c r="AH268" i="1"/>
  <c r="AH269" i="1"/>
  <c r="AH270" i="1"/>
  <c r="AH271" i="1"/>
  <c r="AH272" i="1"/>
  <c r="AH273" i="1"/>
  <c r="AH274" i="1"/>
  <c r="AH275" i="1"/>
  <c r="AH276" i="1"/>
  <c r="AH277" i="1"/>
  <c r="AH278" i="1"/>
  <c r="AH279" i="1"/>
  <c r="AH280" i="1"/>
  <c r="AH281" i="1"/>
  <c r="AH282" i="1"/>
  <c r="AH283" i="1"/>
  <c r="AH284" i="1"/>
  <c r="AH285" i="1"/>
  <c r="AH286" i="1"/>
  <c r="AH287" i="1"/>
  <c r="AH288" i="1"/>
  <c r="AH289" i="1"/>
  <c r="AH290" i="1"/>
  <c r="AH291" i="1"/>
  <c r="AH292" i="1"/>
  <c r="AH293" i="1"/>
  <c r="AH294" i="1"/>
  <c r="AH295" i="1"/>
  <c r="AH296" i="1"/>
  <c r="AH297" i="1"/>
  <c r="AH298" i="1"/>
  <c r="AH299" i="1"/>
  <c r="AH300" i="1"/>
  <c r="AH301" i="1"/>
  <c r="AH302" i="1"/>
  <c r="AH303" i="1"/>
  <c r="AH304" i="1"/>
  <c r="AH305" i="1"/>
  <c r="AH306" i="1"/>
  <c r="AH307" i="1"/>
  <c r="AH308" i="1"/>
  <c r="AH309" i="1"/>
  <c r="AH310" i="1"/>
  <c r="AH311" i="1"/>
  <c r="AH312" i="1"/>
  <c r="AH313" i="1"/>
  <c r="AH314" i="1"/>
  <c r="AH315" i="1"/>
  <c r="AH316" i="1"/>
  <c r="AH317" i="1"/>
  <c r="AH318" i="1"/>
  <c r="AH319" i="1"/>
  <c r="AH320" i="1"/>
  <c r="AH321" i="1"/>
  <c r="AH322" i="1"/>
  <c r="AH323" i="1"/>
  <c r="AH324" i="1"/>
  <c r="AH325" i="1"/>
  <c r="AH326" i="1"/>
  <c r="AH327" i="1"/>
  <c r="AH328" i="1"/>
  <c r="AH329" i="1"/>
  <c r="AH330" i="1"/>
  <c r="AH331" i="1"/>
  <c r="AH332" i="1"/>
  <c r="AH333" i="1"/>
  <c r="AH334" i="1"/>
  <c r="AH335" i="1"/>
  <c r="AH336" i="1"/>
  <c r="AH337" i="1"/>
  <c r="AH338" i="1"/>
  <c r="AH339" i="1"/>
  <c r="AH340" i="1"/>
  <c r="AH341" i="1"/>
  <c r="AH342" i="1"/>
  <c r="AH343" i="1"/>
  <c r="AH344" i="1"/>
  <c r="AH345" i="1"/>
  <c r="AH346" i="1"/>
  <c r="AH347" i="1"/>
  <c r="AH348" i="1"/>
  <c r="AH349" i="1"/>
  <c r="AH350" i="1"/>
  <c r="AH351" i="1"/>
  <c r="AH352" i="1"/>
  <c r="AH353" i="1"/>
  <c r="AH354" i="1"/>
  <c r="AH355" i="1"/>
  <c r="AH356" i="1"/>
  <c r="AH357" i="1"/>
  <c r="AH358" i="1"/>
  <c r="AH359" i="1"/>
  <c r="AH360" i="1"/>
  <c r="AH361" i="1"/>
  <c r="AH362" i="1"/>
  <c r="AH363" i="1"/>
  <c r="AH364" i="1"/>
  <c r="AH365" i="1"/>
  <c r="AH366" i="1"/>
  <c r="AH367" i="1"/>
  <c r="AH368" i="1"/>
  <c r="AH369" i="1"/>
  <c r="AH370" i="1"/>
  <c r="AH371" i="1"/>
  <c r="AH372" i="1"/>
  <c r="AH373" i="1"/>
  <c r="AH374" i="1"/>
  <c r="AH375" i="1"/>
  <c r="AH376" i="1"/>
  <c r="AH377" i="1"/>
  <c r="AH378" i="1"/>
  <c r="AH379" i="1"/>
  <c r="AH380" i="1"/>
  <c r="AH381" i="1"/>
  <c r="AH382" i="1"/>
  <c r="AH383" i="1"/>
  <c r="AH384" i="1"/>
  <c r="AH385" i="1"/>
  <c r="AH386" i="1"/>
  <c r="AH387" i="1"/>
  <c r="AH388" i="1"/>
  <c r="AH389" i="1"/>
  <c r="AH390" i="1"/>
  <c r="AH391" i="1"/>
  <c r="AH392" i="1"/>
  <c r="AH393" i="1"/>
  <c r="AH394" i="1"/>
  <c r="AH395" i="1"/>
  <c r="AH396" i="1"/>
  <c r="AH397" i="1"/>
  <c r="AH398" i="1"/>
  <c r="AH399" i="1"/>
  <c r="AH400" i="1"/>
  <c r="AH401" i="1"/>
  <c r="AH402" i="1"/>
  <c r="AH403" i="1"/>
  <c r="AH404" i="1"/>
  <c r="AH405" i="1"/>
  <c r="AH406" i="1"/>
  <c r="AH407" i="1"/>
  <c r="AH408" i="1"/>
  <c r="AH409" i="1"/>
  <c r="AH410" i="1"/>
  <c r="AH411" i="1"/>
  <c r="AH412" i="1"/>
  <c r="AH413" i="1"/>
  <c r="AH414" i="1"/>
  <c r="AH415" i="1"/>
  <c r="AH416" i="1"/>
  <c r="AH417" i="1"/>
  <c r="AH418" i="1"/>
  <c r="AH419" i="1"/>
  <c r="AH420" i="1"/>
  <c r="AH421" i="1"/>
  <c r="AH422" i="1"/>
  <c r="AH423" i="1"/>
  <c r="AH424" i="1"/>
  <c r="AH425" i="1"/>
  <c r="AH426" i="1"/>
  <c r="AH427" i="1"/>
  <c r="AH428" i="1"/>
  <c r="AH429" i="1"/>
  <c r="AH430" i="1"/>
  <c r="AH431" i="1"/>
  <c r="AH432" i="1"/>
  <c r="AH433" i="1"/>
  <c r="AH434" i="1"/>
  <c r="AH435" i="1"/>
  <c r="AH436" i="1"/>
  <c r="AH437" i="1"/>
  <c r="AH438" i="1"/>
  <c r="AH439" i="1"/>
  <c r="AH440" i="1"/>
  <c r="AH441" i="1"/>
  <c r="AH442" i="1"/>
  <c r="AH443" i="1"/>
  <c r="AH444" i="1"/>
  <c r="AH445" i="1"/>
  <c r="AH446" i="1"/>
  <c r="AH447" i="1"/>
  <c r="AH448" i="1"/>
  <c r="AH449" i="1"/>
  <c r="AH450" i="1"/>
  <c r="AH451" i="1"/>
  <c r="AH452" i="1"/>
  <c r="AH453" i="1"/>
  <c r="AH454" i="1"/>
  <c r="AH455" i="1"/>
  <c r="AH456" i="1"/>
  <c r="AH457" i="1"/>
  <c r="AH458" i="1"/>
  <c r="AH459" i="1"/>
  <c r="AH460" i="1"/>
  <c r="AH461" i="1"/>
  <c r="AH462" i="1"/>
  <c r="AH463" i="1"/>
  <c r="AH464" i="1"/>
  <c r="AH465" i="1"/>
  <c r="AH466" i="1"/>
  <c r="AH467" i="1"/>
  <c r="AH468" i="1"/>
  <c r="AH469" i="1"/>
  <c r="AH470" i="1"/>
  <c r="AH471" i="1"/>
  <c r="AH472" i="1"/>
  <c r="AH473" i="1"/>
  <c r="AH474" i="1"/>
  <c r="AH475" i="1"/>
  <c r="AH476" i="1"/>
  <c r="AH477" i="1"/>
  <c r="AH478" i="1"/>
  <c r="AH479" i="1"/>
  <c r="AH480" i="1"/>
  <c r="AH481" i="1"/>
  <c r="AH482" i="1"/>
  <c r="AH483" i="1"/>
  <c r="AH484" i="1"/>
  <c r="AH485" i="1"/>
  <c r="AH486" i="1"/>
  <c r="AH487" i="1"/>
  <c r="AH488" i="1"/>
  <c r="AH489" i="1"/>
  <c r="AH490" i="1"/>
  <c r="AH491" i="1"/>
  <c r="AH492" i="1"/>
  <c r="AH493" i="1"/>
  <c r="AH494" i="1"/>
  <c r="AH495" i="1"/>
  <c r="AH496" i="1"/>
  <c r="AH497" i="1"/>
  <c r="AH498" i="1"/>
  <c r="AH499" i="1"/>
  <c r="AH500" i="1"/>
  <c r="AH501" i="1"/>
  <c r="AH502" i="1"/>
  <c r="AH503" i="1"/>
  <c r="AH504" i="1"/>
  <c r="AH505" i="1"/>
  <c r="AH506" i="1"/>
  <c r="AH507" i="1"/>
  <c r="AH508" i="1"/>
  <c r="AH509" i="1"/>
  <c r="AH510" i="1"/>
  <c r="AH511" i="1"/>
  <c r="AH512" i="1"/>
  <c r="AH513" i="1"/>
  <c r="AH514" i="1"/>
  <c r="AH515" i="1"/>
  <c r="AH516" i="1"/>
  <c r="AH517" i="1"/>
  <c r="AH518" i="1"/>
  <c r="AH519" i="1"/>
  <c r="AH520" i="1"/>
  <c r="AH521" i="1"/>
  <c r="AH522" i="1"/>
  <c r="AH523" i="1"/>
  <c r="AH524" i="1"/>
  <c r="AH525" i="1"/>
  <c r="AH526" i="1"/>
  <c r="AH527" i="1"/>
  <c r="AH528" i="1"/>
  <c r="AH529" i="1"/>
  <c r="AH530" i="1"/>
  <c r="AH531" i="1"/>
  <c r="AH532" i="1"/>
  <c r="AH533" i="1"/>
  <c r="AH534" i="1"/>
  <c r="AH535" i="1"/>
  <c r="AH536" i="1"/>
  <c r="AH537" i="1"/>
  <c r="AH538" i="1"/>
  <c r="AH539" i="1"/>
  <c r="AH540" i="1"/>
  <c r="AH541" i="1"/>
  <c r="AH542" i="1"/>
  <c r="AH543" i="1"/>
  <c r="AH544" i="1"/>
  <c r="AH545" i="1"/>
  <c r="AH546" i="1"/>
  <c r="AH547" i="1"/>
  <c r="AH548" i="1"/>
  <c r="AH549" i="1"/>
  <c r="AH550" i="1"/>
  <c r="AH551" i="1"/>
  <c r="AH552" i="1"/>
  <c r="AH553" i="1"/>
  <c r="AH554" i="1"/>
  <c r="AH555" i="1"/>
  <c r="AH556" i="1"/>
  <c r="AH557" i="1"/>
  <c r="AH558" i="1"/>
  <c r="AH559" i="1"/>
  <c r="AH560" i="1"/>
  <c r="AH561" i="1"/>
  <c r="AH562" i="1"/>
  <c r="AH563" i="1"/>
  <c r="AH564" i="1"/>
  <c r="AH565" i="1"/>
  <c r="AH566" i="1"/>
  <c r="AH567" i="1"/>
  <c r="AH568" i="1"/>
  <c r="AH569" i="1"/>
  <c r="AH570" i="1"/>
  <c r="AH571" i="1"/>
  <c r="AH572" i="1"/>
  <c r="AH573" i="1"/>
  <c r="AH574" i="1"/>
  <c r="AH575" i="1"/>
  <c r="AH576" i="1"/>
  <c r="AH577" i="1"/>
  <c r="AH578" i="1"/>
  <c r="AH579" i="1"/>
  <c r="AH580" i="1"/>
  <c r="AH581" i="1"/>
  <c r="AH582" i="1"/>
  <c r="AH583" i="1"/>
  <c r="AH584" i="1"/>
  <c r="AH585" i="1"/>
  <c r="AH586" i="1"/>
  <c r="AH587" i="1"/>
  <c r="AH588" i="1"/>
  <c r="AH589" i="1"/>
  <c r="AH590" i="1"/>
  <c r="AH591" i="1"/>
  <c r="AH592" i="1"/>
  <c r="AH593" i="1"/>
  <c r="AH594" i="1"/>
  <c r="AH595" i="1"/>
  <c r="AH596" i="1"/>
  <c r="AH597" i="1"/>
  <c r="AH598" i="1"/>
  <c r="AH599" i="1"/>
  <c r="AH600" i="1"/>
  <c r="AH601" i="1"/>
  <c r="AH602" i="1"/>
  <c r="AH603" i="1"/>
  <c r="AH604" i="1"/>
  <c r="AH605" i="1"/>
  <c r="AH606" i="1"/>
  <c r="AH607" i="1"/>
  <c r="AH608" i="1"/>
  <c r="AH609" i="1"/>
  <c r="AH610" i="1"/>
  <c r="AH611" i="1"/>
  <c r="AH612" i="1"/>
  <c r="AH613" i="1"/>
  <c r="AH614" i="1"/>
  <c r="AH615" i="1"/>
  <c r="AH616" i="1"/>
  <c r="AH617" i="1"/>
  <c r="AH618" i="1"/>
  <c r="AH619" i="1"/>
  <c r="AH620" i="1"/>
  <c r="AH621" i="1"/>
  <c r="AH622" i="1"/>
  <c r="AH623" i="1"/>
  <c r="AH624" i="1"/>
  <c r="AH625" i="1"/>
  <c r="AH626" i="1"/>
  <c r="AH627" i="1"/>
  <c r="AH628" i="1"/>
  <c r="AH629" i="1"/>
  <c r="AH630" i="1"/>
  <c r="AH631" i="1"/>
  <c r="AH632" i="1"/>
  <c r="AH633" i="1"/>
  <c r="AH634" i="1"/>
  <c r="AH635" i="1"/>
  <c r="AH636" i="1"/>
  <c r="AH637" i="1"/>
  <c r="AH638" i="1"/>
  <c r="AH639" i="1"/>
  <c r="AH640" i="1"/>
  <c r="AH641" i="1"/>
  <c r="AH642" i="1"/>
  <c r="AH643" i="1"/>
  <c r="AH644" i="1"/>
  <c r="AH645" i="1"/>
  <c r="AH646" i="1"/>
  <c r="AH647" i="1"/>
  <c r="AH648" i="1"/>
  <c r="AH649" i="1"/>
  <c r="AH650" i="1"/>
  <c r="AH651" i="1"/>
  <c r="AH652" i="1"/>
  <c r="AH653" i="1"/>
  <c r="AH654" i="1"/>
  <c r="AH655" i="1"/>
  <c r="AH656" i="1"/>
  <c r="AH657" i="1"/>
  <c r="AH658" i="1"/>
  <c r="AH659" i="1"/>
  <c r="AH660" i="1"/>
  <c r="AH661" i="1"/>
  <c r="AH662" i="1"/>
  <c r="AH663" i="1"/>
  <c r="AH664" i="1"/>
  <c r="AH665" i="1"/>
  <c r="AH666" i="1"/>
  <c r="AH667" i="1"/>
  <c r="AH668" i="1"/>
  <c r="AH669" i="1"/>
  <c r="AH670" i="1"/>
  <c r="AH671" i="1"/>
  <c r="AH672" i="1"/>
  <c r="AH673" i="1"/>
  <c r="AH674" i="1"/>
  <c r="AH675" i="1"/>
  <c r="AH676" i="1"/>
  <c r="AH677" i="1"/>
  <c r="AH678" i="1"/>
  <c r="AH679" i="1"/>
  <c r="AH680" i="1"/>
  <c r="AH681" i="1"/>
  <c r="AH682" i="1"/>
  <c r="AH683" i="1"/>
  <c r="AH684" i="1"/>
  <c r="AH685" i="1"/>
  <c r="AH686" i="1"/>
  <c r="AH687" i="1"/>
  <c r="AH688" i="1"/>
  <c r="AH689" i="1"/>
  <c r="AH690" i="1"/>
  <c r="AH691" i="1"/>
  <c r="AH692" i="1"/>
  <c r="AH693" i="1"/>
  <c r="AH694" i="1"/>
  <c r="AH695" i="1"/>
  <c r="AH696" i="1"/>
  <c r="AH697" i="1"/>
  <c r="AH698" i="1"/>
  <c r="AH699" i="1"/>
  <c r="AH700" i="1"/>
  <c r="AH701" i="1"/>
  <c r="AH702" i="1"/>
  <c r="AH703" i="1"/>
  <c r="AH704" i="1"/>
  <c r="AH705" i="1"/>
  <c r="AH706" i="1"/>
  <c r="AH707" i="1"/>
  <c r="AH708" i="1"/>
  <c r="AH709" i="1"/>
  <c r="AH710" i="1"/>
  <c r="AH711" i="1"/>
  <c r="AH712" i="1"/>
  <c r="AH713" i="1"/>
  <c r="AH714" i="1"/>
  <c r="AH715" i="1"/>
  <c r="AH716" i="1"/>
  <c r="AH717" i="1"/>
  <c r="AH718" i="1"/>
  <c r="AH719" i="1"/>
  <c r="AH720" i="1"/>
  <c r="AH721" i="1"/>
  <c r="AH722" i="1"/>
  <c r="AH723" i="1"/>
  <c r="AH724" i="1"/>
  <c r="AH725" i="1"/>
  <c r="AH726" i="1"/>
  <c r="AH727" i="1"/>
  <c r="AH728" i="1"/>
  <c r="AH729" i="1"/>
  <c r="AH730" i="1"/>
  <c r="AH731" i="1"/>
  <c r="AH732" i="1"/>
  <c r="AH733" i="1"/>
  <c r="AH734" i="1"/>
  <c r="AH735" i="1"/>
  <c r="AH736" i="1"/>
  <c r="AH737" i="1"/>
  <c r="AH738" i="1"/>
  <c r="AH739" i="1"/>
  <c r="AH740" i="1"/>
  <c r="AH741" i="1"/>
  <c r="AH742" i="1"/>
  <c r="AH743" i="1"/>
  <c r="AH744" i="1"/>
  <c r="AH745" i="1"/>
  <c r="AH746" i="1"/>
  <c r="AH747" i="1"/>
  <c r="AH748" i="1"/>
  <c r="AH749" i="1"/>
  <c r="AH750" i="1"/>
  <c r="AH751" i="1"/>
  <c r="AH752" i="1"/>
  <c r="AH753" i="1"/>
  <c r="AH754" i="1"/>
  <c r="AH755" i="1"/>
  <c r="AH756" i="1"/>
  <c r="AH757" i="1"/>
  <c r="AH758" i="1"/>
  <c r="AH759" i="1"/>
  <c r="AH760" i="1"/>
  <c r="AH761" i="1"/>
  <c r="AH762" i="1"/>
  <c r="AH763" i="1"/>
  <c r="AH764" i="1"/>
  <c r="AH765" i="1"/>
  <c r="AH766" i="1"/>
  <c r="AH767" i="1"/>
  <c r="AH768" i="1"/>
  <c r="AH769" i="1"/>
  <c r="AH770" i="1"/>
  <c r="AH771" i="1"/>
  <c r="AH772" i="1"/>
  <c r="AH773" i="1"/>
  <c r="AH774" i="1"/>
  <c r="AH775" i="1"/>
  <c r="AH776" i="1"/>
  <c r="AH777" i="1"/>
  <c r="AH778" i="1"/>
  <c r="AH779" i="1"/>
  <c r="AH780" i="1"/>
  <c r="AH781" i="1"/>
  <c r="AH782" i="1"/>
  <c r="AH783" i="1"/>
  <c r="AH784" i="1"/>
  <c r="AH785" i="1"/>
  <c r="AH786" i="1"/>
  <c r="AH787" i="1"/>
  <c r="AH788" i="1"/>
  <c r="AH789" i="1"/>
  <c r="AH790" i="1"/>
  <c r="AH791" i="1"/>
  <c r="AH792" i="1"/>
  <c r="AH793" i="1"/>
  <c r="AH794" i="1"/>
  <c r="AH795" i="1"/>
  <c r="AH796" i="1"/>
  <c r="AH797" i="1"/>
  <c r="AH798" i="1"/>
  <c r="AH799" i="1"/>
  <c r="AH800" i="1"/>
  <c r="AH801" i="1"/>
  <c r="AH802" i="1"/>
  <c r="AH803" i="1"/>
  <c r="AH804" i="1"/>
  <c r="AH805" i="1"/>
  <c r="AH806" i="1"/>
  <c r="AH807" i="1"/>
  <c r="AH808" i="1"/>
  <c r="AH809" i="1"/>
  <c r="AH810" i="1"/>
  <c r="AH811" i="1"/>
  <c r="AH812" i="1"/>
  <c r="AH813" i="1"/>
  <c r="AH814" i="1"/>
  <c r="AH815" i="1"/>
  <c r="AH816" i="1"/>
  <c r="AH817" i="1"/>
  <c r="AH818" i="1"/>
  <c r="AH819" i="1"/>
  <c r="AH820" i="1"/>
  <c r="AH821" i="1"/>
  <c r="AH822" i="1"/>
  <c r="AH823" i="1"/>
  <c r="AH824" i="1"/>
  <c r="AH825" i="1"/>
  <c r="AH826" i="1"/>
  <c r="AH827" i="1"/>
  <c r="AH828" i="1"/>
  <c r="AH829" i="1"/>
  <c r="AH830" i="1"/>
  <c r="AH831" i="1"/>
  <c r="AH832" i="1"/>
  <c r="AH833" i="1"/>
  <c r="AH834" i="1"/>
  <c r="AH835" i="1"/>
  <c r="AH836" i="1"/>
  <c r="AH837" i="1"/>
  <c r="AH838" i="1"/>
  <c r="AH839" i="1"/>
  <c r="AH840" i="1"/>
  <c r="AH841" i="1"/>
  <c r="AH842" i="1"/>
  <c r="AH843" i="1"/>
  <c r="AH844" i="1"/>
  <c r="AH845" i="1"/>
  <c r="AH846" i="1"/>
  <c r="AH847" i="1"/>
  <c r="AH848" i="1"/>
  <c r="AH849" i="1"/>
  <c r="AH850" i="1"/>
  <c r="AH851" i="1"/>
  <c r="AH852" i="1"/>
  <c r="AH853" i="1"/>
  <c r="AH854" i="1"/>
  <c r="AH855" i="1"/>
  <c r="AH856" i="1"/>
  <c r="AH857" i="1"/>
  <c r="AH858" i="1"/>
  <c r="AH859" i="1"/>
  <c r="AH860" i="1"/>
  <c r="AH861" i="1"/>
  <c r="AH862" i="1"/>
  <c r="AH863" i="1"/>
  <c r="AH864" i="1"/>
  <c r="AH865" i="1"/>
  <c r="AH866" i="1"/>
  <c r="AH867" i="1"/>
  <c r="AH868" i="1"/>
  <c r="AH869" i="1"/>
  <c r="AH870" i="1"/>
  <c r="AH871" i="1"/>
  <c r="AH872" i="1"/>
  <c r="AH873" i="1"/>
  <c r="AH874" i="1"/>
  <c r="AH875" i="1"/>
  <c r="AH876" i="1"/>
  <c r="AH877" i="1"/>
  <c r="AH878" i="1"/>
  <c r="AH879" i="1"/>
  <c r="AH880" i="1"/>
  <c r="AH881" i="1"/>
  <c r="AH882" i="1"/>
  <c r="AH883" i="1"/>
  <c r="AH884" i="1"/>
  <c r="AH885" i="1"/>
  <c r="AH886" i="1"/>
  <c r="AH887" i="1"/>
  <c r="AH888" i="1"/>
  <c r="AH889" i="1"/>
  <c r="AH890" i="1"/>
  <c r="AH891" i="1"/>
  <c r="AH892" i="1"/>
  <c r="AH893" i="1"/>
  <c r="AH894" i="1"/>
  <c r="AH895" i="1"/>
  <c r="AH896" i="1"/>
  <c r="AH897" i="1"/>
  <c r="AH898" i="1"/>
  <c r="AH899" i="1"/>
  <c r="AH900" i="1"/>
  <c r="AH901" i="1"/>
  <c r="AH902" i="1"/>
  <c r="AH903" i="1"/>
  <c r="AH904" i="1"/>
  <c r="AH905" i="1"/>
  <c r="AH906" i="1"/>
  <c r="AH907" i="1"/>
  <c r="AH908" i="1"/>
  <c r="AH909" i="1"/>
  <c r="AH910" i="1"/>
  <c r="AH911" i="1"/>
  <c r="AH912" i="1"/>
  <c r="AH913" i="1"/>
  <c r="AH914" i="1"/>
  <c r="AH915" i="1"/>
  <c r="AH916" i="1"/>
  <c r="AH917" i="1"/>
  <c r="AH918" i="1"/>
  <c r="AH919" i="1"/>
  <c r="AH920" i="1"/>
  <c r="AH921" i="1"/>
  <c r="AH922" i="1"/>
  <c r="AH923" i="1"/>
  <c r="AH924" i="1"/>
  <c r="AH925" i="1"/>
  <c r="AH926" i="1"/>
  <c r="AH927" i="1"/>
  <c r="AH928" i="1"/>
  <c r="AH929" i="1"/>
  <c r="AH930" i="1"/>
  <c r="AH931" i="1"/>
  <c r="AH932" i="1"/>
  <c r="AH933" i="1"/>
  <c r="AH934" i="1"/>
  <c r="AH935" i="1"/>
  <c r="AH936" i="1"/>
  <c r="AH937" i="1"/>
  <c r="AH938" i="1"/>
  <c r="AH939" i="1"/>
  <c r="AH940" i="1"/>
  <c r="AH941" i="1"/>
  <c r="AH942" i="1"/>
  <c r="AH943" i="1"/>
  <c r="AH944" i="1"/>
  <c r="AH945" i="1"/>
  <c r="AH946" i="1"/>
  <c r="AH947" i="1"/>
  <c r="AH948" i="1"/>
  <c r="AH949" i="1"/>
  <c r="AH950" i="1"/>
  <c r="AH951" i="1"/>
  <c r="AH952" i="1"/>
  <c r="AH953" i="1"/>
  <c r="AH954" i="1"/>
  <c r="AH955" i="1"/>
  <c r="AH956" i="1"/>
  <c r="AH957" i="1"/>
  <c r="AH958" i="1"/>
  <c r="AH959" i="1"/>
  <c r="AH960" i="1"/>
  <c r="AH961" i="1"/>
  <c r="AH962" i="1"/>
  <c r="AH963" i="1"/>
  <c r="AH964" i="1"/>
  <c r="AH965" i="1"/>
  <c r="AH966" i="1"/>
  <c r="AH967" i="1"/>
  <c r="AH968" i="1"/>
  <c r="AH969" i="1"/>
  <c r="AH970" i="1"/>
  <c r="AH971" i="1"/>
  <c r="AH972" i="1"/>
  <c r="AH973" i="1"/>
  <c r="AH974" i="1"/>
  <c r="AH975" i="1"/>
  <c r="AH976" i="1"/>
  <c r="AH977" i="1"/>
  <c r="AH978" i="1"/>
  <c r="AH979" i="1"/>
  <c r="AH980" i="1"/>
  <c r="AH981" i="1"/>
  <c r="AH982" i="1"/>
  <c r="AH983" i="1"/>
  <c r="AH984" i="1"/>
  <c r="AH985" i="1"/>
  <c r="AH986" i="1"/>
  <c r="AH987" i="1"/>
  <c r="AH988" i="1"/>
  <c r="AH989" i="1"/>
  <c r="AH990" i="1"/>
  <c r="AH991" i="1"/>
  <c r="AH992" i="1"/>
  <c r="AH993" i="1"/>
  <c r="AH994" i="1"/>
  <c r="AH995" i="1"/>
  <c r="AH996" i="1"/>
  <c r="AH997" i="1"/>
  <c r="AH998" i="1"/>
  <c r="AH999" i="1"/>
  <c r="AH1000" i="1"/>
  <c r="AH1001" i="1"/>
  <c r="AH1002" i="1"/>
  <c r="AH1003" i="1"/>
  <c r="AH1004" i="1"/>
  <c r="AH1005" i="1"/>
  <c r="AH1006" i="1"/>
  <c r="AH1007" i="1"/>
  <c r="AH1008" i="1"/>
  <c r="AH1009" i="1"/>
  <c r="AH1010" i="1"/>
  <c r="AH1011" i="1"/>
  <c r="AH1012" i="1"/>
  <c r="AH1013" i="1"/>
  <c r="AH1014" i="1"/>
  <c r="AH1015" i="1"/>
  <c r="AH1016" i="1"/>
  <c r="AH1017" i="1"/>
  <c r="AH1018" i="1"/>
  <c r="AH1019" i="1"/>
  <c r="AH1020" i="1"/>
  <c r="AH1021" i="1"/>
  <c r="AH1022" i="1"/>
  <c r="AH1023" i="1"/>
  <c r="AH1024" i="1"/>
  <c r="AH1025" i="1"/>
  <c r="AH1026" i="1"/>
  <c r="AH1027" i="1"/>
  <c r="AH1028" i="1"/>
  <c r="AH1029" i="1"/>
  <c r="AH1030" i="1"/>
  <c r="AH1031" i="1"/>
  <c r="AH1032" i="1"/>
  <c r="AH1033" i="1"/>
  <c r="AH1034" i="1"/>
  <c r="AH1035" i="1"/>
  <c r="AH1036" i="1"/>
  <c r="AH1037" i="1"/>
  <c r="AH1038" i="1"/>
  <c r="AH1039" i="1"/>
  <c r="AH1040" i="1"/>
  <c r="AH1041" i="1"/>
  <c r="AH1042" i="1"/>
  <c r="AH1043" i="1"/>
  <c r="AH1044" i="1"/>
  <c r="AH1045" i="1"/>
  <c r="AH1046" i="1"/>
  <c r="AH1047" i="1"/>
  <c r="AH1048" i="1"/>
  <c r="AH1049" i="1"/>
  <c r="AH1050" i="1"/>
  <c r="AH1051" i="1"/>
  <c r="AH1052" i="1"/>
  <c r="AH1053" i="1"/>
  <c r="AH1054" i="1"/>
  <c r="AH1055" i="1"/>
  <c r="AH1056" i="1"/>
  <c r="AH1057" i="1"/>
  <c r="AH1058" i="1"/>
  <c r="AH1059" i="1"/>
  <c r="AH1060" i="1"/>
  <c r="AH1061" i="1"/>
  <c r="AH1062" i="1"/>
  <c r="AH1063" i="1"/>
  <c r="AH1064" i="1"/>
  <c r="AH1065" i="1"/>
  <c r="AH1066" i="1"/>
  <c r="AH1067" i="1"/>
  <c r="AH1068" i="1"/>
  <c r="AH1069" i="1"/>
  <c r="AH1070" i="1"/>
  <c r="AH1071" i="1"/>
  <c r="AH1072" i="1"/>
  <c r="AH1073" i="1"/>
  <c r="AH1074" i="1"/>
  <c r="AH1075" i="1"/>
  <c r="AH1076" i="1"/>
  <c r="AH1077" i="1"/>
  <c r="AH1078" i="1"/>
  <c r="AH1079" i="1"/>
  <c r="AH1080" i="1"/>
  <c r="AH1081" i="1"/>
  <c r="AH1082" i="1"/>
  <c r="AH1083" i="1"/>
  <c r="AH1084" i="1"/>
  <c r="AH1085" i="1"/>
  <c r="AH1086" i="1"/>
  <c r="AH1087" i="1"/>
  <c r="AH1088" i="1"/>
  <c r="AH1089" i="1"/>
  <c r="AH1090" i="1"/>
  <c r="AH1091" i="1"/>
  <c r="AH1092" i="1"/>
  <c r="AH1093" i="1"/>
  <c r="AH1094" i="1"/>
  <c r="AH1095" i="1"/>
  <c r="AH1096" i="1"/>
  <c r="AH1097" i="1"/>
  <c r="AH1098" i="1"/>
  <c r="AH1099" i="1"/>
  <c r="AH1100" i="1"/>
  <c r="AH1101" i="1"/>
  <c r="AH1102" i="1"/>
  <c r="AH1103" i="1"/>
  <c r="AH1104" i="1"/>
  <c r="AH1105" i="1"/>
  <c r="AH1106" i="1"/>
  <c r="AH1107" i="1"/>
  <c r="AH1108" i="1"/>
  <c r="AH1109" i="1"/>
  <c r="AH1110" i="1"/>
  <c r="AH1111" i="1"/>
  <c r="AH1112" i="1"/>
  <c r="AH1113" i="1"/>
  <c r="AH1114" i="1"/>
  <c r="AH1115" i="1"/>
  <c r="AH1116" i="1"/>
  <c r="AH1117" i="1"/>
  <c r="AH1118" i="1"/>
  <c r="AH1119" i="1"/>
  <c r="AH1120" i="1"/>
  <c r="AH1121" i="1"/>
  <c r="AH1122" i="1"/>
  <c r="AH1123" i="1"/>
  <c r="AH1124" i="1"/>
  <c r="AH1125" i="1"/>
  <c r="AH1126" i="1"/>
  <c r="AH1127" i="1"/>
  <c r="AH1128" i="1"/>
  <c r="AH1129" i="1"/>
  <c r="AH1130" i="1"/>
  <c r="AH1131" i="1"/>
  <c r="AH1132" i="1"/>
  <c r="AH1133" i="1"/>
  <c r="AH1134" i="1"/>
  <c r="AH1135" i="1"/>
  <c r="AH1136" i="1"/>
  <c r="AH1137" i="1"/>
  <c r="AH1138" i="1"/>
  <c r="AH1139" i="1"/>
  <c r="AH1140" i="1"/>
  <c r="AH1141" i="1"/>
  <c r="AH1142" i="1"/>
  <c r="AH1143" i="1"/>
  <c r="AH1144" i="1"/>
  <c r="AH1145" i="1"/>
  <c r="AH1146" i="1"/>
  <c r="AH1147" i="1"/>
  <c r="AH1148" i="1"/>
  <c r="AH1149" i="1"/>
  <c r="AH1150" i="1"/>
  <c r="AH1151" i="1"/>
  <c r="AH1152" i="1"/>
  <c r="AH1153" i="1"/>
  <c r="AH1154" i="1"/>
  <c r="AH1155" i="1"/>
  <c r="AH1156" i="1"/>
  <c r="AH1157" i="1"/>
  <c r="AH1158" i="1"/>
  <c r="AH1159" i="1"/>
  <c r="AH1160" i="1"/>
  <c r="AH1161" i="1"/>
  <c r="AH1162" i="1"/>
  <c r="AH1163" i="1"/>
  <c r="AH1164" i="1"/>
  <c r="AH1165" i="1"/>
  <c r="AH1166" i="1"/>
  <c r="AH1167" i="1"/>
  <c r="AH1168" i="1"/>
  <c r="AH1169" i="1"/>
  <c r="AH1170" i="1"/>
  <c r="AH1171" i="1"/>
  <c r="AH1172" i="1"/>
  <c r="AH1173" i="1"/>
  <c r="AH1174" i="1"/>
  <c r="AH1175" i="1"/>
  <c r="AH1176" i="1"/>
  <c r="AH1177" i="1"/>
  <c r="AH1178" i="1"/>
  <c r="AH1179" i="1"/>
  <c r="AH1180" i="1"/>
  <c r="AH1181" i="1"/>
  <c r="AH1182" i="1"/>
  <c r="AH1183" i="1"/>
  <c r="AH1184" i="1"/>
  <c r="AH1185" i="1"/>
  <c r="AH1186" i="1"/>
  <c r="AH1187" i="1"/>
  <c r="AH1188" i="1"/>
  <c r="AH1189" i="1"/>
  <c r="AH1190" i="1"/>
  <c r="AH1191" i="1"/>
  <c r="AH1192" i="1"/>
  <c r="AH1193" i="1"/>
  <c r="AH1194" i="1"/>
  <c r="AH1195" i="1"/>
  <c r="AH1196" i="1"/>
  <c r="AH1197" i="1"/>
  <c r="AH1198" i="1"/>
  <c r="AH1199" i="1"/>
  <c r="AH1200" i="1"/>
  <c r="AH1201" i="1"/>
  <c r="AH1202" i="1"/>
  <c r="AH1203" i="1"/>
  <c r="AH1204" i="1"/>
  <c r="AH1205" i="1"/>
  <c r="AH1206" i="1"/>
  <c r="AH1207" i="1"/>
  <c r="AH1208" i="1"/>
  <c r="AH1209" i="1"/>
  <c r="AH1210" i="1"/>
  <c r="AH1211" i="1"/>
  <c r="AH1212" i="1"/>
  <c r="AH1213" i="1"/>
  <c r="AH1214" i="1"/>
  <c r="AH1215" i="1"/>
  <c r="AH1216" i="1"/>
  <c r="AH1217" i="1"/>
  <c r="AH1218" i="1"/>
  <c r="AH1219" i="1"/>
  <c r="AH1220" i="1"/>
  <c r="AH1221" i="1"/>
  <c r="AH1222" i="1"/>
  <c r="AH1223" i="1"/>
  <c r="AH1224" i="1"/>
  <c r="AH1225" i="1"/>
  <c r="AH1226" i="1"/>
  <c r="AH1227" i="1"/>
  <c r="AH1228" i="1"/>
  <c r="AH1229" i="1"/>
  <c r="AH1230" i="1"/>
  <c r="AH1231" i="1"/>
  <c r="AH1232" i="1"/>
  <c r="AH1233" i="1"/>
  <c r="AH1234" i="1"/>
  <c r="AH1235" i="1"/>
  <c r="AH1236" i="1"/>
  <c r="AH1237" i="1"/>
  <c r="AH1238" i="1"/>
  <c r="AH1239" i="1"/>
  <c r="AH1240" i="1"/>
  <c r="AH1241" i="1"/>
  <c r="AH1242" i="1"/>
  <c r="AH1243" i="1"/>
  <c r="AH1244" i="1"/>
  <c r="AH1245" i="1"/>
  <c r="AH1246" i="1"/>
  <c r="AH1247" i="1"/>
  <c r="AH1248" i="1"/>
  <c r="AH1249" i="1"/>
  <c r="AH1250" i="1"/>
  <c r="AH1251" i="1"/>
  <c r="AH1252" i="1"/>
  <c r="AH1253" i="1"/>
  <c r="AH1254" i="1"/>
  <c r="AH1255" i="1"/>
  <c r="AH1256" i="1"/>
  <c r="AH1257" i="1"/>
  <c r="AH1258" i="1"/>
  <c r="AH1259" i="1"/>
  <c r="AH1260" i="1"/>
  <c r="AH1261" i="1"/>
  <c r="AH1262" i="1"/>
  <c r="AH1263" i="1"/>
  <c r="AH1264" i="1"/>
  <c r="AH1265" i="1"/>
  <c r="AH1266" i="1"/>
  <c r="AH1267" i="1"/>
  <c r="AH1268" i="1"/>
  <c r="AH1269" i="1"/>
  <c r="AH1270" i="1"/>
  <c r="AH1271" i="1"/>
  <c r="AH1272" i="1"/>
  <c r="AH1273" i="1"/>
  <c r="AH1274" i="1"/>
  <c r="AH1275" i="1"/>
  <c r="AH1276" i="1"/>
  <c r="AH1277" i="1"/>
  <c r="AH1278" i="1"/>
  <c r="AH1279" i="1"/>
  <c r="AH1280" i="1"/>
  <c r="AH1281" i="1"/>
  <c r="AH1282" i="1"/>
  <c r="AH1283" i="1"/>
  <c r="AH1284" i="1"/>
  <c r="AH1285" i="1"/>
  <c r="AH1286" i="1"/>
  <c r="AH1287" i="1"/>
  <c r="AH1288" i="1"/>
  <c r="AH1289" i="1"/>
  <c r="AH1290" i="1"/>
  <c r="AH1291" i="1"/>
  <c r="AH1292" i="1"/>
  <c r="AH1293" i="1"/>
  <c r="AH1294" i="1"/>
  <c r="AH1295" i="1"/>
  <c r="AH1296" i="1"/>
  <c r="AH1297" i="1"/>
  <c r="AH1298" i="1"/>
  <c r="AH1299" i="1"/>
  <c r="AH1300" i="1"/>
  <c r="AH1301" i="1"/>
  <c r="AH1302" i="1"/>
  <c r="AH1303" i="1"/>
  <c r="AH1304" i="1"/>
  <c r="AH1305" i="1"/>
  <c r="AH1306" i="1"/>
  <c r="AH1307" i="1"/>
  <c r="AH1308" i="1"/>
  <c r="AH1309" i="1"/>
  <c r="AH1310" i="1"/>
  <c r="AH1311" i="1"/>
  <c r="AH1312" i="1"/>
  <c r="AH1313" i="1"/>
  <c r="AH1314" i="1"/>
  <c r="AH1315" i="1"/>
  <c r="AH1316" i="1"/>
  <c r="AH1317" i="1"/>
  <c r="AH1318" i="1"/>
  <c r="AH1319" i="1"/>
  <c r="AH1320" i="1"/>
  <c r="AH1321" i="1"/>
  <c r="AH1322" i="1"/>
  <c r="AH1323" i="1"/>
  <c r="AH1324" i="1"/>
  <c r="AH1325" i="1"/>
  <c r="AH1326" i="1"/>
  <c r="AH1327" i="1"/>
  <c r="AH1328" i="1"/>
  <c r="AH1329" i="1"/>
  <c r="AH1330" i="1"/>
  <c r="AH1331" i="1"/>
  <c r="AH1332" i="1"/>
  <c r="AH1333" i="1"/>
  <c r="AH1334" i="1"/>
  <c r="AH1335" i="1"/>
  <c r="AH1336" i="1"/>
  <c r="AH1337" i="1"/>
  <c r="AH1338" i="1"/>
  <c r="AH1339" i="1"/>
  <c r="AH1340" i="1"/>
  <c r="AH1341" i="1"/>
  <c r="AH1342" i="1"/>
  <c r="AH1343" i="1"/>
  <c r="AH1344" i="1"/>
  <c r="AH1345" i="1"/>
  <c r="AH1346" i="1"/>
  <c r="AH1347" i="1"/>
  <c r="AH1348" i="1"/>
  <c r="AH1349" i="1"/>
  <c r="AH1350" i="1"/>
  <c r="AH1351" i="1"/>
  <c r="AH1352" i="1"/>
  <c r="AH1353" i="1"/>
  <c r="AH1354" i="1"/>
  <c r="AH1355" i="1"/>
  <c r="AH1356" i="1"/>
  <c r="AH1357" i="1"/>
  <c r="AH1358" i="1"/>
  <c r="AH1359" i="1"/>
  <c r="AH1360" i="1"/>
  <c r="AH1361" i="1"/>
  <c r="AH1362" i="1"/>
  <c r="AH1363" i="1"/>
  <c r="AH1364" i="1"/>
  <c r="AH1365" i="1"/>
  <c r="AH1366" i="1"/>
  <c r="AH1367" i="1"/>
  <c r="AH1368" i="1"/>
  <c r="AH1369" i="1"/>
  <c r="AH1370" i="1"/>
  <c r="AH1371" i="1"/>
  <c r="AH1372" i="1"/>
  <c r="AH1373" i="1"/>
  <c r="AH1374" i="1"/>
  <c r="AH1375" i="1"/>
  <c r="AH1376" i="1"/>
  <c r="AH1377" i="1"/>
  <c r="AH1378" i="1"/>
  <c r="AH1379" i="1"/>
  <c r="AH1380" i="1"/>
  <c r="AH1381" i="1"/>
  <c r="AH1382" i="1"/>
  <c r="AH1383" i="1"/>
  <c r="AH1384" i="1"/>
  <c r="AH1385" i="1"/>
  <c r="AH1386" i="1"/>
  <c r="AH1387" i="1"/>
  <c r="AH1388" i="1"/>
  <c r="AH1389" i="1"/>
  <c r="AH1390" i="1"/>
  <c r="AH1391" i="1"/>
  <c r="AH1392" i="1"/>
  <c r="AH1393" i="1"/>
  <c r="AH1394" i="1"/>
  <c r="AH1395" i="1"/>
  <c r="AH1396" i="1"/>
  <c r="AH1397" i="1"/>
  <c r="AH1398" i="1"/>
  <c r="AH1399" i="1"/>
  <c r="AH1400" i="1"/>
  <c r="AH1401" i="1"/>
  <c r="AH1402" i="1"/>
  <c r="AH1403" i="1"/>
  <c r="AH1404" i="1"/>
  <c r="AH1405" i="1"/>
  <c r="AH1406" i="1"/>
  <c r="AH1407" i="1"/>
  <c r="AH1408" i="1"/>
  <c r="AH1409" i="1"/>
  <c r="AH1410" i="1"/>
  <c r="AH1411" i="1"/>
  <c r="AH1412" i="1"/>
  <c r="AH1413" i="1"/>
  <c r="AH1414" i="1"/>
  <c r="AH1415" i="1"/>
  <c r="AH1416" i="1"/>
  <c r="AH1417" i="1"/>
  <c r="AH1418" i="1"/>
  <c r="AH1419" i="1"/>
  <c r="AH1420" i="1"/>
  <c r="AH1421" i="1"/>
  <c r="AH1422" i="1"/>
  <c r="AH1423" i="1"/>
  <c r="AH1424" i="1"/>
  <c r="AH1425" i="1"/>
  <c r="AH1426" i="1"/>
  <c r="AH1427" i="1"/>
  <c r="AH1428" i="1"/>
  <c r="AH1429" i="1"/>
  <c r="AH1430" i="1"/>
  <c r="AH1431" i="1"/>
  <c r="AH1432" i="1"/>
  <c r="AH1433" i="1"/>
  <c r="AH1434" i="1"/>
  <c r="AH1435" i="1"/>
  <c r="AH1436" i="1"/>
  <c r="AH1437" i="1"/>
  <c r="AH1438" i="1"/>
  <c r="AH1439" i="1"/>
  <c r="AH1440" i="1"/>
  <c r="AH1441" i="1"/>
  <c r="AH1442" i="1"/>
  <c r="AH1443" i="1"/>
  <c r="AH1444" i="1"/>
  <c r="AH1445" i="1"/>
  <c r="AH1446" i="1"/>
  <c r="AH1447" i="1"/>
  <c r="AH1448" i="1"/>
  <c r="AH1449" i="1"/>
  <c r="AH1450" i="1"/>
  <c r="AH1451" i="1"/>
  <c r="AH1452" i="1"/>
  <c r="AH1453" i="1"/>
  <c r="AH1454" i="1"/>
  <c r="AH1455" i="1"/>
  <c r="AH1456" i="1"/>
  <c r="AH1457" i="1"/>
  <c r="AH1458" i="1"/>
  <c r="AH1459" i="1"/>
  <c r="AH1460" i="1"/>
  <c r="AH1461" i="1"/>
  <c r="AH1462" i="1"/>
  <c r="AH1463" i="1"/>
  <c r="AH1464" i="1"/>
  <c r="AH1465" i="1"/>
  <c r="AH1466" i="1"/>
  <c r="AH1467" i="1"/>
  <c r="AH1468" i="1"/>
  <c r="AH1469" i="1"/>
  <c r="AH1470" i="1"/>
  <c r="AH1471" i="1"/>
  <c r="AH1472" i="1"/>
  <c r="AH1473" i="1"/>
  <c r="AH1474" i="1"/>
  <c r="AH1475" i="1"/>
  <c r="AH1476" i="1"/>
  <c r="AH1477" i="1"/>
  <c r="AH1478" i="1"/>
  <c r="AH1479" i="1"/>
  <c r="AH1480" i="1"/>
  <c r="AH1481" i="1"/>
  <c r="AH1482" i="1"/>
  <c r="AH1483" i="1"/>
  <c r="AH1484" i="1"/>
  <c r="AH1485" i="1"/>
  <c r="AH1486" i="1"/>
  <c r="AH1487" i="1"/>
  <c r="AH1488" i="1"/>
  <c r="AH1489" i="1"/>
  <c r="AH1490" i="1"/>
  <c r="AH1491" i="1"/>
  <c r="AH1492" i="1"/>
  <c r="AH1493" i="1"/>
  <c r="AH1494" i="1"/>
  <c r="AH1495" i="1"/>
  <c r="AH1496" i="1"/>
  <c r="AH1497" i="1"/>
  <c r="AH1498" i="1"/>
  <c r="AH1499" i="1"/>
  <c r="AH1500" i="1"/>
  <c r="AH1501" i="1"/>
  <c r="AH1502" i="1"/>
  <c r="AH1503" i="1"/>
  <c r="AH1504" i="1"/>
  <c r="AH1505" i="1"/>
  <c r="AH1506" i="1"/>
  <c r="AH1507" i="1"/>
  <c r="AH1508" i="1"/>
  <c r="AH1509" i="1"/>
  <c r="AH1510" i="1"/>
  <c r="AH1511" i="1"/>
  <c r="AH1512" i="1"/>
  <c r="AH1513" i="1"/>
  <c r="AH1514" i="1"/>
  <c r="AH1515" i="1"/>
  <c r="AH1516" i="1"/>
  <c r="AH1517" i="1"/>
  <c r="AH1518" i="1"/>
  <c r="AH1519" i="1"/>
  <c r="AH1520" i="1"/>
  <c r="AH1521" i="1"/>
  <c r="AH1522" i="1"/>
  <c r="AH1523" i="1"/>
  <c r="AH1524" i="1"/>
  <c r="AH1525" i="1"/>
  <c r="AH1526" i="1"/>
  <c r="AH1527" i="1"/>
  <c r="AH1528" i="1"/>
  <c r="AH1529" i="1"/>
  <c r="AH1530" i="1"/>
  <c r="AH1531" i="1"/>
  <c r="AH1532" i="1"/>
  <c r="AH1533" i="1"/>
  <c r="AH1534" i="1"/>
  <c r="AH1535" i="1"/>
  <c r="AH1536" i="1"/>
  <c r="AH1537" i="1"/>
  <c r="AH1538" i="1"/>
  <c r="AH1539" i="1"/>
  <c r="AH1540" i="1"/>
  <c r="AH1541" i="1"/>
  <c r="AH1542" i="1"/>
  <c r="AH1543" i="1"/>
  <c r="AH1544" i="1"/>
  <c r="AH1545" i="1"/>
  <c r="AH1546" i="1"/>
  <c r="AH1547" i="1"/>
  <c r="AH1548" i="1"/>
  <c r="AH1549" i="1"/>
  <c r="AH1550" i="1"/>
  <c r="AH1551" i="1"/>
  <c r="AH1552" i="1"/>
  <c r="AH1553" i="1"/>
  <c r="AH1554" i="1"/>
  <c r="AH1555" i="1"/>
  <c r="AH1556" i="1"/>
  <c r="AH1557" i="1"/>
  <c r="AH1558" i="1"/>
  <c r="AH1559" i="1"/>
  <c r="AH1560" i="1"/>
  <c r="AH1561" i="1"/>
  <c r="AH1562" i="1"/>
  <c r="AH1563" i="1"/>
  <c r="AH1564" i="1"/>
  <c r="AH1565" i="1"/>
  <c r="AH1566" i="1"/>
  <c r="AH1567" i="1"/>
  <c r="AH1568" i="1"/>
  <c r="AH1569" i="1"/>
  <c r="AH1570" i="1"/>
  <c r="AH1571" i="1"/>
  <c r="AH1572" i="1"/>
  <c r="AH1573" i="1"/>
  <c r="AH1574" i="1"/>
  <c r="AH1575" i="1"/>
  <c r="AH1576" i="1"/>
  <c r="AH1577" i="1"/>
  <c r="AH1578" i="1"/>
  <c r="AH1579" i="1"/>
  <c r="AH1580" i="1"/>
  <c r="AH1581" i="1"/>
  <c r="AH1582" i="1"/>
  <c r="AH1583" i="1"/>
  <c r="AH1584" i="1"/>
  <c r="AH1585" i="1"/>
  <c r="AH1586" i="1"/>
  <c r="AH1587" i="1"/>
  <c r="AH1588" i="1"/>
  <c r="AH1589" i="1"/>
  <c r="AH1590" i="1"/>
  <c r="AH1591" i="1"/>
  <c r="AH1592" i="1"/>
  <c r="AH1593" i="1"/>
  <c r="AH1594" i="1"/>
  <c r="AH1595" i="1"/>
  <c r="AH1596" i="1"/>
  <c r="AH1597" i="1"/>
  <c r="AH1598" i="1"/>
  <c r="AH1599" i="1"/>
  <c r="AH1600" i="1"/>
  <c r="AH1601" i="1"/>
  <c r="AH1602" i="1"/>
  <c r="AH1603" i="1"/>
  <c r="AH1604" i="1"/>
  <c r="AH1605" i="1"/>
  <c r="AH1606" i="1"/>
  <c r="AH1607" i="1"/>
  <c r="AH1608" i="1"/>
  <c r="AH1609" i="1"/>
  <c r="AH1610" i="1"/>
  <c r="AH1611" i="1"/>
  <c r="AH1612" i="1"/>
  <c r="AH1613" i="1"/>
  <c r="AH1614" i="1"/>
  <c r="AH1615" i="1"/>
  <c r="AH1616" i="1"/>
  <c r="AH1617" i="1"/>
  <c r="AH1618" i="1"/>
  <c r="AH1619" i="1"/>
  <c r="AH1620" i="1"/>
  <c r="AH1621" i="1"/>
  <c r="AH1622" i="1"/>
  <c r="AH1623" i="1"/>
  <c r="AH1624" i="1"/>
  <c r="AH1625" i="1"/>
  <c r="AH1626" i="1"/>
  <c r="AH1627" i="1"/>
  <c r="AH1628" i="1"/>
  <c r="AH1629" i="1"/>
  <c r="AH1630" i="1"/>
  <c r="AH1631" i="1"/>
  <c r="AH1632" i="1"/>
  <c r="AH1633" i="1"/>
  <c r="AH1634" i="1"/>
  <c r="AH1635" i="1"/>
  <c r="AH1636" i="1"/>
  <c r="AH1637" i="1"/>
  <c r="AH1638" i="1"/>
  <c r="AH1639" i="1"/>
  <c r="AH1640" i="1"/>
  <c r="AH1641" i="1"/>
  <c r="AH1642" i="1"/>
  <c r="AH1643" i="1"/>
  <c r="AH1644" i="1"/>
  <c r="AH1645" i="1"/>
  <c r="AH1646" i="1"/>
  <c r="AH1647" i="1"/>
  <c r="AH1648" i="1"/>
  <c r="AH1649" i="1"/>
  <c r="AH1650" i="1"/>
  <c r="AH1651" i="1"/>
  <c r="AH1652" i="1"/>
  <c r="AH1653" i="1"/>
  <c r="AH1654" i="1"/>
  <c r="AH1655" i="1"/>
  <c r="AH1656" i="1"/>
  <c r="AH1657" i="1"/>
  <c r="AH1658" i="1"/>
  <c r="AH1659" i="1"/>
  <c r="AH1660" i="1"/>
  <c r="AH1661" i="1"/>
  <c r="AH1662" i="1"/>
  <c r="AH1663" i="1"/>
  <c r="AH1664" i="1"/>
  <c r="AH1665" i="1"/>
  <c r="AH1666" i="1"/>
  <c r="AH1667" i="1"/>
  <c r="AH1668" i="1"/>
  <c r="AH1669" i="1"/>
  <c r="AH1670" i="1"/>
  <c r="AH1671" i="1"/>
  <c r="AH1672" i="1"/>
  <c r="AH1673" i="1"/>
  <c r="AH1674" i="1"/>
  <c r="AH1675" i="1"/>
  <c r="AH1676" i="1"/>
  <c r="AH1677" i="1"/>
  <c r="AH1678" i="1"/>
  <c r="AH1679" i="1"/>
  <c r="AH1680" i="1"/>
  <c r="AH1681" i="1"/>
  <c r="AH1682" i="1"/>
  <c r="AH1683" i="1"/>
  <c r="AH1684" i="1"/>
  <c r="AH1685" i="1"/>
  <c r="AH1686" i="1"/>
  <c r="AH1687" i="1"/>
  <c r="AH1688" i="1"/>
  <c r="AH1689" i="1"/>
  <c r="AH1690" i="1"/>
  <c r="AH1691" i="1"/>
  <c r="AH1692" i="1"/>
  <c r="AH1693" i="1"/>
  <c r="AH1694" i="1"/>
  <c r="AH1695" i="1"/>
  <c r="AH1696" i="1"/>
  <c r="AH1697" i="1"/>
  <c r="AH1698" i="1"/>
  <c r="AH1699" i="1"/>
  <c r="AH1700" i="1"/>
  <c r="AH1701" i="1"/>
  <c r="AH1702" i="1"/>
  <c r="AH1703" i="1"/>
  <c r="AH1704" i="1"/>
  <c r="AH1705" i="1"/>
  <c r="AH1706" i="1"/>
  <c r="AH1707" i="1"/>
  <c r="AH1708" i="1"/>
  <c r="AH1709" i="1"/>
  <c r="AH1710" i="1"/>
  <c r="AH1711" i="1"/>
  <c r="AH1712" i="1"/>
  <c r="AH1713" i="1"/>
  <c r="AH1714" i="1"/>
  <c r="AH1715" i="1"/>
  <c r="AH1716" i="1"/>
  <c r="AH1717" i="1"/>
  <c r="AH1718" i="1"/>
  <c r="AH1719" i="1"/>
  <c r="AH1720" i="1"/>
  <c r="AH1721" i="1"/>
  <c r="AH1722" i="1"/>
  <c r="AH1723" i="1"/>
  <c r="AH1724" i="1"/>
  <c r="AH1725" i="1"/>
  <c r="AH1726" i="1"/>
  <c r="AH1727" i="1"/>
  <c r="AH1728" i="1"/>
  <c r="AH1729" i="1"/>
  <c r="AH1730" i="1"/>
  <c r="AH1731" i="1"/>
  <c r="AH1732" i="1"/>
  <c r="AH1733" i="1"/>
  <c r="AH1734" i="1"/>
  <c r="AH1735" i="1"/>
  <c r="AH1736" i="1"/>
  <c r="AH1737" i="1"/>
  <c r="AH1738" i="1"/>
  <c r="AH1739" i="1"/>
  <c r="AH1740" i="1"/>
  <c r="AH1741" i="1"/>
  <c r="AH1742" i="1"/>
  <c r="AH1743" i="1"/>
  <c r="AH1744" i="1"/>
  <c r="AH1745" i="1"/>
  <c r="AH1746" i="1"/>
  <c r="AH1747" i="1"/>
  <c r="AH1748" i="1"/>
  <c r="AH1749" i="1"/>
  <c r="AH1750" i="1"/>
  <c r="AH1751" i="1"/>
  <c r="AH1752" i="1"/>
  <c r="AH1753" i="1"/>
  <c r="AH1754" i="1"/>
  <c r="AH1755" i="1"/>
  <c r="AH1756" i="1"/>
  <c r="AH1757" i="1"/>
  <c r="AH1758" i="1"/>
  <c r="AH1759" i="1"/>
  <c r="AH1760" i="1"/>
  <c r="AH1761" i="1"/>
  <c r="AH1762" i="1"/>
  <c r="AH1763" i="1"/>
  <c r="AH1764" i="1"/>
  <c r="AH1765" i="1"/>
  <c r="AH1766" i="1"/>
  <c r="AH1767" i="1"/>
  <c r="AH1768" i="1"/>
  <c r="AH1769" i="1"/>
  <c r="AH1770" i="1"/>
  <c r="AH1771" i="1"/>
  <c r="AH1772" i="1"/>
  <c r="AH1773" i="1"/>
  <c r="AH1774" i="1"/>
  <c r="AH1775" i="1"/>
  <c r="AH1776" i="1"/>
  <c r="AH1777" i="1"/>
  <c r="AH1778" i="1"/>
  <c r="AH1779" i="1"/>
  <c r="AH1780" i="1"/>
  <c r="AH1781" i="1"/>
  <c r="AH1782" i="1"/>
  <c r="AH1783" i="1"/>
  <c r="AH1784" i="1"/>
  <c r="AH1785" i="1"/>
  <c r="AH1786" i="1"/>
  <c r="AH1787" i="1"/>
  <c r="AH1788" i="1"/>
  <c r="AH1789" i="1"/>
  <c r="AH1790" i="1"/>
  <c r="AH1791" i="1"/>
  <c r="AH1792" i="1"/>
  <c r="AH1793" i="1"/>
  <c r="AH1794" i="1"/>
  <c r="AH1795" i="1"/>
  <c r="AH1796" i="1"/>
  <c r="AH1797" i="1"/>
  <c r="AH1798" i="1"/>
  <c r="AH1799" i="1"/>
  <c r="AH1800" i="1"/>
  <c r="AH1801" i="1"/>
  <c r="AH1802" i="1"/>
  <c r="AH1803" i="1"/>
  <c r="AH1804" i="1"/>
  <c r="AH1805" i="1"/>
  <c r="AH1806" i="1"/>
  <c r="AH1807" i="1"/>
  <c r="AH1808" i="1"/>
  <c r="AH8" i="1"/>
  <c r="N69" i="1"/>
  <c r="O69" i="1"/>
  <c r="AF1809" i="1"/>
  <c r="AF42" i="1"/>
  <c r="M1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W1171" i="1"/>
  <c r="W1172" i="1"/>
  <c r="W1173" i="1"/>
  <c r="W1174" i="1"/>
  <c r="W1175" i="1"/>
  <c r="W1176" i="1"/>
  <c r="W1177" i="1"/>
  <c r="W1178" i="1"/>
  <c r="W1179" i="1"/>
  <c r="W1180" i="1"/>
  <c r="W1181" i="1"/>
  <c r="W1182" i="1"/>
  <c r="W1183" i="1"/>
  <c r="W1184" i="1"/>
  <c r="W1185" i="1"/>
  <c r="W1186" i="1"/>
  <c r="W1187" i="1"/>
  <c r="W1188" i="1"/>
  <c r="W1189" i="1"/>
  <c r="W1190" i="1"/>
  <c r="W1191" i="1"/>
  <c r="W1192" i="1"/>
  <c r="W1193" i="1"/>
  <c r="W1194" i="1"/>
  <c r="W1195" i="1"/>
  <c r="W1196" i="1"/>
  <c r="W1197" i="1"/>
  <c r="W1198" i="1"/>
  <c r="W1199" i="1"/>
  <c r="W1200" i="1"/>
  <c r="W1201" i="1"/>
  <c r="W1202" i="1"/>
  <c r="W1203" i="1"/>
  <c r="W1204" i="1"/>
  <c r="W1205" i="1"/>
  <c r="W1206" i="1"/>
  <c r="W1207" i="1"/>
  <c r="W1208" i="1"/>
  <c r="W1209" i="1"/>
  <c r="W1210" i="1"/>
  <c r="W1211" i="1"/>
  <c r="W1212" i="1"/>
  <c r="W1213" i="1"/>
  <c r="W1214" i="1"/>
  <c r="W1215" i="1"/>
  <c r="W1216" i="1"/>
  <c r="W1217" i="1"/>
  <c r="W1218" i="1"/>
  <c r="W1219" i="1"/>
  <c r="W1220" i="1"/>
  <c r="W1221" i="1"/>
  <c r="W1222" i="1"/>
  <c r="W1223" i="1"/>
  <c r="W1224" i="1"/>
  <c r="W1225" i="1"/>
  <c r="W1226" i="1"/>
  <c r="W1227" i="1"/>
  <c r="W1228" i="1"/>
  <c r="W1229" i="1"/>
  <c r="W1230" i="1"/>
  <c r="W1231" i="1"/>
  <c r="W1232" i="1"/>
  <c r="W1233" i="1"/>
  <c r="W1234" i="1"/>
  <c r="W1235" i="1"/>
  <c r="W1236" i="1"/>
  <c r="W1237" i="1"/>
  <c r="W1238" i="1"/>
  <c r="W1239" i="1"/>
  <c r="W1240" i="1"/>
  <c r="W1241" i="1"/>
  <c r="W1242" i="1"/>
  <c r="W1243" i="1"/>
  <c r="W1244" i="1"/>
  <c r="W1245" i="1"/>
  <c r="W1246" i="1"/>
  <c r="W1247" i="1"/>
  <c r="W1248" i="1"/>
  <c r="W1249" i="1"/>
  <c r="W1250" i="1"/>
  <c r="W1251" i="1"/>
  <c r="W1252" i="1"/>
  <c r="W1253" i="1"/>
  <c r="W1254" i="1"/>
  <c r="W1255" i="1"/>
  <c r="W1256" i="1"/>
  <c r="W1257" i="1"/>
  <c r="W1258" i="1"/>
  <c r="W1259" i="1"/>
  <c r="W1260" i="1"/>
  <c r="W1261" i="1"/>
  <c r="W1262" i="1"/>
  <c r="W1263" i="1"/>
  <c r="W1264" i="1"/>
  <c r="W1265" i="1"/>
  <c r="W1266" i="1"/>
  <c r="W1267" i="1"/>
  <c r="W1268" i="1"/>
  <c r="W1269" i="1"/>
  <c r="W1270" i="1"/>
  <c r="W1271" i="1"/>
  <c r="W1272" i="1"/>
  <c r="W1273" i="1"/>
  <c r="W1274" i="1"/>
  <c r="W1275" i="1"/>
  <c r="W1276" i="1"/>
  <c r="W1277" i="1"/>
  <c r="W1278" i="1"/>
  <c r="W1279" i="1"/>
  <c r="W1280" i="1"/>
  <c r="W1281" i="1"/>
  <c r="W1282" i="1"/>
  <c r="W1283" i="1"/>
  <c r="W1284" i="1"/>
  <c r="W1285" i="1"/>
  <c r="W1286" i="1"/>
  <c r="W1287" i="1"/>
  <c r="W1288" i="1"/>
  <c r="W1289" i="1"/>
  <c r="W1290" i="1"/>
  <c r="W1291" i="1"/>
  <c r="W1292" i="1"/>
  <c r="W1293" i="1"/>
  <c r="W1294" i="1"/>
  <c r="W1295" i="1"/>
  <c r="W1296" i="1"/>
  <c r="W1297" i="1"/>
  <c r="W1298" i="1"/>
  <c r="W1299" i="1"/>
  <c r="W1300" i="1"/>
  <c r="W1301" i="1"/>
  <c r="W1302" i="1"/>
  <c r="W1303" i="1"/>
  <c r="W1304" i="1"/>
  <c r="W1305" i="1"/>
  <c r="W1306" i="1"/>
  <c r="W1307" i="1"/>
  <c r="W1308" i="1"/>
  <c r="W1309" i="1"/>
  <c r="W1310" i="1"/>
  <c r="W1311" i="1"/>
  <c r="W1312" i="1"/>
  <c r="W1313" i="1"/>
  <c r="W1314" i="1"/>
  <c r="W1315" i="1"/>
  <c r="W1316" i="1"/>
  <c r="W1317" i="1"/>
  <c r="W1318" i="1"/>
  <c r="W1319" i="1"/>
  <c r="W1320" i="1"/>
  <c r="W1321" i="1"/>
  <c r="W1322" i="1"/>
  <c r="W1323" i="1"/>
  <c r="W1324" i="1"/>
  <c r="W1325" i="1"/>
  <c r="W1326" i="1"/>
  <c r="W1327" i="1"/>
  <c r="W1328" i="1"/>
  <c r="W1329" i="1"/>
  <c r="W1330" i="1"/>
  <c r="W1331" i="1"/>
  <c r="W1332" i="1"/>
  <c r="W1333" i="1"/>
  <c r="W1334" i="1"/>
  <c r="W1335" i="1"/>
  <c r="W1336" i="1"/>
  <c r="W1337" i="1"/>
  <c r="W1338" i="1"/>
  <c r="W1339" i="1"/>
  <c r="W1340" i="1"/>
  <c r="W1341" i="1"/>
  <c r="W1342" i="1"/>
  <c r="W1343" i="1"/>
  <c r="W1344" i="1"/>
  <c r="W1345" i="1"/>
  <c r="W1346" i="1"/>
  <c r="W1347" i="1"/>
  <c r="W1348" i="1"/>
  <c r="W1349" i="1"/>
  <c r="W1350" i="1"/>
  <c r="W1351" i="1"/>
  <c r="W1352" i="1"/>
  <c r="W1353" i="1"/>
  <c r="W1354" i="1"/>
  <c r="W1355" i="1"/>
  <c r="W1356" i="1"/>
  <c r="W1357" i="1"/>
  <c r="W1358" i="1"/>
  <c r="W1359" i="1"/>
  <c r="W1360" i="1"/>
  <c r="W1361" i="1"/>
  <c r="W1362" i="1"/>
  <c r="W1363" i="1"/>
  <c r="W1364" i="1"/>
  <c r="W1365" i="1"/>
  <c r="W1366" i="1"/>
  <c r="W1367" i="1"/>
  <c r="W1368" i="1"/>
  <c r="W1369" i="1"/>
  <c r="W1370" i="1"/>
  <c r="W1371" i="1"/>
  <c r="W1372" i="1"/>
  <c r="W1373" i="1"/>
  <c r="W1374" i="1"/>
  <c r="W1375" i="1"/>
  <c r="W1376" i="1"/>
  <c r="W1377" i="1"/>
  <c r="W1378" i="1"/>
  <c r="W1379" i="1"/>
  <c r="W1380" i="1"/>
  <c r="W1381" i="1"/>
  <c r="W1382" i="1"/>
  <c r="W1383" i="1"/>
  <c r="W1384" i="1"/>
  <c r="W1385" i="1"/>
  <c r="W1386" i="1"/>
  <c r="W1387" i="1"/>
  <c r="W1388" i="1"/>
  <c r="W1389" i="1"/>
  <c r="W1390" i="1"/>
  <c r="W1391" i="1"/>
  <c r="W1392" i="1"/>
  <c r="W1393" i="1"/>
  <c r="W1394" i="1"/>
  <c r="W1395" i="1"/>
  <c r="W1396" i="1"/>
  <c r="W1397" i="1"/>
  <c r="W1398" i="1"/>
  <c r="W1399" i="1"/>
  <c r="W1400" i="1"/>
  <c r="W1401" i="1"/>
  <c r="W1402" i="1"/>
  <c r="W1403" i="1"/>
  <c r="W1404" i="1"/>
  <c r="W1405" i="1"/>
  <c r="W1406" i="1"/>
  <c r="W1407" i="1"/>
  <c r="W1408" i="1"/>
  <c r="W1409" i="1"/>
  <c r="W1410" i="1"/>
  <c r="W1411" i="1"/>
  <c r="W1412" i="1"/>
  <c r="W1413" i="1"/>
  <c r="W1414" i="1"/>
  <c r="W1415" i="1"/>
  <c r="W1416" i="1"/>
  <c r="W1417" i="1"/>
  <c r="W1418" i="1"/>
  <c r="W1419" i="1"/>
  <c r="W1420" i="1"/>
  <c r="W1421" i="1"/>
  <c r="W1422" i="1"/>
  <c r="W1423" i="1"/>
  <c r="W1424" i="1"/>
  <c r="W1425" i="1"/>
  <c r="W1426" i="1"/>
  <c r="W1427" i="1"/>
  <c r="W1428" i="1"/>
  <c r="W1429" i="1"/>
  <c r="W1430" i="1"/>
  <c r="W1431" i="1"/>
  <c r="W1432" i="1"/>
  <c r="W1433" i="1"/>
  <c r="W1434" i="1"/>
  <c r="W1435" i="1"/>
  <c r="W1436" i="1"/>
  <c r="W1437" i="1"/>
  <c r="W1438" i="1"/>
  <c r="W1439" i="1"/>
  <c r="W1440" i="1"/>
  <c r="W1441" i="1"/>
  <c r="W1442" i="1"/>
  <c r="W1443" i="1"/>
  <c r="W1444" i="1"/>
  <c r="W1445" i="1"/>
  <c r="W1446" i="1"/>
  <c r="W1447" i="1"/>
  <c r="W1448" i="1"/>
  <c r="W1449" i="1"/>
  <c r="W1450" i="1"/>
  <c r="W1451" i="1"/>
  <c r="W1452" i="1"/>
  <c r="W1453" i="1"/>
  <c r="W1454" i="1"/>
  <c r="W1455" i="1"/>
  <c r="W1456" i="1"/>
  <c r="W1457" i="1"/>
  <c r="W1458" i="1"/>
  <c r="W1459" i="1"/>
  <c r="W1460" i="1"/>
  <c r="W1461" i="1"/>
  <c r="W1462" i="1"/>
  <c r="W1463" i="1"/>
  <c r="W1464" i="1"/>
  <c r="W1465" i="1"/>
  <c r="W1466" i="1"/>
  <c r="W1467" i="1"/>
  <c r="W1468" i="1"/>
  <c r="W1469" i="1"/>
  <c r="W1470" i="1"/>
  <c r="W1471" i="1"/>
  <c r="W1472" i="1"/>
  <c r="W1473" i="1"/>
  <c r="W1474" i="1"/>
  <c r="W1475" i="1"/>
  <c r="W1476" i="1"/>
  <c r="W1477" i="1"/>
  <c r="W1478" i="1"/>
  <c r="W1479" i="1"/>
  <c r="W1480" i="1"/>
  <c r="W1481" i="1"/>
  <c r="W1482" i="1"/>
  <c r="W1483" i="1"/>
  <c r="W1484" i="1"/>
  <c r="W1485" i="1"/>
  <c r="W1486" i="1"/>
  <c r="W1487" i="1"/>
  <c r="W1488" i="1"/>
  <c r="W1489" i="1"/>
  <c r="W1490" i="1"/>
  <c r="W1491" i="1"/>
  <c r="W1492" i="1"/>
  <c r="W1493" i="1"/>
  <c r="W1494" i="1"/>
  <c r="W1495" i="1"/>
  <c r="W1496" i="1"/>
  <c r="W1497" i="1"/>
  <c r="W1498" i="1"/>
  <c r="W1499" i="1"/>
  <c r="W1500" i="1"/>
  <c r="W1501" i="1"/>
  <c r="W1502" i="1"/>
  <c r="W1503" i="1"/>
  <c r="W1504" i="1"/>
  <c r="W1505" i="1"/>
  <c r="W1506" i="1"/>
  <c r="W1507" i="1"/>
  <c r="W1508" i="1"/>
  <c r="W1509" i="1"/>
  <c r="W1510" i="1"/>
  <c r="W1511" i="1"/>
  <c r="W1512" i="1"/>
  <c r="W1513" i="1"/>
  <c r="W1514" i="1"/>
  <c r="W1515" i="1"/>
  <c r="W1516" i="1"/>
  <c r="W1517" i="1"/>
  <c r="W1518" i="1"/>
  <c r="W1519" i="1"/>
  <c r="W1520" i="1"/>
  <c r="W1521" i="1"/>
  <c r="W1522" i="1"/>
  <c r="W1523" i="1"/>
  <c r="W1524" i="1"/>
  <c r="W1525" i="1"/>
  <c r="W1526" i="1"/>
  <c r="W1527" i="1"/>
  <c r="W1528" i="1"/>
  <c r="W1529" i="1"/>
  <c r="W1530" i="1"/>
  <c r="W1531" i="1"/>
  <c r="W1532" i="1"/>
  <c r="W1533" i="1"/>
  <c r="W1534" i="1"/>
  <c r="W1535" i="1"/>
  <c r="W1536" i="1"/>
  <c r="W1537" i="1"/>
  <c r="W1538" i="1"/>
  <c r="W1539" i="1"/>
  <c r="W1540" i="1"/>
  <c r="W1541" i="1"/>
  <c r="W1542" i="1"/>
  <c r="W1543" i="1"/>
  <c r="W1544" i="1"/>
  <c r="W1545" i="1"/>
  <c r="W1546" i="1"/>
  <c r="W1547" i="1"/>
  <c r="W1548" i="1"/>
  <c r="W1549" i="1"/>
  <c r="W1550" i="1"/>
  <c r="W1551" i="1"/>
  <c r="W1552" i="1"/>
  <c r="W1553" i="1"/>
  <c r="W1554" i="1"/>
  <c r="W1555" i="1"/>
  <c r="W1556" i="1"/>
  <c r="W1557" i="1"/>
  <c r="W1558" i="1"/>
  <c r="W1559" i="1"/>
  <c r="W1560" i="1"/>
  <c r="W1561" i="1"/>
  <c r="W1562" i="1"/>
  <c r="W1563" i="1"/>
  <c r="W1564" i="1"/>
  <c r="W1565" i="1"/>
  <c r="W1566" i="1"/>
  <c r="W1567" i="1"/>
  <c r="W1568" i="1"/>
  <c r="W1569" i="1"/>
  <c r="W1570" i="1"/>
  <c r="W1571" i="1"/>
  <c r="W1572" i="1"/>
  <c r="W1573" i="1"/>
  <c r="W1574" i="1"/>
  <c r="W1575" i="1"/>
  <c r="W1576" i="1"/>
  <c r="W1577" i="1"/>
  <c r="W1578" i="1"/>
  <c r="W1579" i="1"/>
  <c r="W1580" i="1"/>
  <c r="W1581" i="1"/>
  <c r="W1582" i="1"/>
  <c r="W1583" i="1"/>
  <c r="W1584" i="1"/>
  <c r="W1585" i="1"/>
  <c r="W1586" i="1"/>
  <c r="W1587" i="1"/>
  <c r="W1588" i="1"/>
  <c r="W1589" i="1"/>
  <c r="W1590" i="1"/>
  <c r="W1591" i="1"/>
  <c r="W1592" i="1"/>
  <c r="W1593" i="1"/>
  <c r="W1594" i="1"/>
  <c r="W1595" i="1"/>
  <c r="W1596" i="1"/>
  <c r="W1597" i="1"/>
  <c r="W1598" i="1"/>
  <c r="W1599" i="1"/>
  <c r="W1600" i="1"/>
  <c r="W1601" i="1"/>
  <c r="W1602" i="1"/>
  <c r="W1603" i="1"/>
  <c r="W1604" i="1"/>
  <c r="W1605" i="1"/>
  <c r="W1606" i="1"/>
  <c r="W1607" i="1"/>
  <c r="W1608" i="1"/>
  <c r="W1609" i="1"/>
  <c r="W1610" i="1"/>
  <c r="W1611" i="1"/>
  <c r="W1612" i="1"/>
  <c r="W1613" i="1"/>
  <c r="W1614" i="1"/>
  <c r="W1615" i="1"/>
  <c r="W1616" i="1"/>
  <c r="W1617" i="1"/>
  <c r="W1618" i="1"/>
  <c r="W1619" i="1"/>
  <c r="W1620" i="1"/>
  <c r="W1621" i="1"/>
  <c r="W1622" i="1"/>
  <c r="W1623" i="1"/>
  <c r="W1624" i="1"/>
  <c r="W1625" i="1"/>
  <c r="W1626" i="1"/>
  <c r="W1627" i="1"/>
  <c r="W1628" i="1"/>
  <c r="W1629" i="1"/>
  <c r="W1630" i="1"/>
  <c r="W1631" i="1"/>
  <c r="W1632" i="1"/>
  <c r="W1633" i="1"/>
  <c r="W1634" i="1"/>
  <c r="W1635" i="1"/>
  <c r="W1636" i="1"/>
  <c r="W1637" i="1"/>
  <c r="W1638" i="1"/>
  <c r="W1639" i="1"/>
  <c r="W1640" i="1"/>
  <c r="W1641" i="1"/>
  <c r="W1642" i="1"/>
  <c r="W1643" i="1"/>
  <c r="W1644" i="1"/>
  <c r="W1645" i="1"/>
  <c r="W1646" i="1"/>
  <c r="W1647" i="1"/>
  <c r="W1648" i="1"/>
  <c r="W1649" i="1"/>
  <c r="W1650" i="1"/>
  <c r="W1651" i="1"/>
  <c r="W1652" i="1"/>
  <c r="W1653" i="1"/>
  <c r="W1654" i="1"/>
  <c r="W1655" i="1"/>
  <c r="W1656" i="1"/>
  <c r="W1657" i="1"/>
  <c r="W1658" i="1"/>
  <c r="W1659" i="1"/>
  <c r="W1660" i="1"/>
  <c r="W1661" i="1"/>
  <c r="W1662" i="1"/>
  <c r="W1663" i="1"/>
  <c r="W1664" i="1"/>
  <c r="W1665" i="1"/>
  <c r="W1666" i="1"/>
  <c r="W1667" i="1"/>
  <c r="W1668" i="1"/>
  <c r="W1669" i="1"/>
  <c r="W1670" i="1"/>
  <c r="W1671" i="1"/>
  <c r="W1672" i="1"/>
  <c r="W1673" i="1"/>
  <c r="W1674" i="1"/>
  <c r="W1675" i="1"/>
  <c r="W1676" i="1"/>
  <c r="W1677" i="1"/>
  <c r="W1678" i="1"/>
  <c r="W1679" i="1"/>
  <c r="W1680" i="1"/>
  <c r="W1681" i="1"/>
  <c r="W1682" i="1"/>
  <c r="W1683" i="1"/>
  <c r="W1684" i="1"/>
  <c r="W1685" i="1"/>
  <c r="W1686" i="1"/>
  <c r="W1687" i="1"/>
  <c r="W1688" i="1"/>
  <c r="W1689" i="1"/>
  <c r="W1690" i="1"/>
  <c r="W1691" i="1"/>
  <c r="W1692" i="1"/>
  <c r="W1693" i="1"/>
  <c r="W1694" i="1"/>
  <c r="W1695" i="1"/>
  <c r="W1696" i="1"/>
  <c r="W1697" i="1"/>
  <c r="W1698" i="1"/>
  <c r="W1699" i="1"/>
  <c r="W1700" i="1"/>
  <c r="W1701" i="1"/>
  <c r="W1702" i="1"/>
  <c r="W1703" i="1"/>
  <c r="W1704" i="1"/>
  <c r="W1705" i="1"/>
  <c r="W1706" i="1"/>
  <c r="W1707" i="1"/>
  <c r="W1708" i="1"/>
  <c r="W1709" i="1"/>
  <c r="W1710" i="1"/>
  <c r="W1711" i="1"/>
  <c r="W1712" i="1"/>
  <c r="W1713" i="1"/>
  <c r="W1714" i="1"/>
  <c r="W1715" i="1"/>
  <c r="W1716" i="1"/>
  <c r="W1717" i="1"/>
  <c r="W1718" i="1"/>
  <c r="W1719" i="1"/>
  <c r="W1720" i="1"/>
  <c r="W1721" i="1"/>
  <c r="W1722" i="1"/>
  <c r="W1723" i="1"/>
  <c r="W1724" i="1"/>
  <c r="W1725" i="1"/>
  <c r="W1726" i="1"/>
  <c r="W1727" i="1"/>
  <c r="W1728" i="1"/>
  <c r="W1729" i="1"/>
  <c r="W1730" i="1"/>
  <c r="W1731" i="1"/>
  <c r="W1732" i="1"/>
  <c r="W1733" i="1"/>
  <c r="W1734" i="1"/>
  <c r="W1735" i="1"/>
  <c r="W1736" i="1"/>
  <c r="W1737" i="1"/>
  <c r="W1738" i="1"/>
  <c r="W1739" i="1"/>
  <c r="W1740" i="1"/>
  <c r="W1741" i="1"/>
  <c r="W1742" i="1"/>
  <c r="W1743" i="1"/>
  <c r="W1744" i="1"/>
  <c r="W1745" i="1"/>
  <c r="W1746" i="1"/>
  <c r="W1747" i="1"/>
  <c r="W1748" i="1"/>
  <c r="W1749" i="1"/>
  <c r="W1750" i="1"/>
  <c r="W1751" i="1"/>
  <c r="W1752" i="1"/>
  <c r="W1753" i="1"/>
  <c r="W1754" i="1"/>
  <c r="W1755" i="1"/>
  <c r="W1756" i="1"/>
  <c r="W1757" i="1"/>
  <c r="W1758" i="1"/>
  <c r="W1759" i="1"/>
  <c r="W1760" i="1"/>
  <c r="W1761" i="1"/>
  <c r="W1762" i="1"/>
  <c r="W1763" i="1"/>
  <c r="W1764" i="1"/>
  <c r="W1765" i="1"/>
  <c r="W1766" i="1"/>
  <c r="W1767" i="1"/>
  <c r="W1768" i="1"/>
  <c r="W1769" i="1"/>
  <c r="W1770" i="1"/>
  <c r="W1771" i="1"/>
  <c r="W1772" i="1"/>
  <c r="W1773" i="1"/>
  <c r="W1774" i="1"/>
  <c r="W1775" i="1"/>
  <c r="W1776" i="1"/>
  <c r="W1777" i="1"/>
  <c r="W1778" i="1"/>
  <c r="W1779" i="1"/>
  <c r="W1780" i="1"/>
  <c r="W1781" i="1"/>
  <c r="W1782" i="1"/>
  <c r="W1783" i="1"/>
  <c r="W1784" i="1"/>
  <c r="W1785" i="1"/>
  <c r="W1786" i="1"/>
  <c r="W1787" i="1"/>
  <c r="W1788" i="1"/>
  <c r="W1789" i="1"/>
  <c r="W1790" i="1"/>
  <c r="W1791" i="1"/>
  <c r="W1792" i="1"/>
  <c r="W1793" i="1"/>
  <c r="W1794" i="1"/>
  <c r="W1795" i="1"/>
  <c r="W1796" i="1"/>
  <c r="W1797" i="1"/>
  <c r="W1798" i="1"/>
  <c r="W1799" i="1"/>
  <c r="W1800" i="1"/>
  <c r="W1801" i="1"/>
  <c r="W1802" i="1"/>
  <c r="W1803" i="1"/>
  <c r="W1804" i="1"/>
  <c r="W1805" i="1"/>
  <c r="W1806" i="1"/>
  <c r="W1807" i="1"/>
  <c r="W1808" i="1"/>
  <c r="W8" i="1"/>
  <c r="U1809" i="1"/>
  <c r="U1810" i="1"/>
  <c r="AD1809" i="1"/>
  <c r="AF1808" i="1"/>
  <c r="AD1808" i="1"/>
  <c r="T1808" i="1"/>
  <c r="U1808" i="1" s="1"/>
  <c r="R1808" i="1"/>
  <c r="S1808" i="1" s="1"/>
  <c r="G1808" i="1"/>
  <c r="F1808" i="1"/>
  <c r="AF1807" i="1"/>
  <c r="AD1807" i="1"/>
  <c r="T1807" i="1"/>
  <c r="U1807" i="1" s="1"/>
  <c r="R1807" i="1"/>
  <c r="S1807" i="1" s="1"/>
  <c r="G1807" i="1"/>
  <c r="F1807" i="1"/>
  <c r="AF1806" i="1"/>
  <c r="AD1806" i="1"/>
  <c r="T1806" i="1"/>
  <c r="R1806" i="1"/>
  <c r="S1806" i="1" s="1"/>
  <c r="G1806" i="1"/>
  <c r="F1806" i="1"/>
  <c r="AF1805" i="1"/>
  <c r="AD1805" i="1"/>
  <c r="T1805" i="1"/>
  <c r="U1805" i="1" s="1"/>
  <c r="R1805" i="1"/>
  <c r="S1805" i="1" s="1"/>
  <c r="G1805" i="1"/>
  <c r="F1805" i="1"/>
  <c r="AF1804" i="1"/>
  <c r="AD1804" i="1"/>
  <c r="T1804" i="1"/>
  <c r="U1804" i="1" s="1"/>
  <c r="R1804" i="1"/>
  <c r="S1804" i="1" s="1"/>
  <c r="G1804" i="1"/>
  <c r="F1804" i="1"/>
  <c r="AF1803" i="1"/>
  <c r="AD1803" i="1"/>
  <c r="T1803" i="1"/>
  <c r="U1803" i="1" s="1"/>
  <c r="R1803" i="1"/>
  <c r="S1803" i="1" s="1"/>
  <c r="G1803" i="1"/>
  <c r="F1803" i="1"/>
  <c r="AF1802" i="1"/>
  <c r="AD1802" i="1"/>
  <c r="T1802" i="1"/>
  <c r="U1802" i="1" s="1"/>
  <c r="R1802" i="1"/>
  <c r="S1802" i="1" s="1"/>
  <c r="G1802" i="1"/>
  <c r="F1802" i="1"/>
  <c r="AF1801" i="1"/>
  <c r="AD1801" i="1"/>
  <c r="T1801" i="1"/>
  <c r="U1801" i="1" s="1"/>
  <c r="R1801" i="1"/>
  <c r="S1801" i="1" s="1"/>
  <c r="G1801" i="1"/>
  <c r="F1801" i="1"/>
  <c r="AF1800" i="1"/>
  <c r="AD1800" i="1"/>
  <c r="T1800" i="1"/>
  <c r="U1800" i="1" s="1"/>
  <c r="R1800" i="1"/>
  <c r="S1800" i="1" s="1"/>
  <c r="G1800" i="1"/>
  <c r="F1800" i="1"/>
  <c r="AF1799" i="1"/>
  <c r="AD1799" i="1"/>
  <c r="T1799" i="1"/>
  <c r="R1799" i="1"/>
  <c r="S1799" i="1" s="1"/>
  <c r="G1799" i="1"/>
  <c r="F1799" i="1"/>
  <c r="AF1798" i="1"/>
  <c r="AD1798" i="1"/>
  <c r="T1798" i="1"/>
  <c r="U1798" i="1" s="1"/>
  <c r="R1798" i="1"/>
  <c r="S1798" i="1" s="1"/>
  <c r="G1798" i="1"/>
  <c r="F1798" i="1"/>
  <c r="AF1797" i="1"/>
  <c r="AD1797" i="1"/>
  <c r="T1797" i="1"/>
  <c r="U1797" i="1" s="1"/>
  <c r="R1797" i="1"/>
  <c r="S1797" i="1" s="1"/>
  <c r="G1797" i="1"/>
  <c r="F1797" i="1"/>
  <c r="AF1796" i="1"/>
  <c r="AD1796" i="1"/>
  <c r="T1796" i="1"/>
  <c r="U1796" i="1" s="1"/>
  <c r="R1796" i="1"/>
  <c r="S1796" i="1" s="1"/>
  <c r="G1796" i="1"/>
  <c r="F1796" i="1"/>
  <c r="AF1795" i="1"/>
  <c r="AD1795" i="1"/>
  <c r="T1795" i="1"/>
  <c r="U1795" i="1" s="1"/>
  <c r="R1795" i="1"/>
  <c r="S1795" i="1" s="1"/>
  <c r="G1795" i="1"/>
  <c r="F1795" i="1"/>
  <c r="AF1794" i="1"/>
  <c r="AD1794" i="1"/>
  <c r="T1794" i="1"/>
  <c r="R1794" i="1"/>
  <c r="S1794" i="1" s="1"/>
  <c r="G1794" i="1"/>
  <c r="F1794" i="1"/>
  <c r="AF1793" i="1"/>
  <c r="AD1793" i="1"/>
  <c r="T1793" i="1"/>
  <c r="U1793" i="1" s="1"/>
  <c r="R1793" i="1"/>
  <c r="S1793" i="1" s="1"/>
  <c r="G1793" i="1"/>
  <c r="F1793" i="1"/>
  <c r="AF1792" i="1"/>
  <c r="AD1792" i="1"/>
  <c r="T1792" i="1"/>
  <c r="U1792" i="1" s="1"/>
  <c r="R1792" i="1"/>
  <c r="S1792" i="1" s="1"/>
  <c r="G1792" i="1"/>
  <c r="F1792" i="1"/>
  <c r="AF1791" i="1"/>
  <c r="AD1791" i="1"/>
  <c r="T1791" i="1"/>
  <c r="U1791" i="1" s="1"/>
  <c r="R1791" i="1"/>
  <c r="S1791" i="1" s="1"/>
  <c r="G1791" i="1"/>
  <c r="F1791" i="1"/>
  <c r="AF1790" i="1"/>
  <c r="AD1790" i="1"/>
  <c r="T1790" i="1"/>
  <c r="U1790" i="1" s="1"/>
  <c r="R1790" i="1"/>
  <c r="S1790" i="1" s="1"/>
  <c r="G1790" i="1"/>
  <c r="F1790" i="1"/>
  <c r="AF1789" i="1"/>
  <c r="AD1789" i="1"/>
  <c r="T1789" i="1"/>
  <c r="U1789" i="1" s="1"/>
  <c r="R1789" i="1"/>
  <c r="S1789" i="1" s="1"/>
  <c r="G1789" i="1"/>
  <c r="F1789" i="1"/>
  <c r="AF1788" i="1"/>
  <c r="AD1788" i="1"/>
  <c r="T1788" i="1"/>
  <c r="R1788" i="1"/>
  <c r="S1788" i="1" s="1"/>
  <c r="G1788" i="1"/>
  <c r="F1788" i="1"/>
  <c r="AF1787" i="1"/>
  <c r="AD1787" i="1"/>
  <c r="T1787" i="1"/>
  <c r="R1787" i="1"/>
  <c r="S1787" i="1" s="1"/>
  <c r="G1787" i="1"/>
  <c r="F1787" i="1"/>
  <c r="AF1786" i="1"/>
  <c r="AD1786" i="1"/>
  <c r="T1786" i="1"/>
  <c r="U1786" i="1" s="1"/>
  <c r="R1786" i="1"/>
  <c r="S1786" i="1" s="1"/>
  <c r="G1786" i="1"/>
  <c r="F1786" i="1"/>
  <c r="AF1785" i="1"/>
  <c r="AD1785" i="1"/>
  <c r="T1785" i="1"/>
  <c r="V1785" i="1" s="1"/>
  <c r="R1785" i="1"/>
  <c r="S1785" i="1" s="1"/>
  <c r="G1785" i="1"/>
  <c r="F1785" i="1"/>
  <c r="AF1784" i="1"/>
  <c r="AD1784" i="1"/>
  <c r="T1784" i="1"/>
  <c r="R1784" i="1"/>
  <c r="S1784" i="1" s="1"/>
  <c r="G1784" i="1"/>
  <c r="F1784" i="1"/>
  <c r="AF1783" i="1"/>
  <c r="AD1783" i="1"/>
  <c r="T1783" i="1"/>
  <c r="U1783" i="1" s="1"/>
  <c r="R1783" i="1"/>
  <c r="S1783" i="1" s="1"/>
  <c r="G1783" i="1"/>
  <c r="F1783" i="1"/>
  <c r="AF1782" i="1"/>
  <c r="AD1782" i="1"/>
  <c r="T1782" i="1"/>
  <c r="R1782" i="1"/>
  <c r="S1782" i="1" s="1"/>
  <c r="G1782" i="1"/>
  <c r="F1782" i="1"/>
  <c r="AF1781" i="1"/>
  <c r="AD1781" i="1"/>
  <c r="T1781" i="1"/>
  <c r="U1781" i="1" s="1"/>
  <c r="R1781" i="1"/>
  <c r="S1781" i="1" s="1"/>
  <c r="G1781" i="1"/>
  <c r="F1781" i="1"/>
  <c r="AF1780" i="1"/>
  <c r="AD1780" i="1"/>
  <c r="T1780" i="1"/>
  <c r="U1780" i="1" s="1"/>
  <c r="R1780" i="1"/>
  <c r="S1780" i="1" s="1"/>
  <c r="G1780" i="1"/>
  <c r="F1780" i="1"/>
  <c r="AF1779" i="1"/>
  <c r="AD1779" i="1"/>
  <c r="T1779" i="1"/>
  <c r="U1779" i="1" s="1"/>
  <c r="R1779" i="1"/>
  <c r="S1779" i="1" s="1"/>
  <c r="G1779" i="1"/>
  <c r="F1779" i="1"/>
  <c r="AF1778" i="1"/>
  <c r="AD1778" i="1"/>
  <c r="T1778" i="1"/>
  <c r="U1778" i="1" s="1"/>
  <c r="R1778" i="1"/>
  <c r="S1778" i="1" s="1"/>
  <c r="G1778" i="1"/>
  <c r="F1778" i="1"/>
  <c r="AF1777" i="1"/>
  <c r="AD1777" i="1"/>
  <c r="T1777" i="1"/>
  <c r="V1777" i="1" s="1"/>
  <c r="R1777" i="1"/>
  <c r="S1777" i="1" s="1"/>
  <c r="G1777" i="1"/>
  <c r="F1777" i="1"/>
  <c r="AF1776" i="1"/>
  <c r="AD1776" i="1"/>
  <c r="T1776" i="1"/>
  <c r="R1776" i="1"/>
  <c r="S1776" i="1" s="1"/>
  <c r="G1776" i="1"/>
  <c r="F1776" i="1"/>
  <c r="AF1775" i="1"/>
  <c r="AD1775" i="1"/>
  <c r="T1775" i="1"/>
  <c r="U1775" i="1" s="1"/>
  <c r="R1775" i="1"/>
  <c r="S1775" i="1" s="1"/>
  <c r="G1775" i="1"/>
  <c r="F1775" i="1"/>
  <c r="AF1774" i="1"/>
  <c r="AD1774" i="1"/>
  <c r="T1774" i="1"/>
  <c r="U1774" i="1" s="1"/>
  <c r="R1774" i="1"/>
  <c r="S1774" i="1" s="1"/>
  <c r="G1774" i="1"/>
  <c r="F1774" i="1"/>
  <c r="AF1773" i="1"/>
  <c r="AD1773" i="1"/>
  <c r="T1773" i="1"/>
  <c r="U1773" i="1" s="1"/>
  <c r="R1773" i="1"/>
  <c r="S1773" i="1" s="1"/>
  <c r="G1773" i="1"/>
  <c r="F1773" i="1"/>
  <c r="AF1772" i="1"/>
  <c r="AD1772" i="1"/>
  <c r="T1772" i="1"/>
  <c r="R1772" i="1"/>
  <c r="S1772" i="1" s="1"/>
  <c r="G1772" i="1"/>
  <c r="F1772" i="1"/>
  <c r="AF1771" i="1"/>
  <c r="AD1771" i="1"/>
  <c r="T1771" i="1"/>
  <c r="U1771" i="1" s="1"/>
  <c r="R1771" i="1"/>
  <c r="S1771" i="1" s="1"/>
  <c r="G1771" i="1"/>
  <c r="F1771" i="1"/>
  <c r="AF1770" i="1"/>
  <c r="AD1770" i="1"/>
  <c r="T1770" i="1"/>
  <c r="R1770" i="1"/>
  <c r="S1770" i="1" s="1"/>
  <c r="G1770" i="1"/>
  <c r="F1770" i="1"/>
  <c r="AF1769" i="1"/>
  <c r="AD1769" i="1"/>
  <c r="T1769" i="1"/>
  <c r="U1769" i="1" s="1"/>
  <c r="R1769" i="1"/>
  <c r="S1769" i="1" s="1"/>
  <c r="G1769" i="1"/>
  <c r="F1769" i="1"/>
  <c r="AF1768" i="1"/>
  <c r="AD1768" i="1"/>
  <c r="T1768" i="1"/>
  <c r="U1768" i="1" s="1"/>
  <c r="R1768" i="1"/>
  <c r="S1768" i="1" s="1"/>
  <c r="G1768" i="1"/>
  <c r="F1768" i="1"/>
  <c r="AF1767" i="1"/>
  <c r="AD1767" i="1"/>
  <c r="T1767" i="1"/>
  <c r="U1767" i="1" s="1"/>
  <c r="R1767" i="1"/>
  <c r="S1767" i="1" s="1"/>
  <c r="G1767" i="1"/>
  <c r="F1767" i="1"/>
  <c r="AF1766" i="1"/>
  <c r="AD1766" i="1"/>
  <c r="T1766" i="1"/>
  <c r="U1766" i="1" s="1"/>
  <c r="R1766" i="1"/>
  <c r="S1766" i="1" s="1"/>
  <c r="G1766" i="1"/>
  <c r="F1766" i="1"/>
  <c r="AF1765" i="1"/>
  <c r="AD1765" i="1"/>
  <c r="T1765" i="1"/>
  <c r="U1765" i="1" s="1"/>
  <c r="R1765" i="1"/>
  <c r="S1765" i="1" s="1"/>
  <c r="G1765" i="1"/>
  <c r="F1765" i="1"/>
  <c r="AF1764" i="1"/>
  <c r="AD1764" i="1"/>
  <c r="T1764" i="1"/>
  <c r="R1764" i="1"/>
  <c r="S1764" i="1" s="1"/>
  <c r="G1764" i="1"/>
  <c r="F1764" i="1"/>
  <c r="AF1763" i="1"/>
  <c r="AD1763" i="1"/>
  <c r="T1763" i="1"/>
  <c r="U1763" i="1" s="1"/>
  <c r="R1763" i="1"/>
  <c r="S1763" i="1" s="1"/>
  <c r="G1763" i="1"/>
  <c r="F1763" i="1"/>
  <c r="AF1762" i="1"/>
  <c r="AD1762" i="1"/>
  <c r="T1762" i="1"/>
  <c r="U1762" i="1" s="1"/>
  <c r="R1762" i="1"/>
  <c r="S1762" i="1" s="1"/>
  <c r="G1762" i="1"/>
  <c r="F1762" i="1"/>
  <c r="AF1761" i="1"/>
  <c r="AD1761" i="1"/>
  <c r="T1761" i="1"/>
  <c r="U1761" i="1" s="1"/>
  <c r="R1761" i="1"/>
  <c r="S1761" i="1" s="1"/>
  <c r="G1761" i="1"/>
  <c r="F1761" i="1"/>
  <c r="AF1760" i="1"/>
  <c r="AD1760" i="1"/>
  <c r="T1760" i="1"/>
  <c r="R1760" i="1"/>
  <c r="S1760" i="1" s="1"/>
  <c r="G1760" i="1"/>
  <c r="F1760" i="1"/>
  <c r="AF1759" i="1"/>
  <c r="AD1759" i="1"/>
  <c r="T1759" i="1"/>
  <c r="U1759" i="1" s="1"/>
  <c r="R1759" i="1"/>
  <c r="S1759" i="1" s="1"/>
  <c r="G1759" i="1"/>
  <c r="F1759" i="1"/>
  <c r="AF1758" i="1"/>
  <c r="AD1758" i="1"/>
  <c r="T1758" i="1"/>
  <c r="R1758" i="1"/>
  <c r="S1758" i="1" s="1"/>
  <c r="G1758" i="1"/>
  <c r="F1758" i="1"/>
  <c r="AF1757" i="1"/>
  <c r="AD1757" i="1"/>
  <c r="T1757" i="1"/>
  <c r="U1757" i="1" s="1"/>
  <c r="R1757" i="1"/>
  <c r="S1757" i="1" s="1"/>
  <c r="G1757" i="1"/>
  <c r="F1757" i="1"/>
  <c r="AF1756" i="1"/>
  <c r="AD1756" i="1"/>
  <c r="T1756" i="1"/>
  <c r="U1756" i="1" s="1"/>
  <c r="R1756" i="1"/>
  <c r="S1756" i="1" s="1"/>
  <c r="G1756" i="1"/>
  <c r="F1756" i="1"/>
  <c r="AF1755" i="1"/>
  <c r="AD1755" i="1"/>
  <c r="T1755" i="1"/>
  <c r="U1755" i="1" s="1"/>
  <c r="R1755" i="1"/>
  <c r="S1755" i="1" s="1"/>
  <c r="G1755" i="1"/>
  <c r="F1755" i="1"/>
  <c r="AF1754" i="1"/>
  <c r="AD1754" i="1"/>
  <c r="T1754" i="1"/>
  <c r="U1754" i="1" s="1"/>
  <c r="R1754" i="1"/>
  <c r="S1754" i="1" s="1"/>
  <c r="G1754" i="1"/>
  <c r="F1754" i="1"/>
  <c r="AF1753" i="1"/>
  <c r="AD1753" i="1"/>
  <c r="T1753" i="1"/>
  <c r="U1753" i="1" s="1"/>
  <c r="R1753" i="1"/>
  <c r="S1753" i="1" s="1"/>
  <c r="G1753" i="1"/>
  <c r="F1753" i="1"/>
  <c r="AF1752" i="1"/>
  <c r="AD1752" i="1"/>
  <c r="T1752" i="1"/>
  <c r="R1752" i="1"/>
  <c r="S1752" i="1" s="1"/>
  <c r="G1752" i="1"/>
  <c r="F1752" i="1"/>
  <c r="AF1751" i="1"/>
  <c r="AD1751" i="1"/>
  <c r="T1751" i="1"/>
  <c r="U1751" i="1" s="1"/>
  <c r="R1751" i="1"/>
  <c r="S1751" i="1" s="1"/>
  <c r="G1751" i="1"/>
  <c r="F1751" i="1"/>
  <c r="AF1750" i="1"/>
  <c r="AD1750" i="1"/>
  <c r="T1750" i="1"/>
  <c r="U1750" i="1" s="1"/>
  <c r="R1750" i="1"/>
  <c r="S1750" i="1" s="1"/>
  <c r="G1750" i="1"/>
  <c r="F1750" i="1"/>
  <c r="AF1749" i="1"/>
  <c r="AD1749" i="1"/>
  <c r="T1749" i="1"/>
  <c r="U1749" i="1" s="1"/>
  <c r="R1749" i="1"/>
  <c r="S1749" i="1" s="1"/>
  <c r="G1749" i="1"/>
  <c r="F1749" i="1"/>
  <c r="AF1748" i="1"/>
  <c r="AD1748" i="1"/>
  <c r="T1748" i="1"/>
  <c r="R1748" i="1"/>
  <c r="S1748" i="1" s="1"/>
  <c r="G1748" i="1"/>
  <c r="F1748" i="1"/>
  <c r="AF1747" i="1"/>
  <c r="AD1747" i="1"/>
  <c r="T1747" i="1"/>
  <c r="U1747" i="1" s="1"/>
  <c r="R1747" i="1"/>
  <c r="S1747" i="1" s="1"/>
  <c r="G1747" i="1"/>
  <c r="F1747" i="1"/>
  <c r="AF1746" i="1"/>
  <c r="AD1746" i="1"/>
  <c r="T1746" i="1"/>
  <c r="R1746" i="1"/>
  <c r="S1746" i="1" s="1"/>
  <c r="G1746" i="1"/>
  <c r="F1746" i="1"/>
  <c r="AF1745" i="1"/>
  <c r="AD1745" i="1"/>
  <c r="T1745" i="1"/>
  <c r="U1745" i="1" s="1"/>
  <c r="R1745" i="1"/>
  <c r="S1745" i="1" s="1"/>
  <c r="G1745" i="1"/>
  <c r="F1745" i="1"/>
  <c r="AF1744" i="1"/>
  <c r="AD1744" i="1"/>
  <c r="T1744" i="1"/>
  <c r="V1744" i="1" s="1"/>
  <c r="R1744" i="1"/>
  <c r="S1744" i="1" s="1"/>
  <c r="G1744" i="1"/>
  <c r="F1744" i="1"/>
  <c r="AF1743" i="1"/>
  <c r="AD1743" i="1"/>
  <c r="T1743" i="1"/>
  <c r="U1743" i="1" s="1"/>
  <c r="R1743" i="1"/>
  <c r="S1743" i="1" s="1"/>
  <c r="G1743" i="1"/>
  <c r="F1743" i="1"/>
  <c r="AF1742" i="1"/>
  <c r="AD1742" i="1"/>
  <c r="T1742" i="1"/>
  <c r="U1742" i="1" s="1"/>
  <c r="R1742" i="1"/>
  <c r="S1742" i="1" s="1"/>
  <c r="G1742" i="1"/>
  <c r="F1742" i="1"/>
  <c r="AF1741" i="1"/>
  <c r="AD1741" i="1"/>
  <c r="T1741" i="1"/>
  <c r="U1741" i="1" s="1"/>
  <c r="R1741" i="1"/>
  <c r="S1741" i="1" s="1"/>
  <c r="G1741" i="1"/>
  <c r="F1741" i="1"/>
  <c r="AF1740" i="1"/>
  <c r="AD1740" i="1"/>
  <c r="T1740" i="1"/>
  <c r="R1740" i="1"/>
  <c r="S1740" i="1" s="1"/>
  <c r="G1740" i="1"/>
  <c r="F1740" i="1"/>
  <c r="AF1739" i="1"/>
  <c r="AD1739" i="1"/>
  <c r="T1739" i="1"/>
  <c r="U1739" i="1" s="1"/>
  <c r="R1739" i="1"/>
  <c r="S1739" i="1" s="1"/>
  <c r="G1739" i="1"/>
  <c r="F1739" i="1"/>
  <c r="AF1738" i="1"/>
  <c r="AD1738" i="1"/>
  <c r="T1738" i="1"/>
  <c r="U1738" i="1" s="1"/>
  <c r="R1738" i="1"/>
  <c r="G1738" i="1"/>
  <c r="F1738" i="1"/>
  <c r="AF1737" i="1"/>
  <c r="AD1737" i="1"/>
  <c r="T1737" i="1"/>
  <c r="V1737" i="1" s="1"/>
  <c r="R1737" i="1"/>
  <c r="S1737" i="1" s="1"/>
  <c r="G1737" i="1"/>
  <c r="F1737" i="1"/>
  <c r="AF1736" i="1"/>
  <c r="AD1736" i="1"/>
  <c r="T1736" i="1"/>
  <c r="R1736" i="1"/>
  <c r="S1736" i="1" s="1"/>
  <c r="G1736" i="1"/>
  <c r="F1736" i="1"/>
  <c r="AF1735" i="1"/>
  <c r="AD1735" i="1"/>
  <c r="T1735" i="1"/>
  <c r="U1735" i="1" s="1"/>
  <c r="R1735" i="1"/>
  <c r="S1735" i="1" s="1"/>
  <c r="G1735" i="1"/>
  <c r="F1735" i="1"/>
  <c r="AF1734" i="1"/>
  <c r="AD1734" i="1"/>
  <c r="T1734" i="1"/>
  <c r="R1734" i="1"/>
  <c r="S1734" i="1" s="1"/>
  <c r="G1734" i="1"/>
  <c r="F1734" i="1"/>
  <c r="AF1733" i="1"/>
  <c r="AD1733" i="1"/>
  <c r="T1733" i="1"/>
  <c r="U1733" i="1" s="1"/>
  <c r="R1733" i="1"/>
  <c r="S1733" i="1" s="1"/>
  <c r="G1733" i="1"/>
  <c r="F1733" i="1"/>
  <c r="T1732" i="1"/>
  <c r="R1732" i="1"/>
  <c r="S1732" i="1" s="1"/>
  <c r="G1732" i="1"/>
  <c r="F1732" i="1"/>
  <c r="AF1731" i="1"/>
  <c r="AD1731" i="1"/>
  <c r="T1731" i="1"/>
  <c r="U1731" i="1" s="1"/>
  <c r="R1731" i="1"/>
  <c r="S1731" i="1" s="1"/>
  <c r="G1731" i="1"/>
  <c r="F1731" i="1"/>
  <c r="X1731" i="1" s="1"/>
  <c r="AF1730" i="1"/>
  <c r="AD1730" i="1"/>
  <c r="T1730" i="1"/>
  <c r="V1730" i="1" s="1"/>
  <c r="R1730" i="1"/>
  <c r="S1730" i="1" s="1"/>
  <c r="G1730" i="1"/>
  <c r="F1730" i="1"/>
  <c r="AF1729" i="1"/>
  <c r="AD1729" i="1"/>
  <c r="T1729" i="1"/>
  <c r="U1729" i="1" s="1"/>
  <c r="R1729" i="1"/>
  <c r="S1729" i="1" s="1"/>
  <c r="G1729" i="1"/>
  <c r="F1729" i="1"/>
  <c r="X1729" i="1" s="1"/>
  <c r="AF1728" i="1"/>
  <c r="AD1728" i="1"/>
  <c r="T1728" i="1"/>
  <c r="R1728" i="1"/>
  <c r="S1728" i="1" s="1"/>
  <c r="G1728" i="1"/>
  <c r="F1728" i="1"/>
  <c r="AF1727" i="1"/>
  <c r="AD1727" i="1"/>
  <c r="T1727" i="1"/>
  <c r="R1727" i="1"/>
  <c r="S1727" i="1" s="1"/>
  <c r="G1727" i="1"/>
  <c r="F1727" i="1"/>
  <c r="X1727" i="1" s="1"/>
  <c r="AF1726" i="1"/>
  <c r="AD1726" i="1"/>
  <c r="T1726" i="1"/>
  <c r="U1726" i="1" s="1"/>
  <c r="R1726" i="1"/>
  <c r="S1726" i="1" s="1"/>
  <c r="G1726" i="1"/>
  <c r="F1726" i="1"/>
  <c r="AF1725" i="1"/>
  <c r="AD1725" i="1"/>
  <c r="T1725" i="1"/>
  <c r="V1725" i="1" s="1"/>
  <c r="R1725" i="1"/>
  <c r="S1725" i="1" s="1"/>
  <c r="G1725" i="1"/>
  <c r="F1725" i="1"/>
  <c r="X1725" i="1" s="1"/>
  <c r="AF1724" i="1"/>
  <c r="AD1724" i="1"/>
  <c r="T1724" i="1"/>
  <c r="R1724" i="1"/>
  <c r="S1724" i="1" s="1"/>
  <c r="G1724" i="1"/>
  <c r="F1724" i="1"/>
  <c r="AF1723" i="1"/>
  <c r="AD1723" i="1"/>
  <c r="T1723" i="1"/>
  <c r="U1723" i="1" s="1"/>
  <c r="R1723" i="1"/>
  <c r="S1723" i="1" s="1"/>
  <c r="G1723" i="1"/>
  <c r="F1723" i="1"/>
  <c r="X1723" i="1" s="1"/>
  <c r="AF1722" i="1"/>
  <c r="AD1722" i="1"/>
  <c r="T1722" i="1"/>
  <c r="U1722" i="1" s="1"/>
  <c r="R1722" i="1"/>
  <c r="S1722" i="1" s="1"/>
  <c r="G1722" i="1"/>
  <c r="F1722" i="1"/>
  <c r="AF1721" i="1"/>
  <c r="AD1721" i="1"/>
  <c r="T1721" i="1"/>
  <c r="V1721" i="1" s="1"/>
  <c r="R1721" i="1"/>
  <c r="S1721" i="1" s="1"/>
  <c r="G1721" i="1"/>
  <c r="F1721" i="1"/>
  <c r="X1721" i="1" s="1"/>
  <c r="AF1720" i="1"/>
  <c r="AD1720" i="1"/>
  <c r="T1720" i="1"/>
  <c r="R1720" i="1"/>
  <c r="S1720" i="1" s="1"/>
  <c r="G1720" i="1"/>
  <c r="F1720" i="1"/>
  <c r="AF1719" i="1"/>
  <c r="AD1719" i="1"/>
  <c r="T1719" i="1"/>
  <c r="U1719" i="1" s="1"/>
  <c r="R1719" i="1"/>
  <c r="S1719" i="1" s="1"/>
  <c r="G1719" i="1"/>
  <c r="F1719" i="1"/>
  <c r="X1719" i="1" s="1"/>
  <c r="AF1718" i="1"/>
  <c r="AD1718" i="1"/>
  <c r="T1718" i="1"/>
  <c r="V1718" i="1" s="1"/>
  <c r="R1718" i="1"/>
  <c r="S1718" i="1" s="1"/>
  <c r="G1718" i="1"/>
  <c r="F1718" i="1"/>
  <c r="AF1717" i="1"/>
  <c r="AD1717" i="1"/>
  <c r="T1717" i="1"/>
  <c r="V1717" i="1" s="1"/>
  <c r="R1717" i="1"/>
  <c r="S1717" i="1" s="1"/>
  <c r="G1717" i="1"/>
  <c r="F1717" i="1"/>
  <c r="X1717" i="1" s="1"/>
  <c r="AF1716" i="1"/>
  <c r="AD1716" i="1"/>
  <c r="T1716" i="1"/>
  <c r="R1716" i="1"/>
  <c r="S1716" i="1" s="1"/>
  <c r="G1716" i="1"/>
  <c r="F1716" i="1"/>
  <c r="AF1715" i="1"/>
  <c r="AD1715" i="1"/>
  <c r="T1715" i="1"/>
  <c r="U1715" i="1" s="1"/>
  <c r="R1715" i="1"/>
  <c r="S1715" i="1" s="1"/>
  <c r="G1715" i="1"/>
  <c r="F1715" i="1"/>
  <c r="X1715" i="1" s="1"/>
  <c r="AF1714" i="1"/>
  <c r="AD1714" i="1"/>
  <c r="T1714" i="1"/>
  <c r="V1714" i="1" s="1"/>
  <c r="R1714" i="1"/>
  <c r="S1714" i="1" s="1"/>
  <c r="G1714" i="1"/>
  <c r="F1714" i="1"/>
  <c r="AF1713" i="1"/>
  <c r="AD1713" i="1"/>
  <c r="T1713" i="1"/>
  <c r="V1713" i="1" s="1"/>
  <c r="R1713" i="1"/>
  <c r="S1713" i="1" s="1"/>
  <c r="G1713" i="1"/>
  <c r="F1713" i="1"/>
  <c r="X1713" i="1" s="1"/>
  <c r="AF1712" i="1"/>
  <c r="AD1712" i="1"/>
  <c r="T1712" i="1"/>
  <c r="R1712" i="1"/>
  <c r="S1712" i="1" s="1"/>
  <c r="G1712" i="1"/>
  <c r="F1712" i="1"/>
  <c r="AF1711" i="1"/>
  <c r="AD1711" i="1"/>
  <c r="T1711" i="1"/>
  <c r="U1711" i="1" s="1"/>
  <c r="R1711" i="1"/>
  <c r="S1711" i="1" s="1"/>
  <c r="G1711" i="1"/>
  <c r="F1711" i="1"/>
  <c r="X1711" i="1" s="1"/>
  <c r="AF1710" i="1"/>
  <c r="AD1710" i="1"/>
  <c r="T1710" i="1"/>
  <c r="V1710" i="1" s="1"/>
  <c r="R1710" i="1"/>
  <c r="S1710" i="1" s="1"/>
  <c r="G1710" i="1"/>
  <c r="F1710" i="1"/>
  <c r="AF1709" i="1"/>
  <c r="AD1709" i="1"/>
  <c r="T1709" i="1"/>
  <c r="U1709" i="1" s="1"/>
  <c r="R1709" i="1"/>
  <c r="S1709" i="1" s="1"/>
  <c r="G1709" i="1"/>
  <c r="F1709" i="1"/>
  <c r="X1709" i="1" s="1"/>
  <c r="AF1708" i="1"/>
  <c r="AD1708" i="1"/>
  <c r="T1708" i="1"/>
  <c r="R1708" i="1"/>
  <c r="S1708" i="1" s="1"/>
  <c r="G1708" i="1"/>
  <c r="F1708" i="1"/>
  <c r="AF1707" i="1"/>
  <c r="AD1707" i="1"/>
  <c r="T1707" i="1"/>
  <c r="U1707" i="1" s="1"/>
  <c r="R1707" i="1"/>
  <c r="S1707" i="1" s="1"/>
  <c r="G1707" i="1"/>
  <c r="F1707" i="1"/>
  <c r="X1707" i="1" s="1"/>
  <c r="T1706" i="1"/>
  <c r="V1706" i="1" s="1"/>
  <c r="R1706" i="1"/>
  <c r="S1706" i="1" s="1"/>
  <c r="G1706" i="1"/>
  <c r="F1706" i="1"/>
  <c r="AF1705" i="1"/>
  <c r="AD1705" i="1"/>
  <c r="T1705" i="1"/>
  <c r="U1705" i="1" s="1"/>
  <c r="R1705" i="1"/>
  <c r="S1705" i="1" s="1"/>
  <c r="G1705" i="1"/>
  <c r="F1705" i="1"/>
  <c r="AF1704" i="1"/>
  <c r="AD1704" i="1"/>
  <c r="T1704" i="1"/>
  <c r="R1704" i="1"/>
  <c r="S1704" i="1" s="1"/>
  <c r="G1704" i="1"/>
  <c r="F1704" i="1"/>
  <c r="AF1703" i="1"/>
  <c r="AD1703" i="1"/>
  <c r="T1703" i="1"/>
  <c r="U1703" i="1" s="1"/>
  <c r="R1703" i="1"/>
  <c r="S1703" i="1" s="1"/>
  <c r="G1703" i="1"/>
  <c r="F1703" i="1"/>
  <c r="X1703" i="1" s="1"/>
  <c r="AF1702" i="1"/>
  <c r="AD1702" i="1"/>
  <c r="T1702" i="1"/>
  <c r="U1702" i="1" s="1"/>
  <c r="R1702" i="1"/>
  <c r="S1702" i="1" s="1"/>
  <c r="G1702" i="1"/>
  <c r="F1702" i="1"/>
  <c r="AF1701" i="1"/>
  <c r="AD1701" i="1"/>
  <c r="T1701" i="1"/>
  <c r="U1701" i="1" s="1"/>
  <c r="R1701" i="1"/>
  <c r="S1701" i="1" s="1"/>
  <c r="G1701" i="1"/>
  <c r="F1701" i="1"/>
  <c r="AF1700" i="1"/>
  <c r="AD1700" i="1"/>
  <c r="T1700" i="1"/>
  <c r="R1700" i="1"/>
  <c r="S1700" i="1" s="1"/>
  <c r="G1700" i="1"/>
  <c r="F1700" i="1"/>
  <c r="AF1699" i="1"/>
  <c r="AD1699" i="1"/>
  <c r="T1699" i="1"/>
  <c r="R1699" i="1"/>
  <c r="S1699" i="1" s="1"/>
  <c r="G1699" i="1"/>
  <c r="F1699" i="1"/>
  <c r="AF1698" i="1"/>
  <c r="AD1698" i="1"/>
  <c r="T1698" i="1"/>
  <c r="U1698" i="1" s="1"/>
  <c r="R1698" i="1"/>
  <c r="S1698" i="1" s="1"/>
  <c r="G1698" i="1"/>
  <c r="F1698" i="1"/>
  <c r="AF1697" i="1"/>
  <c r="AD1697" i="1"/>
  <c r="T1697" i="1"/>
  <c r="U1697" i="1" s="1"/>
  <c r="R1697" i="1"/>
  <c r="S1697" i="1" s="1"/>
  <c r="G1697" i="1"/>
  <c r="F1697" i="1"/>
  <c r="X1697" i="1" s="1"/>
  <c r="AF1696" i="1"/>
  <c r="AD1696" i="1"/>
  <c r="T1696" i="1"/>
  <c r="U1696" i="1" s="1"/>
  <c r="R1696" i="1"/>
  <c r="S1696" i="1" s="1"/>
  <c r="G1696" i="1"/>
  <c r="F1696" i="1"/>
  <c r="AF1695" i="1"/>
  <c r="AD1695" i="1"/>
  <c r="T1695" i="1"/>
  <c r="U1695" i="1" s="1"/>
  <c r="R1695" i="1"/>
  <c r="S1695" i="1" s="1"/>
  <c r="G1695" i="1"/>
  <c r="F1695" i="1"/>
  <c r="X1695" i="1" s="1"/>
  <c r="AF1694" i="1"/>
  <c r="AD1694" i="1"/>
  <c r="T1694" i="1"/>
  <c r="V1694" i="1" s="1"/>
  <c r="R1694" i="1"/>
  <c r="S1694" i="1" s="1"/>
  <c r="G1694" i="1"/>
  <c r="F1694" i="1"/>
  <c r="AF1693" i="1"/>
  <c r="AD1693" i="1"/>
  <c r="T1693" i="1"/>
  <c r="U1693" i="1" s="1"/>
  <c r="R1693" i="1"/>
  <c r="S1693" i="1" s="1"/>
  <c r="G1693" i="1"/>
  <c r="F1693" i="1"/>
  <c r="AF1692" i="1"/>
  <c r="AD1692" i="1"/>
  <c r="T1692" i="1"/>
  <c r="R1692" i="1"/>
  <c r="S1692" i="1" s="1"/>
  <c r="G1692" i="1"/>
  <c r="F1692" i="1"/>
  <c r="AF1691" i="1"/>
  <c r="AD1691" i="1"/>
  <c r="T1691" i="1"/>
  <c r="U1691" i="1" s="1"/>
  <c r="R1691" i="1"/>
  <c r="S1691" i="1" s="1"/>
  <c r="G1691" i="1"/>
  <c r="F1691" i="1"/>
  <c r="X1691" i="1" s="1"/>
  <c r="AF1690" i="1"/>
  <c r="AD1690" i="1"/>
  <c r="T1690" i="1"/>
  <c r="U1690" i="1" s="1"/>
  <c r="R1690" i="1"/>
  <c r="S1690" i="1" s="1"/>
  <c r="G1690" i="1"/>
  <c r="F1690" i="1"/>
  <c r="AF1689" i="1"/>
  <c r="AD1689" i="1"/>
  <c r="T1689" i="1"/>
  <c r="U1689" i="1" s="1"/>
  <c r="R1689" i="1"/>
  <c r="S1689" i="1" s="1"/>
  <c r="G1689" i="1"/>
  <c r="F1689" i="1"/>
  <c r="AF1688" i="1"/>
  <c r="AD1688" i="1"/>
  <c r="T1688" i="1"/>
  <c r="R1688" i="1"/>
  <c r="S1688" i="1" s="1"/>
  <c r="G1688" i="1"/>
  <c r="F1688" i="1"/>
  <c r="AF1687" i="1"/>
  <c r="AD1687" i="1"/>
  <c r="T1687" i="1"/>
  <c r="R1687" i="1"/>
  <c r="S1687" i="1" s="1"/>
  <c r="G1687" i="1"/>
  <c r="F1687" i="1"/>
  <c r="AF1686" i="1"/>
  <c r="AD1686" i="1"/>
  <c r="T1686" i="1"/>
  <c r="U1686" i="1" s="1"/>
  <c r="R1686" i="1"/>
  <c r="S1686" i="1" s="1"/>
  <c r="G1686" i="1"/>
  <c r="F1686" i="1"/>
  <c r="AF1685" i="1"/>
  <c r="AD1685" i="1"/>
  <c r="T1685" i="1"/>
  <c r="U1685" i="1" s="1"/>
  <c r="R1685" i="1"/>
  <c r="S1685" i="1" s="1"/>
  <c r="G1685" i="1"/>
  <c r="F1685" i="1"/>
  <c r="X1685" i="1" s="1"/>
  <c r="AF1684" i="1"/>
  <c r="AD1684" i="1"/>
  <c r="T1684" i="1"/>
  <c r="U1684" i="1" s="1"/>
  <c r="R1684" i="1"/>
  <c r="S1684" i="1" s="1"/>
  <c r="G1684" i="1"/>
  <c r="F1684" i="1"/>
  <c r="AF1683" i="1"/>
  <c r="AD1683" i="1"/>
  <c r="T1683" i="1"/>
  <c r="U1683" i="1" s="1"/>
  <c r="R1683" i="1"/>
  <c r="S1683" i="1" s="1"/>
  <c r="G1683" i="1"/>
  <c r="F1683" i="1"/>
  <c r="X1683" i="1" s="1"/>
  <c r="T1682" i="1"/>
  <c r="U1682" i="1" s="1"/>
  <c r="R1682" i="1"/>
  <c r="S1682" i="1" s="1"/>
  <c r="G1682" i="1"/>
  <c r="F1682" i="1"/>
  <c r="X1682" i="1" s="1"/>
  <c r="AF1681" i="1"/>
  <c r="AD1681" i="1"/>
  <c r="T1681" i="1"/>
  <c r="R1681" i="1"/>
  <c r="S1681" i="1" s="1"/>
  <c r="G1681" i="1"/>
  <c r="F1681" i="1"/>
  <c r="AF1680" i="1"/>
  <c r="AD1680" i="1"/>
  <c r="T1680" i="1"/>
  <c r="R1680" i="1"/>
  <c r="S1680" i="1" s="1"/>
  <c r="G1680" i="1"/>
  <c r="F1680" i="1"/>
  <c r="AF1679" i="1"/>
  <c r="AD1679" i="1"/>
  <c r="T1679" i="1"/>
  <c r="U1679" i="1" s="1"/>
  <c r="R1679" i="1"/>
  <c r="S1679" i="1" s="1"/>
  <c r="G1679" i="1"/>
  <c r="F1679" i="1"/>
  <c r="AF1678" i="1"/>
  <c r="AD1678" i="1"/>
  <c r="T1678" i="1"/>
  <c r="R1678" i="1"/>
  <c r="S1678" i="1" s="1"/>
  <c r="G1678" i="1"/>
  <c r="F1678" i="1"/>
  <c r="AF1677" i="1"/>
  <c r="AD1677" i="1"/>
  <c r="T1677" i="1"/>
  <c r="V1677" i="1" s="1"/>
  <c r="R1677" i="1"/>
  <c r="S1677" i="1" s="1"/>
  <c r="G1677" i="1"/>
  <c r="F1677" i="1"/>
  <c r="AF1676" i="1"/>
  <c r="AD1676" i="1"/>
  <c r="T1676" i="1"/>
  <c r="R1676" i="1"/>
  <c r="S1676" i="1" s="1"/>
  <c r="G1676" i="1"/>
  <c r="F1676" i="1"/>
  <c r="X1676" i="1" s="1"/>
  <c r="AF1675" i="1"/>
  <c r="AD1675" i="1"/>
  <c r="T1675" i="1"/>
  <c r="U1675" i="1" s="1"/>
  <c r="R1675" i="1"/>
  <c r="S1675" i="1" s="1"/>
  <c r="G1675" i="1"/>
  <c r="F1675" i="1"/>
  <c r="AF1674" i="1"/>
  <c r="AD1674" i="1"/>
  <c r="T1674" i="1"/>
  <c r="U1674" i="1" s="1"/>
  <c r="R1674" i="1"/>
  <c r="S1674" i="1" s="1"/>
  <c r="G1674" i="1"/>
  <c r="F1674" i="1"/>
  <c r="X1674" i="1" s="1"/>
  <c r="AF1673" i="1"/>
  <c r="AD1673" i="1"/>
  <c r="T1673" i="1"/>
  <c r="R1673" i="1"/>
  <c r="S1673" i="1" s="1"/>
  <c r="G1673" i="1"/>
  <c r="F1673" i="1"/>
  <c r="AF1672" i="1"/>
  <c r="AD1672" i="1"/>
  <c r="T1672" i="1"/>
  <c r="V1672" i="1" s="1"/>
  <c r="R1672" i="1"/>
  <c r="S1672" i="1" s="1"/>
  <c r="G1672" i="1"/>
  <c r="F1672" i="1"/>
  <c r="X1672" i="1" s="1"/>
  <c r="AF1671" i="1"/>
  <c r="AD1671" i="1"/>
  <c r="T1671" i="1"/>
  <c r="U1671" i="1" s="1"/>
  <c r="R1671" i="1"/>
  <c r="S1671" i="1" s="1"/>
  <c r="G1671" i="1"/>
  <c r="F1671" i="1"/>
  <c r="AF1670" i="1"/>
  <c r="AD1670" i="1"/>
  <c r="T1670" i="1"/>
  <c r="U1670" i="1" s="1"/>
  <c r="R1670" i="1"/>
  <c r="S1670" i="1" s="1"/>
  <c r="G1670" i="1"/>
  <c r="F1670" i="1"/>
  <c r="X1670" i="1" s="1"/>
  <c r="AF1669" i="1"/>
  <c r="AD1669" i="1"/>
  <c r="T1669" i="1"/>
  <c r="R1669" i="1"/>
  <c r="S1669" i="1" s="1"/>
  <c r="G1669" i="1"/>
  <c r="F1669" i="1"/>
  <c r="AF1668" i="1"/>
  <c r="AD1668" i="1"/>
  <c r="T1668" i="1"/>
  <c r="R1668" i="1"/>
  <c r="S1668" i="1" s="1"/>
  <c r="G1668" i="1"/>
  <c r="F1668" i="1"/>
  <c r="AF1667" i="1"/>
  <c r="AD1667" i="1"/>
  <c r="T1667" i="1"/>
  <c r="R1667" i="1"/>
  <c r="S1667" i="1" s="1"/>
  <c r="G1667" i="1"/>
  <c r="F1667" i="1"/>
  <c r="AF1666" i="1"/>
  <c r="AD1666" i="1"/>
  <c r="T1666" i="1"/>
  <c r="R1666" i="1"/>
  <c r="S1666" i="1" s="1"/>
  <c r="G1666" i="1"/>
  <c r="F1666" i="1"/>
  <c r="AF1665" i="1"/>
  <c r="AD1665" i="1"/>
  <c r="T1665" i="1"/>
  <c r="U1665" i="1" s="1"/>
  <c r="R1665" i="1"/>
  <c r="S1665" i="1" s="1"/>
  <c r="G1665" i="1"/>
  <c r="F1665" i="1"/>
  <c r="AF1664" i="1"/>
  <c r="AD1664" i="1"/>
  <c r="T1664" i="1"/>
  <c r="R1664" i="1"/>
  <c r="S1664" i="1" s="1"/>
  <c r="G1664" i="1"/>
  <c r="F1664" i="1"/>
  <c r="X1664" i="1" s="1"/>
  <c r="AF1663" i="1"/>
  <c r="AD1663" i="1"/>
  <c r="T1663" i="1"/>
  <c r="U1663" i="1" s="1"/>
  <c r="R1663" i="1"/>
  <c r="S1663" i="1" s="1"/>
  <c r="G1663" i="1"/>
  <c r="F1663" i="1"/>
  <c r="AF1662" i="1"/>
  <c r="AD1662" i="1"/>
  <c r="T1662" i="1"/>
  <c r="U1662" i="1" s="1"/>
  <c r="R1662" i="1"/>
  <c r="S1662" i="1" s="1"/>
  <c r="G1662" i="1"/>
  <c r="F1662" i="1"/>
  <c r="X1662" i="1" s="1"/>
  <c r="AF1661" i="1"/>
  <c r="AD1661" i="1"/>
  <c r="T1661" i="1"/>
  <c r="V1661" i="1" s="1"/>
  <c r="R1661" i="1"/>
  <c r="S1661" i="1" s="1"/>
  <c r="G1661" i="1"/>
  <c r="F1661" i="1"/>
  <c r="AF1660" i="1"/>
  <c r="AD1660" i="1"/>
  <c r="T1660" i="1"/>
  <c r="U1660" i="1" s="1"/>
  <c r="R1660" i="1"/>
  <c r="S1660" i="1" s="1"/>
  <c r="G1660" i="1"/>
  <c r="F1660" i="1"/>
  <c r="X1660" i="1" s="1"/>
  <c r="AF1659" i="1"/>
  <c r="AD1659" i="1"/>
  <c r="T1659" i="1"/>
  <c r="U1659" i="1" s="1"/>
  <c r="R1659" i="1"/>
  <c r="S1659" i="1" s="1"/>
  <c r="G1659" i="1"/>
  <c r="F1659" i="1"/>
  <c r="AF1658" i="1"/>
  <c r="AD1658" i="1"/>
  <c r="T1658" i="1"/>
  <c r="U1658" i="1" s="1"/>
  <c r="R1658" i="1"/>
  <c r="S1658" i="1" s="1"/>
  <c r="G1658" i="1"/>
  <c r="F1658" i="1"/>
  <c r="X1658" i="1" s="1"/>
  <c r="AF1657" i="1"/>
  <c r="AD1657" i="1"/>
  <c r="T1657" i="1"/>
  <c r="R1657" i="1"/>
  <c r="S1657" i="1" s="1"/>
  <c r="G1657" i="1"/>
  <c r="F1657" i="1"/>
  <c r="AF1656" i="1"/>
  <c r="AD1656" i="1"/>
  <c r="T1656" i="1"/>
  <c r="R1656" i="1"/>
  <c r="S1656" i="1" s="1"/>
  <c r="G1656" i="1"/>
  <c r="F1656" i="1"/>
  <c r="AF1655" i="1"/>
  <c r="AD1655" i="1"/>
  <c r="T1655" i="1"/>
  <c r="R1655" i="1"/>
  <c r="S1655" i="1" s="1"/>
  <c r="G1655" i="1"/>
  <c r="F1655" i="1"/>
  <c r="AF1654" i="1"/>
  <c r="AD1654" i="1"/>
  <c r="T1654" i="1"/>
  <c r="R1654" i="1"/>
  <c r="S1654" i="1" s="1"/>
  <c r="G1654" i="1"/>
  <c r="F1654" i="1"/>
  <c r="AF1653" i="1"/>
  <c r="AD1653" i="1"/>
  <c r="T1653" i="1"/>
  <c r="V1653" i="1" s="1"/>
  <c r="R1653" i="1"/>
  <c r="S1653" i="1" s="1"/>
  <c r="G1653" i="1"/>
  <c r="F1653" i="1"/>
  <c r="AF1652" i="1"/>
  <c r="AD1652" i="1"/>
  <c r="T1652" i="1"/>
  <c r="R1652" i="1"/>
  <c r="S1652" i="1" s="1"/>
  <c r="G1652" i="1"/>
  <c r="F1652" i="1"/>
  <c r="X1652" i="1" s="1"/>
  <c r="AF1651" i="1"/>
  <c r="AD1651" i="1"/>
  <c r="T1651" i="1"/>
  <c r="U1651" i="1" s="1"/>
  <c r="R1651" i="1"/>
  <c r="S1651" i="1" s="1"/>
  <c r="G1651" i="1"/>
  <c r="F1651" i="1"/>
  <c r="AF1650" i="1"/>
  <c r="AD1650" i="1"/>
  <c r="T1650" i="1"/>
  <c r="U1650" i="1" s="1"/>
  <c r="R1650" i="1"/>
  <c r="S1650" i="1" s="1"/>
  <c r="G1650" i="1"/>
  <c r="F1650" i="1"/>
  <c r="X1650" i="1" s="1"/>
  <c r="AF1649" i="1"/>
  <c r="AD1649" i="1"/>
  <c r="T1649" i="1"/>
  <c r="U1649" i="1" s="1"/>
  <c r="R1649" i="1"/>
  <c r="S1649" i="1" s="1"/>
  <c r="G1649" i="1"/>
  <c r="F1649" i="1"/>
  <c r="AF1648" i="1"/>
  <c r="AD1648" i="1"/>
  <c r="T1648" i="1"/>
  <c r="U1648" i="1" s="1"/>
  <c r="R1648" i="1"/>
  <c r="S1648" i="1" s="1"/>
  <c r="G1648" i="1"/>
  <c r="F1648" i="1"/>
  <c r="X1648" i="1" s="1"/>
  <c r="AF1647" i="1"/>
  <c r="AD1647" i="1"/>
  <c r="T1647" i="1"/>
  <c r="R1647" i="1"/>
  <c r="S1647" i="1" s="1"/>
  <c r="G1647" i="1"/>
  <c r="F1647" i="1"/>
  <c r="AF1646" i="1"/>
  <c r="AD1646" i="1"/>
  <c r="T1646" i="1"/>
  <c r="U1646" i="1" s="1"/>
  <c r="R1646" i="1"/>
  <c r="S1646" i="1" s="1"/>
  <c r="G1646" i="1"/>
  <c r="F1646" i="1"/>
  <c r="X1646" i="1" s="1"/>
  <c r="AF1645" i="1"/>
  <c r="AD1645" i="1"/>
  <c r="T1645" i="1"/>
  <c r="R1645" i="1"/>
  <c r="S1645" i="1" s="1"/>
  <c r="G1645" i="1"/>
  <c r="F1645" i="1"/>
  <c r="AF1644" i="1"/>
  <c r="AD1644" i="1"/>
  <c r="T1644" i="1"/>
  <c r="R1644" i="1"/>
  <c r="S1644" i="1" s="1"/>
  <c r="G1644" i="1"/>
  <c r="F1644" i="1"/>
  <c r="X1644" i="1" s="1"/>
  <c r="AF1643" i="1"/>
  <c r="AD1643" i="1"/>
  <c r="T1643" i="1"/>
  <c r="R1643" i="1"/>
  <c r="S1643" i="1" s="1"/>
  <c r="G1643" i="1"/>
  <c r="F1643" i="1"/>
  <c r="AF1642" i="1"/>
  <c r="AD1642" i="1"/>
  <c r="T1642" i="1"/>
  <c r="R1642" i="1"/>
  <c r="S1642" i="1" s="1"/>
  <c r="G1642" i="1"/>
  <c r="F1642" i="1"/>
  <c r="X1642" i="1" s="1"/>
  <c r="AF1641" i="1"/>
  <c r="AD1641" i="1"/>
  <c r="T1641" i="1"/>
  <c r="V1641" i="1" s="1"/>
  <c r="R1641" i="1"/>
  <c r="S1641" i="1" s="1"/>
  <c r="G1641" i="1"/>
  <c r="F1641" i="1"/>
  <c r="AF1640" i="1"/>
  <c r="AD1640" i="1"/>
  <c r="T1640" i="1"/>
  <c r="R1640" i="1"/>
  <c r="S1640" i="1" s="1"/>
  <c r="G1640" i="1"/>
  <c r="F1640" i="1"/>
  <c r="X1640" i="1" s="1"/>
  <c r="AF1639" i="1"/>
  <c r="AD1639" i="1"/>
  <c r="T1639" i="1"/>
  <c r="U1639" i="1" s="1"/>
  <c r="R1639" i="1"/>
  <c r="S1639" i="1" s="1"/>
  <c r="G1639" i="1"/>
  <c r="F1639" i="1"/>
  <c r="AF1638" i="1"/>
  <c r="AD1638" i="1"/>
  <c r="T1638" i="1"/>
  <c r="U1638" i="1" s="1"/>
  <c r="R1638" i="1"/>
  <c r="S1638" i="1" s="1"/>
  <c r="G1638" i="1"/>
  <c r="F1638" i="1"/>
  <c r="X1638" i="1" s="1"/>
  <c r="AF1637" i="1"/>
  <c r="AD1637" i="1"/>
  <c r="T1637" i="1"/>
  <c r="V1637" i="1" s="1"/>
  <c r="R1637" i="1"/>
  <c r="S1637" i="1" s="1"/>
  <c r="G1637" i="1"/>
  <c r="F1637" i="1"/>
  <c r="AF1636" i="1"/>
  <c r="AD1636" i="1"/>
  <c r="T1636" i="1"/>
  <c r="U1636" i="1" s="1"/>
  <c r="R1636" i="1"/>
  <c r="S1636" i="1" s="1"/>
  <c r="G1636" i="1"/>
  <c r="F1636" i="1"/>
  <c r="X1636" i="1" s="1"/>
  <c r="AF1635" i="1"/>
  <c r="AD1635" i="1"/>
  <c r="T1635" i="1"/>
  <c r="R1635" i="1"/>
  <c r="S1635" i="1" s="1"/>
  <c r="G1635" i="1"/>
  <c r="F1635" i="1"/>
  <c r="AF1634" i="1"/>
  <c r="AD1634" i="1"/>
  <c r="T1634" i="1"/>
  <c r="U1634" i="1" s="1"/>
  <c r="R1634" i="1"/>
  <c r="S1634" i="1" s="1"/>
  <c r="G1634" i="1"/>
  <c r="F1634" i="1"/>
  <c r="X1634" i="1" s="1"/>
  <c r="AF1633" i="1"/>
  <c r="AD1633" i="1"/>
  <c r="T1633" i="1"/>
  <c r="R1633" i="1"/>
  <c r="S1633" i="1" s="1"/>
  <c r="G1633" i="1"/>
  <c r="F1633" i="1"/>
  <c r="T1632" i="1"/>
  <c r="R1632" i="1"/>
  <c r="S1632" i="1" s="1"/>
  <c r="G1632" i="1"/>
  <c r="F1632" i="1"/>
  <c r="X1632" i="1" s="1"/>
  <c r="AF1631" i="1"/>
  <c r="AD1631" i="1"/>
  <c r="T1631" i="1"/>
  <c r="R1631" i="1"/>
  <c r="S1631" i="1" s="1"/>
  <c r="G1631" i="1"/>
  <c r="F1631" i="1"/>
  <c r="AF1630" i="1"/>
  <c r="AD1630" i="1"/>
  <c r="T1630" i="1"/>
  <c r="V1630" i="1" s="1"/>
  <c r="R1630" i="1"/>
  <c r="S1630" i="1" s="1"/>
  <c r="G1630" i="1"/>
  <c r="F1630" i="1"/>
  <c r="X1630" i="1" s="1"/>
  <c r="AF1629" i="1"/>
  <c r="AD1629" i="1"/>
  <c r="T1629" i="1"/>
  <c r="U1629" i="1" s="1"/>
  <c r="R1629" i="1"/>
  <c r="S1629" i="1" s="1"/>
  <c r="G1629" i="1"/>
  <c r="F1629" i="1"/>
  <c r="AF1628" i="1"/>
  <c r="AD1628" i="1"/>
  <c r="T1628" i="1"/>
  <c r="R1628" i="1"/>
  <c r="S1628" i="1" s="1"/>
  <c r="G1628" i="1"/>
  <c r="F1628" i="1"/>
  <c r="X1628" i="1" s="1"/>
  <c r="AF1627" i="1"/>
  <c r="AD1627" i="1"/>
  <c r="T1627" i="1"/>
  <c r="U1627" i="1" s="1"/>
  <c r="R1627" i="1"/>
  <c r="S1627" i="1" s="1"/>
  <c r="G1627" i="1"/>
  <c r="F1627" i="1"/>
  <c r="AF1626" i="1"/>
  <c r="AD1626" i="1"/>
  <c r="T1626" i="1"/>
  <c r="U1626" i="1" s="1"/>
  <c r="R1626" i="1"/>
  <c r="S1626" i="1" s="1"/>
  <c r="G1626" i="1"/>
  <c r="F1626" i="1"/>
  <c r="X1626" i="1" s="1"/>
  <c r="AF1625" i="1"/>
  <c r="AD1625" i="1"/>
  <c r="T1625" i="1"/>
  <c r="U1625" i="1" s="1"/>
  <c r="R1625" i="1"/>
  <c r="S1625" i="1" s="1"/>
  <c r="G1625" i="1"/>
  <c r="F1625" i="1"/>
  <c r="AF1624" i="1"/>
  <c r="AD1624" i="1"/>
  <c r="T1624" i="1"/>
  <c r="U1624" i="1" s="1"/>
  <c r="R1624" i="1"/>
  <c r="S1624" i="1" s="1"/>
  <c r="G1624" i="1"/>
  <c r="F1624" i="1"/>
  <c r="X1624" i="1" s="1"/>
  <c r="AF1623" i="1"/>
  <c r="AD1623" i="1"/>
  <c r="T1623" i="1"/>
  <c r="U1623" i="1" s="1"/>
  <c r="R1623" i="1"/>
  <c r="S1623" i="1" s="1"/>
  <c r="G1623" i="1"/>
  <c r="F1623" i="1"/>
  <c r="AF1622" i="1"/>
  <c r="AD1622" i="1"/>
  <c r="T1622" i="1"/>
  <c r="U1622" i="1" s="1"/>
  <c r="R1622" i="1"/>
  <c r="S1622" i="1" s="1"/>
  <c r="G1622" i="1"/>
  <c r="F1622" i="1"/>
  <c r="X1622" i="1" s="1"/>
  <c r="AF1621" i="1"/>
  <c r="AD1621" i="1"/>
  <c r="T1621" i="1"/>
  <c r="R1621" i="1"/>
  <c r="S1621" i="1" s="1"/>
  <c r="G1621" i="1"/>
  <c r="F1621" i="1"/>
  <c r="AF1620" i="1"/>
  <c r="AD1620" i="1"/>
  <c r="T1620" i="1"/>
  <c r="R1620" i="1"/>
  <c r="S1620" i="1" s="1"/>
  <c r="G1620" i="1"/>
  <c r="F1620" i="1"/>
  <c r="X1620" i="1" s="1"/>
  <c r="AF1619" i="1"/>
  <c r="AD1619" i="1"/>
  <c r="T1619" i="1"/>
  <c r="R1619" i="1"/>
  <c r="S1619" i="1" s="1"/>
  <c r="G1619" i="1"/>
  <c r="F1619" i="1"/>
  <c r="AF1618" i="1"/>
  <c r="AD1618" i="1"/>
  <c r="T1618" i="1"/>
  <c r="V1618" i="1" s="1"/>
  <c r="R1618" i="1"/>
  <c r="S1618" i="1" s="1"/>
  <c r="G1618" i="1"/>
  <c r="F1618" i="1"/>
  <c r="X1618" i="1" s="1"/>
  <c r="AF1617" i="1"/>
  <c r="AD1617" i="1"/>
  <c r="T1617" i="1"/>
  <c r="U1617" i="1" s="1"/>
  <c r="R1617" i="1"/>
  <c r="S1617" i="1" s="1"/>
  <c r="G1617" i="1"/>
  <c r="F1617" i="1"/>
  <c r="AF1616" i="1"/>
  <c r="AD1616" i="1"/>
  <c r="T1616" i="1"/>
  <c r="R1616" i="1"/>
  <c r="S1616" i="1" s="1"/>
  <c r="G1616" i="1"/>
  <c r="F1616" i="1"/>
  <c r="X1616" i="1" s="1"/>
  <c r="AF1615" i="1"/>
  <c r="AD1615" i="1"/>
  <c r="T1615" i="1"/>
  <c r="U1615" i="1" s="1"/>
  <c r="R1615" i="1"/>
  <c r="S1615" i="1" s="1"/>
  <c r="G1615" i="1"/>
  <c r="F1615" i="1"/>
  <c r="AF1614" i="1"/>
  <c r="AD1614" i="1"/>
  <c r="T1614" i="1"/>
  <c r="R1614" i="1"/>
  <c r="S1614" i="1" s="1"/>
  <c r="G1614" i="1"/>
  <c r="F1614" i="1"/>
  <c r="X1614" i="1" s="1"/>
  <c r="AF1613" i="1"/>
  <c r="AD1613" i="1"/>
  <c r="T1613" i="1"/>
  <c r="U1613" i="1" s="1"/>
  <c r="R1613" i="1"/>
  <c r="S1613" i="1" s="1"/>
  <c r="G1613" i="1"/>
  <c r="F1613" i="1"/>
  <c r="AF1612" i="1"/>
  <c r="AD1612" i="1"/>
  <c r="T1612" i="1"/>
  <c r="U1612" i="1" s="1"/>
  <c r="R1612" i="1"/>
  <c r="S1612" i="1" s="1"/>
  <c r="G1612" i="1"/>
  <c r="F1612" i="1"/>
  <c r="X1612" i="1" s="1"/>
  <c r="AF1611" i="1"/>
  <c r="AD1611" i="1"/>
  <c r="T1611" i="1"/>
  <c r="U1611" i="1" s="1"/>
  <c r="R1611" i="1"/>
  <c r="S1611" i="1" s="1"/>
  <c r="G1611" i="1"/>
  <c r="F1611" i="1"/>
  <c r="AF1610" i="1"/>
  <c r="AD1610" i="1"/>
  <c r="T1610" i="1"/>
  <c r="U1610" i="1" s="1"/>
  <c r="R1610" i="1"/>
  <c r="S1610" i="1" s="1"/>
  <c r="G1610" i="1"/>
  <c r="F1610" i="1"/>
  <c r="X1610" i="1" s="1"/>
  <c r="AF1609" i="1"/>
  <c r="AD1609" i="1"/>
  <c r="T1609" i="1"/>
  <c r="R1609" i="1"/>
  <c r="S1609" i="1" s="1"/>
  <c r="G1609" i="1"/>
  <c r="F1609" i="1"/>
  <c r="AF1608" i="1"/>
  <c r="AD1608" i="1"/>
  <c r="T1608" i="1"/>
  <c r="R1608" i="1"/>
  <c r="S1608" i="1" s="1"/>
  <c r="G1608" i="1"/>
  <c r="F1608" i="1"/>
  <c r="X1608" i="1" s="1"/>
  <c r="AF1607" i="1"/>
  <c r="AD1607" i="1"/>
  <c r="T1607" i="1"/>
  <c r="R1607" i="1"/>
  <c r="S1607" i="1" s="1"/>
  <c r="G1607" i="1"/>
  <c r="F1607" i="1"/>
  <c r="AF1606" i="1"/>
  <c r="AD1606" i="1"/>
  <c r="T1606" i="1"/>
  <c r="U1606" i="1" s="1"/>
  <c r="R1606" i="1"/>
  <c r="S1606" i="1" s="1"/>
  <c r="G1606" i="1"/>
  <c r="F1606" i="1"/>
  <c r="X1606" i="1" s="1"/>
  <c r="AF1605" i="1"/>
  <c r="AD1605" i="1"/>
  <c r="T1605" i="1"/>
  <c r="U1605" i="1" s="1"/>
  <c r="R1605" i="1"/>
  <c r="S1605" i="1" s="1"/>
  <c r="G1605" i="1"/>
  <c r="F1605" i="1"/>
  <c r="AF1604" i="1"/>
  <c r="AD1604" i="1"/>
  <c r="T1604" i="1"/>
  <c r="R1604" i="1"/>
  <c r="S1604" i="1" s="1"/>
  <c r="G1604" i="1"/>
  <c r="F1604" i="1"/>
  <c r="X1604" i="1" s="1"/>
  <c r="AF1603" i="1"/>
  <c r="AD1603" i="1"/>
  <c r="T1603" i="1"/>
  <c r="U1603" i="1" s="1"/>
  <c r="R1603" i="1"/>
  <c r="S1603" i="1" s="1"/>
  <c r="G1603" i="1"/>
  <c r="F1603" i="1"/>
  <c r="AF1602" i="1"/>
  <c r="AD1602" i="1"/>
  <c r="T1602" i="1"/>
  <c r="R1602" i="1"/>
  <c r="S1602" i="1" s="1"/>
  <c r="G1602" i="1"/>
  <c r="F1602" i="1"/>
  <c r="X1602" i="1" s="1"/>
  <c r="AF1601" i="1"/>
  <c r="AD1601" i="1"/>
  <c r="T1601" i="1"/>
  <c r="U1601" i="1" s="1"/>
  <c r="R1601" i="1"/>
  <c r="S1601" i="1" s="1"/>
  <c r="G1601" i="1"/>
  <c r="F1601" i="1"/>
  <c r="AF1600" i="1"/>
  <c r="AD1600" i="1"/>
  <c r="T1600" i="1"/>
  <c r="U1600" i="1" s="1"/>
  <c r="R1600" i="1"/>
  <c r="S1600" i="1" s="1"/>
  <c r="G1600" i="1"/>
  <c r="F1600" i="1"/>
  <c r="X1600" i="1" s="1"/>
  <c r="AF1599" i="1"/>
  <c r="AD1599" i="1"/>
  <c r="T1599" i="1"/>
  <c r="V1599" i="1" s="1"/>
  <c r="R1599" i="1"/>
  <c r="S1599" i="1" s="1"/>
  <c r="G1599" i="1"/>
  <c r="F1599" i="1"/>
  <c r="AF1598" i="1"/>
  <c r="AD1598" i="1"/>
  <c r="T1598" i="1"/>
  <c r="U1598" i="1" s="1"/>
  <c r="R1598" i="1"/>
  <c r="S1598" i="1" s="1"/>
  <c r="G1598" i="1"/>
  <c r="F1598" i="1"/>
  <c r="X1598" i="1" s="1"/>
  <c r="AF1597" i="1"/>
  <c r="AD1597" i="1"/>
  <c r="T1597" i="1"/>
  <c r="R1597" i="1"/>
  <c r="S1597" i="1" s="1"/>
  <c r="G1597" i="1"/>
  <c r="F1597" i="1"/>
  <c r="AF1596" i="1"/>
  <c r="AD1596" i="1"/>
  <c r="T1596" i="1"/>
  <c r="R1596" i="1"/>
  <c r="S1596" i="1" s="1"/>
  <c r="G1596" i="1"/>
  <c r="F1596" i="1"/>
  <c r="X1596" i="1" s="1"/>
  <c r="AF1595" i="1"/>
  <c r="AD1595" i="1"/>
  <c r="T1595" i="1"/>
  <c r="R1595" i="1"/>
  <c r="S1595" i="1" s="1"/>
  <c r="G1595" i="1"/>
  <c r="F1595" i="1"/>
  <c r="AF1594" i="1"/>
  <c r="AD1594" i="1"/>
  <c r="T1594" i="1"/>
  <c r="U1594" i="1" s="1"/>
  <c r="R1594" i="1"/>
  <c r="S1594" i="1" s="1"/>
  <c r="G1594" i="1"/>
  <c r="F1594" i="1"/>
  <c r="X1594" i="1" s="1"/>
  <c r="AF1593" i="1"/>
  <c r="AD1593" i="1"/>
  <c r="T1593" i="1"/>
  <c r="U1593" i="1" s="1"/>
  <c r="R1593" i="1"/>
  <c r="S1593" i="1" s="1"/>
  <c r="G1593" i="1"/>
  <c r="F1593" i="1"/>
  <c r="AF1592" i="1"/>
  <c r="AD1592" i="1"/>
  <c r="T1592" i="1"/>
  <c r="R1592" i="1"/>
  <c r="S1592" i="1" s="1"/>
  <c r="G1592" i="1"/>
  <c r="F1592" i="1"/>
  <c r="X1592" i="1" s="1"/>
  <c r="AF1591" i="1"/>
  <c r="AD1591" i="1"/>
  <c r="T1591" i="1"/>
  <c r="U1591" i="1" s="1"/>
  <c r="R1591" i="1"/>
  <c r="S1591" i="1" s="1"/>
  <c r="G1591" i="1"/>
  <c r="F1591" i="1"/>
  <c r="AF1590" i="1"/>
  <c r="AD1590" i="1"/>
  <c r="T1590" i="1"/>
  <c r="U1590" i="1" s="1"/>
  <c r="R1590" i="1"/>
  <c r="S1590" i="1" s="1"/>
  <c r="G1590" i="1"/>
  <c r="F1590" i="1"/>
  <c r="X1590" i="1" s="1"/>
  <c r="AF1589" i="1"/>
  <c r="AD1589" i="1"/>
  <c r="T1589" i="1"/>
  <c r="U1589" i="1" s="1"/>
  <c r="R1589" i="1"/>
  <c r="S1589" i="1" s="1"/>
  <c r="G1589" i="1"/>
  <c r="F1589" i="1"/>
  <c r="AF1588" i="1"/>
  <c r="AD1588" i="1"/>
  <c r="T1588" i="1"/>
  <c r="U1588" i="1" s="1"/>
  <c r="R1588" i="1"/>
  <c r="S1588" i="1" s="1"/>
  <c r="G1588" i="1"/>
  <c r="F1588" i="1"/>
  <c r="X1588" i="1" s="1"/>
  <c r="AF1587" i="1"/>
  <c r="AD1587" i="1"/>
  <c r="T1587" i="1"/>
  <c r="V1587" i="1" s="1"/>
  <c r="R1587" i="1"/>
  <c r="S1587" i="1" s="1"/>
  <c r="G1587" i="1"/>
  <c r="F1587" i="1"/>
  <c r="AF1586" i="1"/>
  <c r="AD1586" i="1"/>
  <c r="T1586" i="1"/>
  <c r="U1586" i="1" s="1"/>
  <c r="R1586" i="1"/>
  <c r="S1586" i="1" s="1"/>
  <c r="G1586" i="1"/>
  <c r="F1586" i="1"/>
  <c r="X1586" i="1" s="1"/>
  <c r="T1585" i="1"/>
  <c r="R1585" i="1"/>
  <c r="S1585" i="1" s="1"/>
  <c r="G1585" i="1"/>
  <c r="F1585" i="1"/>
  <c r="AF1584" i="1"/>
  <c r="AD1584" i="1"/>
  <c r="T1584" i="1"/>
  <c r="R1584" i="1"/>
  <c r="S1584" i="1" s="1"/>
  <c r="G1584" i="1"/>
  <c r="F1584" i="1"/>
  <c r="AF1583" i="1"/>
  <c r="AD1583" i="1"/>
  <c r="T1583" i="1"/>
  <c r="R1583" i="1"/>
  <c r="S1583" i="1" s="1"/>
  <c r="G1583" i="1"/>
  <c r="F1583" i="1"/>
  <c r="AF1582" i="1"/>
  <c r="AD1582" i="1"/>
  <c r="T1582" i="1"/>
  <c r="U1582" i="1" s="1"/>
  <c r="R1582" i="1"/>
  <c r="S1582" i="1" s="1"/>
  <c r="G1582" i="1"/>
  <c r="F1582" i="1"/>
  <c r="AF1581" i="1"/>
  <c r="AD1581" i="1"/>
  <c r="T1581" i="1"/>
  <c r="U1581" i="1" s="1"/>
  <c r="R1581" i="1"/>
  <c r="S1581" i="1" s="1"/>
  <c r="G1581" i="1"/>
  <c r="F1581" i="1"/>
  <c r="AF1580" i="1"/>
  <c r="AD1580" i="1"/>
  <c r="T1580" i="1"/>
  <c r="R1580" i="1"/>
  <c r="S1580" i="1" s="1"/>
  <c r="G1580" i="1"/>
  <c r="F1580" i="1"/>
  <c r="X1580" i="1" s="1"/>
  <c r="AF1579" i="1"/>
  <c r="AD1579" i="1"/>
  <c r="T1579" i="1"/>
  <c r="U1579" i="1" s="1"/>
  <c r="R1579" i="1"/>
  <c r="S1579" i="1" s="1"/>
  <c r="G1579" i="1"/>
  <c r="F1579" i="1"/>
  <c r="AF1578" i="1"/>
  <c r="AD1578" i="1"/>
  <c r="T1578" i="1"/>
  <c r="R1578" i="1"/>
  <c r="S1578" i="1" s="1"/>
  <c r="G1578" i="1"/>
  <c r="F1578" i="1"/>
  <c r="X1578" i="1" s="1"/>
  <c r="AF1577" i="1"/>
  <c r="AD1577" i="1"/>
  <c r="T1577" i="1"/>
  <c r="U1577" i="1" s="1"/>
  <c r="R1577" i="1"/>
  <c r="S1577" i="1" s="1"/>
  <c r="G1577" i="1"/>
  <c r="F1577" i="1"/>
  <c r="AF1576" i="1"/>
  <c r="AD1576" i="1"/>
  <c r="T1576" i="1"/>
  <c r="V1576" i="1" s="1"/>
  <c r="R1576" i="1"/>
  <c r="S1576" i="1" s="1"/>
  <c r="G1576" i="1"/>
  <c r="F1576" i="1"/>
  <c r="X1576" i="1" s="1"/>
  <c r="AF1575" i="1"/>
  <c r="AD1575" i="1"/>
  <c r="T1575" i="1"/>
  <c r="U1575" i="1" s="1"/>
  <c r="R1575" i="1"/>
  <c r="S1575" i="1" s="1"/>
  <c r="G1575" i="1"/>
  <c r="F1575" i="1"/>
  <c r="AF1574" i="1"/>
  <c r="AD1574" i="1"/>
  <c r="T1574" i="1"/>
  <c r="U1574" i="1" s="1"/>
  <c r="R1574" i="1"/>
  <c r="S1574" i="1" s="1"/>
  <c r="G1574" i="1"/>
  <c r="F1574" i="1"/>
  <c r="X1574" i="1" s="1"/>
  <c r="AF1573" i="1"/>
  <c r="AD1573" i="1"/>
  <c r="T1573" i="1"/>
  <c r="R1573" i="1"/>
  <c r="S1573" i="1" s="1"/>
  <c r="G1573" i="1"/>
  <c r="F1573" i="1"/>
  <c r="AF1572" i="1"/>
  <c r="AD1572" i="1"/>
  <c r="T1572" i="1"/>
  <c r="R1572" i="1"/>
  <c r="S1572" i="1" s="1"/>
  <c r="G1572" i="1"/>
  <c r="F1572" i="1"/>
  <c r="AF1571" i="1"/>
  <c r="AD1571" i="1"/>
  <c r="T1571" i="1"/>
  <c r="R1571" i="1"/>
  <c r="S1571" i="1" s="1"/>
  <c r="G1571" i="1"/>
  <c r="F1571" i="1"/>
  <c r="AF1570" i="1"/>
  <c r="AD1570" i="1"/>
  <c r="T1570" i="1"/>
  <c r="U1570" i="1" s="1"/>
  <c r="R1570" i="1"/>
  <c r="S1570" i="1" s="1"/>
  <c r="G1570" i="1"/>
  <c r="F1570" i="1"/>
  <c r="AF1569" i="1"/>
  <c r="AD1569" i="1"/>
  <c r="T1569" i="1"/>
  <c r="U1569" i="1" s="1"/>
  <c r="R1569" i="1"/>
  <c r="S1569" i="1" s="1"/>
  <c r="G1569" i="1"/>
  <c r="F1569" i="1"/>
  <c r="AF1568" i="1"/>
  <c r="AD1568" i="1"/>
  <c r="T1568" i="1"/>
  <c r="R1568" i="1"/>
  <c r="S1568" i="1" s="1"/>
  <c r="G1568" i="1"/>
  <c r="F1568" i="1"/>
  <c r="X1568" i="1" s="1"/>
  <c r="AF1567" i="1"/>
  <c r="AD1567" i="1"/>
  <c r="T1567" i="1"/>
  <c r="U1567" i="1" s="1"/>
  <c r="R1567" i="1"/>
  <c r="S1567" i="1" s="1"/>
  <c r="G1567" i="1"/>
  <c r="F1567" i="1"/>
  <c r="AF1566" i="1"/>
  <c r="AD1566" i="1"/>
  <c r="T1566" i="1"/>
  <c r="R1566" i="1"/>
  <c r="S1566" i="1" s="1"/>
  <c r="G1566" i="1"/>
  <c r="F1566" i="1"/>
  <c r="X1566" i="1" s="1"/>
  <c r="AF1565" i="1"/>
  <c r="AD1565" i="1"/>
  <c r="T1565" i="1"/>
  <c r="U1565" i="1" s="1"/>
  <c r="R1565" i="1"/>
  <c r="S1565" i="1" s="1"/>
  <c r="G1565" i="1"/>
  <c r="F1565" i="1"/>
  <c r="AF1564" i="1"/>
  <c r="AD1564" i="1"/>
  <c r="T1564" i="1"/>
  <c r="V1564" i="1" s="1"/>
  <c r="R1564" i="1"/>
  <c r="S1564" i="1" s="1"/>
  <c r="G1564" i="1"/>
  <c r="F1564" i="1"/>
  <c r="X1564" i="1" s="1"/>
  <c r="AF1563" i="1"/>
  <c r="AD1563" i="1"/>
  <c r="T1563" i="1"/>
  <c r="U1563" i="1" s="1"/>
  <c r="R1563" i="1"/>
  <c r="S1563" i="1" s="1"/>
  <c r="G1563" i="1"/>
  <c r="F1563" i="1"/>
  <c r="AF1562" i="1"/>
  <c r="AD1562" i="1"/>
  <c r="T1562" i="1"/>
  <c r="U1562" i="1" s="1"/>
  <c r="R1562" i="1"/>
  <c r="S1562" i="1" s="1"/>
  <c r="G1562" i="1"/>
  <c r="F1562" i="1"/>
  <c r="X1562" i="1" s="1"/>
  <c r="AF1561" i="1"/>
  <c r="AD1561" i="1"/>
  <c r="T1561" i="1"/>
  <c r="R1561" i="1"/>
  <c r="S1561" i="1" s="1"/>
  <c r="G1561" i="1"/>
  <c r="F1561" i="1"/>
  <c r="AF1560" i="1"/>
  <c r="AD1560" i="1"/>
  <c r="T1560" i="1"/>
  <c r="R1560" i="1"/>
  <c r="S1560" i="1" s="1"/>
  <c r="G1560" i="1"/>
  <c r="F1560" i="1"/>
  <c r="AF1559" i="1"/>
  <c r="AD1559" i="1"/>
  <c r="T1559" i="1"/>
  <c r="R1559" i="1"/>
  <c r="S1559" i="1" s="1"/>
  <c r="G1559" i="1"/>
  <c r="F1559" i="1"/>
  <c r="AF1558" i="1"/>
  <c r="AD1558" i="1"/>
  <c r="T1558" i="1"/>
  <c r="U1558" i="1" s="1"/>
  <c r="R1558" i="1"/>
  <c r="S1558" i="1" s="1"/>
  <c r="G1558" i="1"/>
  <c r="F1558" i="1"/>
  <c r="AF1557" i="1"/>
  <c r="AD1557" i="1"/>
  <c r="T1557" i="1"/>
  <c r="U1557" i="1" s="1"/>
  <c r="R1557" i="1"/>
  <c r="S1557" i="1" s="1"/>
  <c r="G1557" i="1"/>
  <c r="F1557" i="1"/>
  <c r="AF1556" i="1"/>
  <c r="AD1556" i="1"/>
  <c r="T1556" i="1"/>
  <c r="R1556" i="1"/>
  <c r="S1556" i="1" s="1"/>
  <c r="G1556" i="1"/>
  <c r="F1556" i="1"/>
  <c r="X1556" i="1" s="1"/>
  <c r="AF1555" i="1"/>
  <c r="AD1555" i="1"/>
  <c r="T1555" i="1"/>
  <c r="R1555" i="1"/>
  <c r="S1555" i="1" s="1"/>
  <c r="G1555" i="1"/>
  <c r="F1555" i="1"/>
  <c r="AF1554" i="1"/>
  <c r="AD1554" i="1"/>
  <c r="T1554" i="1"/>
  <c r="R1554" i="1"/>
  <c r="S1554" i="1" s="1"/>
  <c r="G1554" i="1"/>
  <c r="F1554" i="1"/>
  <c r="X1554" i="1" s="1"/>
  <c r="AF1553" i="1"/>
  <c r="AD1553" i="1"/>
  <c r="T1553" i="1"/>
  <c r="U1553" i="1" s="1"/>
  <c r="R1553" i="1"/>
  <c r="S1553" i="1" s="1"/>
  <c r="G1553" i="1"/>
  <c r="F1553" i="1"/>
  <c r="AF1552" i="1"/>
  <c r="AD1552" i="1"/>
  <c r="T1552" i="1"/>
  <c r="V1552" i="1" s="1"/>
  <c r="R1552" i="1"/>
  <c r="S1552" i="1" s="1"/>
  <c r="G1552" i="1"/>
  <c r="F1552" i="1"/>
  <c r="X1552" i="1" s="1"/>
  <c r="AF1551" i="1"/>
  <c r="AD1551" i="1"/>
  <c r="T1551" i="1"/>
  <c r="U1551" i="1" s="1"/>
  <c r="R1551" i="1"/>
  <c r="S1551" i="1" s="1"/>
  <c r="G1551" i="1"/>
  <c r="F1551" i="1"/>
  <c r="AF1550" i="1"/>
  <c r="AD1550" i="1"/>
  <c r="T1550" i="1"/>
  <c r="U1550" i="1" s="1"/>
  <c r="R1550" i="1"/>
  <c r="S1550" i="1" s="1"/>
  <c r="G1550" i="1"/>
  <c r="F1550" i="1"/>
  <c r="X1550" i="1" s="1"/>
  <c r="AF1549" i="1"/>
  <c r="AD1549" i="1"/>
  <c r="T1549" i="1"/>
  <c r="R1549" i="1"/>
  <c r="S1549" i="1" s="1"/>
  <c r="G1549" i="1"/>
  <c r="F1549" i="1"/>
  <c r="AF1548" i="1"/>
  <c r="AD1548" i="1"/>
  <c r="T1548" i="1"/>
  <c r="R1548" i="1"/>
  <c r="S1548" i="1" s="1"/>
  <c r="G1548" i="1"/>
  <c r="F1548" i="1"/>
  <c r="X1548" i="1" s="1"/>
  <c r="AF1547" i="1"/>
  <c r="AD1547" i="1"/>
  <c r="T1547" i="1"/>
  <c r="R1547" i="1"/>
  <c r="S1547" i="1" s="1"/>
  <c r="G1547" i="1"/>
  <c r="F1547" i="1"/>
  <c r="AF1546" i="1"/>
  <c r="AD1546" i="1"/>
  <c r="T1546" i="1"/>
  <c r="V1546" i="1" s="1"/>
  <c r="R1546" i="1"/>
  <c r="S1546" i="1" s="1"/>
  <c r="G1546" i="1"/>
  <c r="F1546" i="1"/>
  <c r="X1546" i="1" s="1"/>
  <c r="AF1545" i="1"/>
  <c r="AD1545" i="1"/>
  <c r="T1545" i="1"/>
  <c r="U1545" i="1" s="1"/>
  <c r="R1545" i="1"/>
  <c r="S1545" i="1" s="1"/>
  <c r="G1545" i="1"/>
  <c r="F1545" i="1"/>
  <c r="AF1544" i="1"/>
  <c r="AD1544" i="1"/>
  <c r="T1544" i="1"/>
  <c r="R1544" i="1"/>
  <c r="S1544" i="1" s="1"/>
  <c r="G1544" i="1"/>
  <c r="F1544" i="1"/>
  <c r="X1544" i="1" s="1"/>
  <c r="AF1543" i="1"/>
  <c r="AD1543" i="1"/>
  <c r="T1543" i="1"/>
  <c r="R1543" i="1"/>
  <c r="S1543" i="1" s="1"/>
  <c r="G1543" i="1"/>
  <c r="F1543" i="1"/>
  <c r="AF1542" i="1"/>
  <c r="AD1542" i="1"/>
  <c r="T1542" i="1"/>
  <c r="R1542" i="1"/>
  <c r="S1542" i="1" s="1"/>
  <c r="G1542" i="1"/>
  <c r="F1542" i="1"/>
  <c r="X1542" i="1" s="1"/>
  <c r="AF1541" i="1"/>
  <c r="AD1541" i="1"/>
  <c r="T1541" i="1"/>
  <c r="U1541" i="1" s="1"/>
  <c r="R1541" i="1"/>
  <c r="S1541" i="1" s="1"/>
  <c r="G1541" i="1"/>
  <c r="F1541" i="1"/>
  <c r="AF1540" i="1"/>
  <c r="AD1540" i="1"/>
  <c r="T1540" i="1"/>
  <c r="V1540" i="1" s="1"/>
  <c r="R1540" i="1"/>
  <c r="S1540" i="1" s="1"/>
  <c r="G1540" i="1"/>
  <c r="F1540" i="1"/>
  <c r="X1540" i="1" s="1"/>
  <c r="AF1539" i="1"/>
  <c r="AD1539" i="1"/>
  <c r="T1539" i="1"/>
  <c r="U1539" i="1" s="1"/>
  <c r="R1539" i="1"/>
  <c r="S1539" i="1" s="1"/>
  <c r="G1539" i="1"/>
  <c r="F1539" i="1"/>
  <c r="AF1538" i="1"/>
  <c r="AD1538" i="1"/>
  <c r="T1538" i="1"/>
  <c r="U1538" i="1" s="1"/>
  <c r="R1538" i="1"/>
  <c r="S1538" i="1" s="1"/>
  <c r="G1538" i="1"/>
  <c r="F1538" i="1"/>
  <c r="X1538" i="1" s="1"/>
  <c r="AF1537" i="1"/>
  <c r="AD1537" i="1"/>
  <c r="T1537" i="1"/>
  <c r="R1537" i="1"/>
  <c r="S1537" i="1" s="1"/>
  <c r="G1537" i="1"/>
  <c r="F1537" i="1"/>
  <c r="AF1536" i="1"/>
  <c r="AD1536" i="1"/>
  <c r="T1536" i="1"/>
  <c r="R1536" i="1"/>
  <c r="S1536" i="1" s="1"/>
  <c r="G1536" i="1"/>
  <c r="F1536" i="1"/>
  <c r="AF1535" i="1"/>
  <c r="AD1535" i="1"/>
  <c r="T1535" i="1"/>
  <c r="R1535" i="1"/>
  <c r="S1535" i="1" s="1"/>
  <c r="G1535" i="1"/>
  <c r="F1535" i="1"/>
  <c r="AF1534" i="1"/>
  <c r="AD1534" i="1"/>
  <c r="T1534" i="1"/>
  <c r="V1534" i="1" s="1"/>
  <c r="R1534" i="1"/>
  <c r="S1534" i="1" s="1"/>
  <c r="G1534" i="1"/>
  <c r="F1534" i="1"/>
  <c r="AF1533" i="1"/>
  <c r="AD1533" i="1"/>
  <c r="T1533" i="1"/>
  <c r="U1533" i="1" s="1"/>
  <c r="R1533" i="1"/>
  <c r="S1533" i="1" s="1"/>
  <c r="G1533" i="1"/>
  <c r="F1533" i="1"/>
  <c r="AF1532" i="1"/>
  <c r="AD1532" i="1"/>
  <c r="T1532" i="1"/>
  <c r="R1532" i="1"/>
  <c r="S1532" i="1" s="1"/>
  <c r="G1532" i="1"/>
  <c r="F1532" i="1"/>
  <c r="X1532" i="1" s="1"/>
  <c r="AF1531" i="1"/>
  <c r="AD1531" i="1"/>
  <c r="T1531" i="1"/>
  <c r="R1531" i="1"/>
  <c r="S1531" i="1" s="1"/>
  <c r="G1531" i="1"/>
  <c r="F1531" i="1"/>
  <c r="T1530" i="1"/>
  <c r="U1530" i="1" s="1"/>
  <c r="R1530" i="1"/>
  <c r="S1530" i="1" s="1"/>
  <c r="G1530" i="1"/>
  <c r="F1530" i="1"/>
  <c r="AF1529" i="1"/>
  <c r="AD1529" i="1"/>
  <c r="T1529" i="1"/>
  <c r="U1529" i="1" s="1"/>
  <c r="R1529" i="1"/>
  <c r="S1529" i="1" s="1"/>
  <c r="G1529" i="1"/>
  <c r="F1529" i="1"/>
  <c r="X1529" i="1" s="1"/>
  <c r="AF1528" i="1"/>
  <c r="AD1528" i="1"/>
  <c r="T1528" i="1"/>
  <c r="V1528" i="1" s="1"/>
  <c r="R1528" i="1"/>
  <c r="S1528" i="1" s="1"/>
  <c r="G1528" i="1"/>
  <c r="F1528" i="1"/>
  <c r="AF1527" i="1"/>
  <c r="AD1527" i="1"/>
  <c r="T1527" i="1"/>
  <c r="U1527" i="1" s="1"/>
  <c r="R1527" i="1"/>
  <c r="S1527" i="1" s="1"/>
  <c r="G1527" i="1"/>
  <c r="F1527" i="1"/>
  <c r="X1527" i="1" s="1"/>
  <c r="AF1526" i="1"/>
  <c r="AD1526" i="1"/>
  <c r="T1526" i="1"/>
  <c r="R1526" i="1"/>
  <c r="S1526" i="1" s="1"/>
  <c r="G1526" i="1"/>
  <c r="F1526" i="1"/>
  <c r="AF1525" i="1"/>
  <c r="AD1525" i="1"/>
  <c r="T1525" i="1"/>
  <c r="R1525" i="1"/>
  <c r="S1525" i="1" s="1"/>
  <c r="G1525" i="1"/>
  <c r="F1525" i="1"/>
  <c r="AF1524" i="1"/>
  <c r="AD1524" i="1"/>
  <c r="T1524" i="1"/>
  <c r="R1524" i="1"/>
  <c r="S1524" i="1" s="1"/>
  <c r="G1524" i="1"/>
  <c r="F1524" i="1"/>
  <c r="AF1523" i="1"/>
  <c r="AD1523" i="1"/>
  <c r="T1523" i="1"/>
  <c r="R1523" i="1"/>
  <c r="S1523" i="1" s="1"/>
  <c r="G1523" i="1"/>
  <c r="F1523" i="1"/>
  <c r="X1523" i="1" s="1"/>
  <c r="AF1522" i="1"/>
  <c r="AD1522" i="1"/>
  <c r="T1522" i="1"/>
  <c r="U1522" i="1" s="1"/>
  <c r="R1522" i="1"/>
  <c r="S1522" i="1" s="1"/>
  <c r="G1522" i="1"/>
  <c r="F1522" i="1"/>
  <c r="AF1521" i="1"/>
  <c r="AD1521" i="1"/>
  <c r="T1521" i="1"/>
  <c r="R1521" i="1"/>
  <c r="S1521" i="1" s="1"/>
  <c r="G1521" i="1"/>
  <c r="F1521" i="1"/>
  <c r="AF1520" i="1"/>
  <c r="AD1520" i="1"/>
  <c r="T1520" i="1"/>
  <c r="R1520" i="1"/>
  <c r="S1520" i="1" s="1"/>
  <c r="G1520" i="1"/>
  <c r="F1520" i="1"/>
  <c r="AF1519" i="1"/>
  <c r="AD1519" i="1"/>
  <c r="T1519" i="1"/>
  <c r="R1519" i="1"/>
  <c r="S1519" i="1" s="1"/>
  <c r="G1519" i="1"/>
  <c r="F1519" i="1"/>
  <c r="X1519" i="1" s="1"/>
  <c r="AF1518" i="1"/>
  <c r="AD1518" i="1"/>
  <c r="T1518" i="1"/>
  <c r="U1518" i="1" s="1"/>
  <c r="R1518" i="1"/>
  <c r="S1518" i="1" s="1"/>
  <c r="G1518" i="1"/>
  <c r="F1518" i="1"/>
  <c r="AF1517" i="1"/>
  <c r="AD1517" i="1"/>
  <c r="T1517" i="1"/>
  <c r="V1517" i="1" s="1"/>
  <c r="R1517" i="1"/>
  <c r="S1517" i="1" s="1"/>
  <c r="G1517" i="1"/>
  <c r="F1517" i="1"/>
  <c r="X1517" i="1" s="1"/>
  <c r="AF1516" i="1"/>
  <c r="AD1516" i="1"/>
  <c r="T1516" i="1"/>
  <c r="U1516" i="1" s="1"/>
  <c r="R1516" i="1"/>
  <c r="S1516" i="1" s="1"/>
  <c r="G1516" i="1"/>
  <c r="F1516" i="1"/>
  <c r="AF1515" i="1"/>
  <c r="AD1515" i="1"/>
  <c r="T1515" i="1"/>
  <c r="V1515" i="1" s="1"/>
  <c r="R1515" i="1"/>
  <c r="S1515" i="1" s="1"/>
  <c r="G1515" i="1"/>
  <c r="F1515" i="1"/>
  <c r="X1515" i="1" s="1"/>
  <c r="AF1514" i="1"/>
  <c r="AD1514" i="1"/>
  <c r="T1514" i="1"/>
  <c r="U1514" i="1" s="1"/>
  <c r="R1514" i="1"/>
  <c r="S1514" i="1" s="1"/>
  <c r="G1514" i="1"/>
  <c r="F1514" i="1"/>
  <c r="AF1513" i="1"/>
  <c r="AD1513" i="1"/>
  <c r="T1513" i="1"/>
  <c r="R1513" i="1"/>
  <c r="S1513" i="1" s="1"/>
  <c r="G1513" i="1"/>
  <c r="F1513" i="1"/>
  <c r="AF1512" i="1"/>
  <c r="AD1512" i="1"/>
  <c r="T1512" i="1"/>
  <c r="R1512" i="1"/>
  <c r="S1512" i="1" s="1"/>
  <c r="G1512" i="1"/>
  <c r="F1512" i="1"/>
  <c r="AF1511" i="1"/>
  <c r="AD1511" i="1"/>
  <c r="T1511" i="1"/>
  <c r="R1511" i="1"/>
  <c r="S1511" i="1" s="1"/>
  <c r="G1511" i="1"/>
  <c r="F1511" i="1"/>
  <c r="X1511" i="1" s="1"/>
  <c r="AF1510" i="1"/>
  <c r="AD1510" i="1"/>
  <c r="T1510" i="1"/>
  <c r="U1510" i="1" s="1"/>
  <c r="R1510" i="1"/>
  <c r="S1510" i="1" s="1"/>
  <c r="G1510" i="1"/>
  <c r="F1510" i="1"/>
  <c r="AF1509" i="1"/>
  <c r="AD1509" i="1"/>
  <c r="T1509" i="1"/>
  <c r="V1509" i="1" s="1"/>
  <c r="R1509" i="1"/>
  <c r="S1509" i="1" s="1"/>
  <c r="G1509" i="1"/>
  <c r="F1509" i="1"/>
  <c r="AF1508" i="1"/>
  <c r="AD1508" i="1"/>
  <c r="T1508" i="1"/>
  <c r="R1508" i="1"/>
  <c r="S1508" i="1" s="1"/>
  <c r="G1508" i="1"/>
  <c r="F1508" i="1"/>
  <c r="AF1507" i="1"/>
  <c r="AD1507" i="1"/>
  <c r="T1507" i="1"/>
  <c r="R1507" i="1"/>
  <c r="S1507" i="1" s="1"/>
  <c r="G1507" i="1"/>
  <c r="F1507" i="1"/>
  <c r="X1507" i="1" s="1"/>
  <c r="AF1506" i="1"/>
  <c r="AD1506" i="1"/>
  <c r="T1506" i="1"/>
  <c r="U1506" i="1" s="1"/>
  <c r="R1506" i="1"/>
  <c r="S1506" i="1" s="1"/>
  <c r="G1506" i="1"/>
  <c r="F1506" i="1"/>
  <c r="AF1505" i="1"/>
  <c r="AD1505" i="1"/>
  <c r="T1505" i="1"/>
  <c r="U1505" i="1" s="1"/>
  <c r="R1505" i="1"/>
  <c r="S1505" i="1" s="1"/>
  <c r="G1505" i="1"/>
  <c r="F1505" i="1"/>
  <c r="X1505" i="1" s="1"/>
  <c r="AF1504" i="1"/>
  <c r="AD1504" i="1"/>
  <c r="T1504" i="1"/>
  <c r="V1504" i="1" s="1"/>
  <c r="R1504" i="1"/>
  <c r="S1504" i="1" s="1"/>
  <c r="G1504" i="1"/>
  <c r="F1504" i="1"/>
  <c r="AF1503" i="1"/>
  <c r="AD1503" i="1"/>
  <c r="T1503" i="1"/>
  <c r="U1503" i="1" s="1"/>
  <c r="R1503" i="1"/>
  <c r="S1503" i="1" s="1"/>
  <c r="G1503" i="1"/>
  <c r="F1503" i="1"/>
  <c r="X1503" i="1" s="1"/>
  <c r="AF1502" i="1"/>
  <c r="AD1502" i="1"/>
  <c r="T1502" i="1"/>
  <c r="R1502" i="1"/>
  <c r="S1502" i="1" s="1"/>
  <c r="G1502" i="1"/>
  <c r="F1502" i="1"/>
  <c r="AF1501" i="1"/>
  <c r="AD1501" i="1"/>
  <c r="T1501" i="1"/>
  <c r="R1501" i="1"/>
  <c r="S1501" i="1" s="1"/>
  <c r="G1501" i="1"/>
  <c r="F1501" i="1"/>
  <c r="AF1500" i="1"/>
  <c r="AD1500" i="1"/>
  <c r="T1500" i="1"/>
  <c r="R1500" i="1"/>
  <c r="S1500" i="1" s="1"/>
  <c r="G1500" i="1"/>
  <c r="F1500" i="1"/>
  <c r="AF1499" i="1"/>
  <c r="AD1499" i="1"/>
  <c r="T1499" i="1"/>
  <c r="R1499" i="1"/>
  <c r="S1499" i="1" s="1"/>
  <c r="G1499" i="1"/>
  <c r="F1499" i="1"/>
  <c r="X1499" i="1" s="1"/>
  <c r="AF1498" i="1"/>
  <c r="AD1498" i="1"/>
  <c r="T1498" i="1"/>
  <c r="U1498" i="1" s="1"/>
  <c r="R1498" i="1"/>
  <c r="S1498" i="1" s="1"/>
  <c r="G1498" i="1"/>
  <c r="F1498" i="1"/>
  <c r="AF1497" i="1"/>
  <c r="AD1497" i="1"/>
  <c r="T1497" i="1"/>
  <c r="U1497" i="1" s="1"/>
  <c r="R1497" i="1"/>
  <c r="S1497" i="1" s="1"/>
  <c r="G1497" i="1"/>
  <c r="F1497" i="1"/>
  <c r="AF1496" i="1"/>
  <c r="AD1496" i="1"/>
  <c r="T1496" i="1"/>
  <c r="R1496" i="1"/>
  <c r="S1496" i="1" s="1"/>
  <c r="G1496" i="1"/>
  <c r="F1496" i="1"/>
  <c r="AF1495" i="1"/>
  <c r="AD1495" i="1"/>
  <c r="T1495" i="1"/>
  <c r="R1495" i="1"/>
  <c r="S1495" i="1" s="1"/>
  <c r="G1495" i="1"/>
  <c r="F1495" i="1"/>
  <c r="X1495" i="1" s="1"/>
  <c r="AF1494" i="1"/>
  <c r="AD1494" i="1"/>
  <c r="T1494" i="1"/>
  <c r="U1494" i="1" s="1"/>
  <c r="R1494" i="1"/>
  <c r="S1494" i="1" s="1"/>
  <c r="G1494" i="1"/>
  <c r="F1494" i="1"/>
  <c r="AF1493" i="1"/>
  <c r="AD1493" i="1"/>
  <c r="T1493" i="1"/>
  <c r="V1493" i="1" s="1"/>
  <c r="R1493" i="1"/>
  <c r="S1493" i="1" s="1"/>
  <c r="G1493" i="1"/>
  <c r="F1493" i="1"/>
  <c r="X1493" i="1" s="1"/>
  <c r="AF1492" i="1"/>
  <c r="AD1492" i="1"/>
  <c r="T1492" i="1"/>
  <c r="U1492" i="1" s="1"/>
  <c r="R1492" i="1"/>
  <c r="S1492" i="1" s="1"/>
  <c r="G1492" i="1"/>
  <c r="F1492" i="1"/>
  <c r="AF1491" i="1"/>
  <c r="AD1491" i="1"/>
  <c r="T1491" i="1"/>
  <c r="V1491" i="1" s="1"/>
  <c r="R1491" i="1"/>
  <c r="S1491" i="1" s="1"/>
  <c r="G1491" i="1"/>
  <c r="F1491" i="1"/>
  <c r="X1491" i="1" s="1"/>
  <c r="AF1490" i="1"/>
  <c r="AD1490" i="1"/>
  <c r="T1490" i="1"/>
  <c r="R1490" i="1"/>
  <c r="S1490" i="1" s="1"/>
  <c r="G1490" i="1"/>
  <c r="F1490" i="1"/>
  <c r="AF1489" i="1"/>
  <c r="AD1489" i="1"/>
  <c r="T1489" i="1"/>
  <c r="R1489" i="1"/>
  <c r="S1489" i="1" s="1"/>
  <c r="G1489" i="1"/>
  <c r="F1489" i="1"/>
  <c r="X1489" i="1" s="1"/>
  <c r="AF1488" i="1"/>
  <c r="AD1488" i="1"/>
  <c r="T1488" i="1"/>
  <c r="R1488" i="1"/>
  <c r="S1488" i="1" s="1"/>
  <c r="G1488" i="1"/>
  <c r="F1488" i="1"/>
  <c r="AF1487" i="1"/>
  <c r="AD1487" i="1"/>
  <c r="T1487" i="1"/>
  <c r="R1487" i="1"/>
  <c r="S1487" i="1" s="1"/>
  <c r="G1487" i="1"/>
  <c r="F1487" i="1"/>
  <c r="X1487" i="1" s="1"/>
  <c r="AF1486" i="1"/>
  <c r="AD1486" i="1"/>
  <c r="T1486" i="1"/>
  <c r="V1486" i="1" s="1"/>
  <c r="R1486" i="1"/>
  <c r="S1486" i="1" s="1"/>
  <c r="G1486" i="1"/>
  <c r="F1486" i="1"/>
  <c r="AF1485" i="1"/>
  <c r="AD1485" i="1"/>
  <c r="T1485" i="1"/>
  <c r="U1485" i="1" s="1"/>
  <c r="R1485" i="1"/>
  <c r="S1485" i="1" s="1"/>
  <c r="G1485" i="1"/>
  <c r="F1485" i="1"/>
  <c r="AF1484" i="1"/>
  <c r="AD1484" i="1"/>
  <c r="T1484" i="1"/>
  <c r="R1484" i="1"/>
  <c r="S1484" i="1" s="1"/>
  <c r="G1484" i="1"/>
  <c r="F1484" i="1"/>
  <c r="AF1483" i="1"/>
  <c r="AD1483" i="1"/>
  <c r="T1483" i="1"/>
  <c r="R1483" i="1"/>
  <c r="S1483" i="1" s="1"/>
  <c r="G1483" i="1"/>
  <c r="F1483" i="1"/>
  <c r="X1483" i="1" s="1"/>
  <c r="AF1482" i="1"/>
  <c r="AD1482" i="1"/>
  <c r="T1482" i="1"/>
  <c r="V1482" i="1" s="1"/>
  <c r="R1482" i="1"/>
  <c r="S1482" i="1" s="1"/>
  <c r="G1482" i="1"/>
  <c r="F1482" i="1"/>
  <c r="AF1481" i="1"/>
  <c r="AD1481" i="1"/>
  <c r="T1481" i="1"/>
  <c r="U1481" i="1" s="1"/>
  <c r="R1481" i="1"/>
  <c r="S1481" i="1" s="1"/>
  <c r="G1481" i="1"/>
  <c r="F1481" i="1"/>
  <c r="X1481" i="1" s="1"/>
  <c r="AF1480" i="1"/>
  <c r="AD1480" i="1"/>
  <c r="T1480" i="1"/>
  <c r="U1480" i="1" s="1"/>
  <c r="R1480" i="1"/>
  <c r="S1480" i="1" s="1"/>
  <c r="G1480" i="1"/>
  <c r="F1480" i="1"/>
  <c r="AF1479" i="1"/>
  <c r="AD1479" i="1"/>
  <c r="T1479" i="1"/>
  <c r="U1479" i="1" s="1"/>
  <c r="R1479" i="1"/>
  <c r="S1479" i="1" s="1"/>
  <c r="G1479" i="1"/>
  <c r="F1479" i="1"/>
  <c r="X1479" i="1" s="1"/>
  <c r="AF1478" i="1"/>
  <c r="AD1478" i="1"/>
  <c r="T1478" i="1"/>
  <c r="R1478" i="1"/>
  <c r="S1478" i="1" s="1"/>
  <c r="G1478" i="1"/>
  <c r="F1478" i="1"/>
  <c r="AF1477" i="1"/>
  <c r="AD1477" i="1"/>
  <c r="T1477" i="1"/>
  <c r="R1477" i="1"/>
  <c r="S1477" i="1" s="1"/>
  <c r="G1477" i="1"/>
  <c r="F1477" i="1"/>
  <c r="AF1476" i="1"/>
  <c r="AD1476" i="1"/>
  <c r="T1476" i="1"/>
  <c r="R1476" i="1"/>
  <c r="S1476" i="1" s="1"/>
  <c r="G1476" i="1"/>
  <c r="F1476" i="1"/>
  <c r="AF1475" i="1"/>
  <c r="AD1475" i="1"/>
  <c r="T1475" i="1"/>
  <c r="R1475" i="1"/>
  <c r="S1475" i="1" s="1"/>
  <c r="G1475" i="1"/>
  <c r="F1475" i="1"/>
  <c r="X1475" i="1" s="1"/>
  <c r="AF1474" i="1"/>
  <c r="AD1474" i="1"/>
  <c r="T1474" i="1"/>
  <c r="V1474" i="1" s="1"/>
  <c r="R1474" i="1"/>
  <c r="S1474" i="1" s="1"/>
  <c r="G1474" i="1"/>
  <c r="F1474" i="1"/>
  <c r="AF1473" i="1"/>
  <c r="AD1473" i="1"/>
  <c r="T1473" i="1"/>
  <c r="U1473" i="1" s="1"/>
  <c r="R1473" i="1"/>
  <c r="S1473" i="1" s="1"/>
  <c r="G1473" i="1"/>
  <c r="F1473" i="1"/>
  <c r="AF1472" i="1"/>
  <c r="AD1472" i="1"/>
  <c r="T1472" i="1"/>
  <c r="R1472" i="1"/>
  <c r="S1472" i="1" s="1"/>
  <c r="G1472" i="1"/>
  <c r="F1472" i="1"/>
  <c r="AF1471" i="1"/>
  <c r="AD1471" i="1"/>
  <c r="T1471" i="1"/>
  <c r="R1471" i="1"/>
  <c r="S1471" i="1" s="1"/>
  <c r="G1471" i="1"/>
  <c r="F1471" i="1"/>
  <c r="X1471" i="1" s="1"/>
  <c r="AF1470" i="1"/>
  <c r="AD1470" i="1"/>
  <c r="T1470" i="1"/>
  <c r="U1470" i="1" s="1"/>
  <c r="R1470" i="1"/>
  <c r="S1470" i="1" s="1"/>
  <c r="G1470" i="1"/>
  <c r="F1470" i="1"/>
  <c r="AF1469" i="1"/>
  <c r="AD1469" i="1"/>
  <c r="T1469" i="1"/>
  <c r="U1469" i="1" s="1"/>
  <c r="R1469" i="1"/>
  <c r="S1469" i="1" s="1"/>
  <c r="G1469" i="1"/>
  <c r="F1469" i="1"/>
  <c r="X1469" i="1" s="1"/>
  <c r="AF1468" i="1"/>
  <c r="AD1468" i="1"/>
  <c r="T1468" i="1"/>
  <c r="V1468" i="1" s="1"/>
  <c r="R1468" i="1"/>
  <c r="S1468" i="1" s="1"/>
  <c r="G1468" i="1"/>
  <c r="F1468" i="1"/>
  <c r="AF1467" i="1"/>
  <c r="AD1467" i="1"/>
  <c r="T1467" i="1"/>
  <c r="U1467" i="1" s="1"/>
  <c r="R1467" i="1"/>
  <c r="S1467" i="1" s="1"/>
  <c r="G1467" i="1"/>
  <c r="F1467" i="1"/>
  <c r="X1467" i="1" s="1"/>
  <c r="AF1466" i="1"/>
  <c r="AD1466" i="1"/>
  <c r="T1466" i="1"/>
  <c r="V1466" i="1" s="1"/>
  <c r="R1466" i="1"/>
  <c r="S1466" i="1" s="1"/>
  <c r="G1466" i="1"/>
  <c r="F1466" i="1"/>
  <c r="AF1465" i="1"/>
  <c r="AD1465" i="1"/>
  <c r="T1465" i="1"/>
  <c r="R1465" i="1"/>
  <c r="S1465" i="1" s="1"/>
  <c r="G1465" i="1"/>
  <c r="F1465" i="1"/>
  <c r="AF1464" i="1"/>
  <c r="AD1464" i="1"/>
  <c r="T1464" i="1"/>
  <c r="R1464" i="1"/>
  <c r="S1464" i="1" s="1"/>
  <c r="G1464" i="1"/>
  <c r="F1464" i="1"/>
  <c r="AF1463" i="1"/>
  <c r="AD1463" i="1"/>
  <c r="T1463" i="1"/>
  <c r="R1463" i="1"/>
  <c r="S1463" i="1" s="1"/>
  <c r="G1463" i="1"/>
  <c r="F1463" i="1"/>
  <c r="X1463" i="1" s="1"/>
  <c r="AF1462" i="1"/>
  <c r="AD1462" i="1"/>
  <c r="T1462" i="1"/>
  <c r="V1462" i="1" s="1"/>
  <c r="R1462" i="1"/>
  <c r="S1462" i="1" s="1"/>
  <c r="G1462" i="1"/>
  <c r="F1462" i="1"/>
  <c r="AF1461" i="1"/>
  <c r="AD1461" i="1"/>
  <c r="T1461" i="1"/>
  <c r="U1461" i="1" s="1"/>
  <c r="R1461" i="1"/>
  <c r="S1461" i="1" s="1"/>
  <c r="G1461" i="1"/>
  <c r="F1461" i="1"/>
  <c r="AF1460" i="1"/>
  <c r="AD1460" i="1"/>
  <c r="T1460" i="1"/>
  <c r="R1460" i="1"/>
  <c r="S1460" i="1" s="1"/>
  <c r="G1460" i="1"/>
  <c r="F1460" i="1"/>
  <c r="AF1459" i="1"/>
  <c r="AD1459" i="1"/>
  <c r="T1459" i="1"/>
  <c r="R1459" i="1"/>
  <c r="S1459" i="1" s="1"/>
  <c r="G1459" i="1"/>
  <c r="F1459" i="1"/>
  <c r="X1459" i="1" s="1"/>
  <c r="AF1458" i="1"/>
  <c r="AD1458" i="1"/>
  <c r="T1458" i="1"/>
  <c r="U1458" i="1" s="1"/>
  <c r="R1458" i="1"/>
  <c r="S1458" i="1" s="1"/>
  <c r="G1458" i="1"/>
  <c r="F1458" i="1"/>
  <c r="AF1457" i="1"/>
  <c r="AD1457" i="1"/>
  <c r="T1457" i="1"/>
  <c r="V1457" i="1" s="1"/>
  <c r="R1457" i="1"/>
  <c r="S1457" i="1" s="1"/>
  <c r="G1457" i="1"/>
  <c r="F1457" i="1"/>
  <c r="X1457" i="1" s="1"/>
  <c r="AF1456" i="1"/>
  <c r="AD1456" i="1"/>
  <c r="T1456" i="1"/>
  <c r="U1456" i="1" s="1"/>
  <c r="R1456" i="1"/>
  <c r="S1456" i="1" s="1"/>
  <c r="G1456" i="1"/>
  <c r="F1456" i="1"/>
  <c r="AF1455" i="1"/>
  <c r="AD1455" i="1"/>
  <c r="T1455" i="1"/>
  <c r="U1455" i="1" s="1"/>
  <c r="R1455" i="1"/>
  <c r="S1455" i="1" s="1"/>
  <c r="G1455" i="1"/>
  <c r="F1455" i="1"/>
  <c r="X1455" i="1" s="1"/>
  <c r="T1454" i="1"/>
  <c r="V1454" i="1" s="1"/>
  <c r="R1454" i="1"/>
  <c r="S1454" i="1" s="1"/>
  <c r="G1454" i="1"/>
  <c r="F1454" i="1"/>
  <c r="AF1453" i="1"/>
  <c r="AD1453" i="1"/>
  <c r="T1453" i="1"/>
  <c r="R1453" i="1"/>
  <c r="S1453" i="1" s="1"/>
  <c r="G1453" i="1"/>
  <c r="F1453" i="1"/>
  <c r="X1453" i="1" s="1"/>
  <c r="AF1452" i="1"/>
  <c r="AD1452" i="1"/>
  <c r="T1452" i="1"/>
  <c r="R1452" i="1"/>
  <c r="S1452" i="1" s="1"/>
  <c r="G1452" i="1"/>
  <c r="F1452" i="1"/>
  <c r="AF1451" i="1"/>
  <c r="AD1451" i="1"/>
  <c r="T1451" i="1"/>
  <c r="R1451" i="1"/>
  <c r="S1451" i="1" s="1"/>
  <c r="G1451" i="1"/>
  <c r="F1451" i="1"/>
  <c r="X1451" i="1" s="1"/>
  <c r="AF1450" i="1"/>
  <c r="AD1450" i="1"/>
  <c r="T1450" i="1"/>
  <c r="R1450" i="1"/>
  <c r="S1450" i="1" s="1"/>
  <c r="G1450" i="1"/>
  <c r="F1450" i="1"/>
  <c r="AF1449" i="1"/>
  <c r="AD1449" i="1"/>
  <c r="T1449" i="1"/>
  <c r="U1449" i="1" s="1"/>
  <c r="R1449" i="1"/>
  <c r="S1449" i="1" s="1"/>
  <c r="G1449" i="1"/>
  <c r="F1449" i="1"/>
  <c r="X1449" i="1" s="1"/>
  <c r="T1448" i="1"/>
  <c r="R1448" i="1"/>
  <c r="S1448" i="1" s="1"/>
  <c r="G1448" i="1"/>
  <c r="F1448" i="1"/>
  <c r="AF1447" i="1"/>
  <c r="AD1447" i="1"/>
  <c r="T1447" i="1"/>
  <c r="R1447" i="1"/>
  <c r="S1447" i="1" s="1"/>
  <c r="G1447" i="1"/>
  <c r="F1447" i="1"/>
  <c r="AF1446" i="1"/>
  <c r="AD1446" i="1"/>
  <c r="T1446" i="1"/>
  <c r="U1446" i="1" s="1"/>
  <c r="R1446" i="1"/>
  <c r="S1446" i="1" s="1"/>
  <c r="G1446" i="1"/>
  <c r="F1446" i="1"/>
  <c r="AF1445" i="1"/>
  <c r="AD1445" i="1"/>
  <c r="T1445" i="1"/>
  <c r="U1445" i="1" s="1"/>
  <c r="R1445" i="1"/>
  <c r="S1445" i="1" s="1"/>
  <c r="G1445" i="1"/>
  <c r="F1445" i="1"/>
  <c r="X1445" i="1" s="1"/>
  <c r="AF1444" i="1"/>
  <c r="AD1444" i="1"/>
  <c r="T1444" i="1"/>
  <c r="R1444" i="1"/>
  <c r="S1444" i="1" s="1"/>
  <c r="G1444" i="1"/>
  <c r="F1444" i="1"/>
  <c r="AF1443" i="1"/>
  <c r="AD1443" i="1"/>
  <c r="T1443" i="1"/>
  <c r="U1443" i="1" s="1"/>
  <c r="R1443" i="1"/>
  <c r="S1443" i="1" s="1"/>
  <c r="G1443" i="1"/>
  <c r="F1443" i="1"/>
  <c r="X1443" i="1" s="1"/>
  <c r="AF1442" i="1"/>
  <c r="AD1442" i="1"/>
  <c r="T1442" i="1"/>
  <c r="U1442" i="1" s="1"/>
  <c r="R1442" i="1"/>
  <c r="S1442" i="1" s="1"/>
  <c r="G1442" i="1"/>
  <c r="F1442" i="1"/>
  <c r="AF1441" i="1"/>
  <c r="AD1441" i="1"/>
  <c r="T1441" i="1"/>
  <c r="R1441" i="1"/>
  <c r="S1441" i="1" s="1"/>
  <c r="G1441" i="1"/>
  <c r="F1441" i="1"/>
  <c r="X1441" i="1" s="1"/>
  <c r="AF1440" i="1"/>
  <c r="AD1440" i="1"/>
  <c r="T1440" i="1"/>
  <c r="R1440" i="1"/>
  <c r="S1440" i="1" s="1"/>
  <c r="G1440" i="1"/>
  <c r="F1440" i="1"/>
  <c r="AF1439" i="1"/>
  <c r="AD1439" i="1"/>
  <c r="T1439" i="1"/>
  <c r="R1439" i="1"/>
  <c r="S1439" i="1" s="1"/>
  <c r="G1439" i="1"/>
  <c r="F1439" i="1"/>
  <c r="X1439" i="1" s="1"/>
  <c r="AF1438" i="1"/>
  <c r="AD1438" i="1"/>
  <c r="T1438" i="1"/>
  <c r="R1438" i="1"/>
  <c r="S1438" i="1" s="1"/>
  <c r="G1438" i="1"/>
  <c r="F1438" i="1"/>
  <c r="T1437" i="1"/>
  <c r="R1437" i="1"/>
  <c r="S1437" i="1" s="1"/>
  <c r="G1437" i="1"/>
  <c r="F1437" i="1"/>
  <c r="AF1436" i="1"/>
  <c r="AD1436" i="1"/>
  <c r="T1436" i="1"/>
  <c r="R1436" i="1"/>
  <c r="S1436" i="1" s="1"/>
  <c r="G1436" i="1"/>
  <c r="F1436" i="1"/>
  <c r="AF1435" i="1"/>
  <c r="AD1435" i="1"/>
  <c r="T1435" i="1"/>
  <c r="R1435" i="1"/>
  <c r="S1435" i="1" s="1"/>
  <c r="G1435" i="1"/>
  <c r="F1435" i="1"/>
  <c r="AF1434" i="1"/>
  <c r="AD1434" i="1"/>
  <c r="T1434" i="1"/>
  <c r="R1434" i="1"/>
  <c r="S1434" i="1" s="1"/>
  <c r="G1434" i="1"/>
  <c r="F1434" i="1"/>
  <c r="AF1433" i="1"/>
  <c r="AD1433" i="1"/>
  <c r="T1433" i="1"/>
  <c r="V1433" i="1" s="1"/>
  <c r="R1433" i="1"/>
  <c r="S1433" i="1" s="1"/>
  <c r="G1433" i="1"/>
  <c r="F1433" i="1"/>
  <c r="AF1432" i="1"/>
  <c r="AD1432" i="1"/>
  <c r="T1432" i="1"/>
  <c r="R1432" i="1"/>
  <c r="S1432" i="1" s="1"/>
  <c r="G1432" i="1"/>
  <c r="F1432" i="1"/>
  <c r="AF1431" i="1"/>
  <c r="AD1431" i="1"/>
  <c r="T1431" i="1"/>
  <c r="R1431" i="1"/>
  <c r="S1431" i="1" s="1"/>
  <c r="G1431" i="1"/>
  <c r="F1431" i="1"/>
  <c r="AF1430" i="1"/>
  <c r="AD1430" i="1"/>
  <c r="T1430" i="1"/>
  <c r="R1430" i="1"/>
  <c r="S1430" i="1" s="1"/>
  <c r="G1430" i="1"/>
  <c r="F1430" i="1"/>
  <c r="AF1429" i="1"/>
  <c r="AD1429" i="1"/>
  <c r="T1429" i="1"/>
  <c r="R1429" i="1"/>
  <c r="S1429" i="1" s="1"/>
  <c r="G1429" i="1"/>
  <c r="F1429" i="1"/>
  <c r="T1428" i="1"/>
  <c r="R1428" i="1"/>
  <c r="S1428" i="1" s="1"/>
  <c r="G1428" i="1"/>
  <c r="F1428" i="1"/>
  <c r="X1428" i="1" s="1"/>
  <c r="AF1427" i="1"/>
  <c r="AD1427" i="1"/>
  <c r="T1427" i="1"/>
  <c r="R1427" i="1"/>
  <c r="S1427" i="1" s="1"/>
  <c r="G1427" i="1"/>
  <c r="F1427" i="1"/>
  <c r="AF1426" i="1"/>
  <c r="AD1426" i="1"/>
  <c r="T1426" i="1"/>
  <c r="R1426" i="1"/>
  <c r="S1426" i="1" s="1"/>
  <c r="G1426" i="1"/>
  <c r="F1426" i="1"/>
  <c r="X1426" i="1" s="1"/>
  <c r="AF1425" i="1"/>
  <c r="AD1425" i="1"/>
  <c r="T1425" i="1"/>
  <c r="R1425" i="1"/>
  <c r="S1425" i="1" s="1"/>
  <c r="G1425" i="1"/>
  <c r="F1425" i="1"/>
  <c r="AF1424" i="1"/>
  <c r="AD1424" i="1"/>
  <c r="T1424" i="1"/>
  <c r="R1424" i="1"/>
  <c r="S1424" i="1" s="1"/>
  <c r="G1424" i="1"/>
  <c r="F1424" i="1"/>
  <c r="X1424" i="1" s="1"/>
  <c r="AF1423" i="1"/>
  <c r="AD1423" i="1"/>
  <c r="T1423" i="1"/>
  <c r="R1423" i="1"/>
  <c r="S1423" i="1" s="1"/>
  <c r="G1423" i="1"/>
  <c r="F1423" i="1"/>
  <c r="AF1422" i="1"/>
  <c r="AD1422" i="1"/>
  <c r="T1422" i="1"/>
  <c r="U1422" i="1" s="1"/>
  <c r="R1422" i="1"/>
  <c r="S1422" i="1" s="1"/>
  <c r="G1422" i="1"/>
  <c r="F1422" i="1"/>
  <c r="X1422" i="1" s="1"/>
  <c r="AF1421" i="1"/>
  <c r="AD1421" i="1"/>
  <c r="T1421" i="1"/>
  <c r="U1421" i="1" s="1"/>
  <c r="R1421" i="1"/>
  <c r="S1421" i="1" s="1"/>
  <c r="G1421" i="1"/>
  <c r="F1421" i="1"/>
  <c r="AF1420" i="1"/>
  <c r="AD1420" i="1"/>
  <c r="T1420" i="1"/>
  <c r="R1420" i="1"/>
  <c r="S1420" i="1" s="1"/>
  <c r="G1420" i="1"/>
  <c r="F1420" i="1"/>
  <c r="X1420" i="1" s="1"/>
  <c r="AF1419" i="1"/>
  <c r="AD1419" i="1"/>
  <c r="T1419" i="1"/>
  <c r="R1419" i="1"/>
  <c r="S1419" i="1" s="1"/>
  <c r="G1419" i="1"/>
  <c r="F1419" i="1"/>
  <c r="T1418" i="1"/>
  <c r="R1418" i="1"/>
  <c r="S1418" i="1" s="1"/>
  <c r="G1418" i="1"/>
  <c r="F1418" i="1"/>
  <c r="AF1417" i="1"/>
  <c r="AD1417" i="1"/>
  <c r="T1417" i="1"/>
  <c r="R1417" i="1"/>
  <c r="S1417" i="1" s="1"/>
  <c r="G1417" i="1"/>
  <c r="F1417" i="1"/>
  <c r="AF1416" i="1"/>
  <c r="AD1416" i="1"/>
  <c r="T1416" i="1"/>
  <c r="R1416" i="1"/>
  <c r="S1416" i="1" s="1"/>
  <c r="G1416" i="1"/>
  <c r="F1416" i="1"/>
  <c r="X1416" i="1" s="1"/>
  <c r="AF1415" i="1"/>
  <c r="AD1415" i="1"/>
  <c r="T1415" i="1"/>
  <c r="R1415" i="1"/>
  <c r="S1415" i="1" s="1"/>
  <c r="G1415" i="1"/>
  <c r="F1415" i="1"/>
  <c r="AF1414" i="1"/>
  <c r="AD1414" i="1"/>
  <c r="T1414" i="1"/>
  <c r="R1414" i="1"/>
  <c r="S1414" i="1" s="1"/>
  <c r="G1414" i="1"/>
  <c r="F1414" i="1"/>
  <c r="X1414" i="1" s="1"/>
  <c r="AF1413" i="1"/>
  <c r="AD1413" i="1"/>
  <c r="T1413" i="1"/>
  <c r="R1413" i="1"/>
  <c r="S1413" i="1" s="1"/>
  <c r="G1413" i="1"/>
  <c r="F1413" i="1"/>
  <c r="AF1412" i="1"/>
  <c r="AD1412" i="1"/>
  <c r="T1412" i="1"/>
  <c r="R1412" i="1"/>
  <c r="S1412" i="1" s="1"/>
  <c r="G1412" i="1"/>
  <c r="F1412" i="1"/>
  <c r="X1412" i="1" s="1"/>
  <c r="AF1411" i="1"/>
  <c r="AD1411" i="1"/>
  <c r="T1411" i="1"/>
  <c r="R1411" i="1"/>
  <c r="S1411" i="1" s="1"/>
  <c r="G1411" i="1"/>
  <c r="F1411" i="1"/>
  <c r="AF1410" i="1"/>
  <c r="AD1410" i="1"/>
  <c r="T1410" i="1"/>
  <c r="V1410" i="1" s="1"/>
  <c r="R1410" i="1"/>
  <c r="S1410" i="1" s="1"/>
  <c r="G1410" i="1"/>
  <c r="F1410" i="1"/>
  <c r="X1410" i="1" s="1"/>
  <c r="AF1409" i="1"/>
  <c r="AD1409" i="1"/>
  <c r="T1409" i="1"/>
  <c r="V1409" i="1" s="1"/>
  <c r="R1409" i="1"/>
  <c r="S1409" i="1" s="1"/>
  <c r="G1409" i="1"/>
  <c r="F1409" i="1"/>
  <c r="AF1408" i="1"/>
  <c r="AD1408" i="1"/>
  <c r="T1408" i="1"/>
  <c r="R1408" i="1"/>
  <c r="S1408" i="1" s="1"/>
  <c r="G1408" i="1"/>
  <c r="F1408" i="1"/>
  <c r="AF1407" i="1"/>
  <c r="AD1407" i="1"/>
  <c r="T1407" i="1"/>
  <c r="R1407" i="1"/>
  <c r="S1407" i="1" s="1"/>
  <c r="G1407" i="1"/>
  <c r="F1407" i="1"/>
  <c r="AF1406" i="1"/>
  <c r="AD1406" i="1"/>
  <c r="T1406" i="1"/>
  <c r="R1406" i="1"/>
  <c r="S1406" i="1" s="1"/>
  <c r="G1406" i="1"/>
  <c r="F1406" i="1"/>
  <c r="AF1405" i="1"/>
  <c r="AD1405" i="1"/>
  <c r="T1405" i="1"/>
  <c r="R1405" i="1"/>
  <c r="S1405" i="1" s="1"/>
  <c r="G1405" i="1"/>
  <c r="F1405" i="1"/>
  <c r="AF1404" i="1"/>
  <c r="AD1404" i="1"/>
  <c r="T1404" i="1"/>
  <c r="R1404" i="1"/>
  <c r="S1404" i="1" s="1"/>
  <c r="G1404" i="1"/>
  <c r="F1404" i="1"/>
  <c r="AF1403" i="1"/>
  <c r="AD1403" i="1"/>
  <c r="T1403" i="1"/>
  <c r="R1403" i="1"/>
  <c r="S1403" i="1" s="1"/>
  <c r="G1403" i="1"/>
  <c r="F1403" i="1"/>
  <c r="T1402" i="1"/>
  <c r="R1402" i="1"/>
  <c r="S1402" i="1" s="1"/>
  <c r="G1402" i="1"/>
  <c r="F1402" i="1"/>
  <c r="AF1401" i="1"/>
  <c r="AD1401" i="1"/>
  <c r="T1401" i="1"/>
  <c r="R1401" i="1"/>
  <c r="S1401" i="1" s="1"/>
  <c r="G1401" i="1"/>
  <c r="F1401" i="1"/>
  <c r="X1401" i="1" s="1"/>
  <c r="AF1400" i="1"/>
  <c r="AD1400" i="1"/>
  <c r="T1400" i="1"/>
  <c r="R1400" i="1"/>
  <c r="S1400" i="1" s="1"/>
  <c r="G1400" i="1"/>
  <c r="F1400" i="1"/>
  <c r="AF1399" i="1"/>
  <c r="AD1399" i="1"/>
  <c r="T1399" i="1"/>
  <c r="R1399" i="1"/>
  <c r="S1399" i="1" s="1"/>
  <c r="G1399" i="1"/>
  <c r="F1399" i="1"/>
  <c r="X1399" i="1" s="1"/>
  <c r="AF1398" i="1"/>
  <c r="AD1398" i="1"/>
  <c r="T1398" i="1"/>
  <c r="U1398" i="1" s="1"/>
  <c r="R1398" i="1"/>
  <c r="S1398" i="1" s="1"/>
  <c r="G1398" i="1"/>
  <c r="F1398" i="1"/>
  <c r="AF1397" i="1"/>
  <c r="AD1397" i="1"/>
  <c r="T1397" i="1"/>
  <c r="U1397" i="1" s="1"/>
  <c r="R1397" i="1"/>
  <c r="S1397" i="1" s="1"/>
  <c r="G1397" i="1"/>
  <c r="F1397" i="1"/>
  <c r="X1397" i="1" s="1"/>
  <c r="AF1396" i="1"/>
  <c r="AD1396" i="1"/>
  <c r="T1396" i="1"/>
  <c r="R1396" i="1"/>
  <c r="S1396" i="1" s="1"/>
  <c r="G1396" i="1"/>
  <c r="F1396" i="1"/>
  <c r="AF1395" i="1"/>
  <c r="AD1395" i="1"/>
  <c r="T1395" i="1"/>
  <c r="R1395" i="1"/>
  <c r="S1395" i="1" s="1"/>
  <c r="G1395" i="1"/>
  <c r="F1395" i="1"/>
  <c r="X1395" i="1" s="1"/>
  <c r="AF1394" i="1"/>
  <c r="AD1394" i="1"/>
  <c r="T1394" i="1"/>
  <c r="R1394" i="1"/>
  <c r="S1394" i="1" s="1"/>
  <c r="G1394" i="1"/>
  <c r="F1394" i="1"/>
  <c r="AF1393" i="1"/>
  <c r="AD1393" i="1"/>
  <c r="T1393" i="1"/>
  <c r="R1393" i="1"/>
  <c r="S1393" i="1" s="1"/>
  <c r="G1393" i="1"/>
  <c r="F1393" i="1"/>
  <c r="AF1392" i="1"/>
  <c r="AD1392" i="1"/>
  <c r="T1392" i="1"/>
  <c r="R1392" i="1"/>
  <c r="S1392" i="1" s="1"/>
  <c r="G1392" i="1"/>
  <c r="F1392" i="1"/>
  <c r="AF1391" i="1"/>
  <c r="AD1391" i="1"/>
  <c r="T1391" i="1"/>
  <c r="R1391" i="1"/>
  <c r="S1391" i="1" s="1"/>
  <c r="G1391" i="1"/>
  <c r="F1391" i="1"/>
  <c r="X1391" i="1" s="1"/>
  <c r="AF1390" i="1"/>
  <c r="AD1390" i="1"/>
  <c r="T1390" i="1"/>
  <c r="R1390" i="1"/>
  <c r="S1390" i="1" s="1"/>
  <c r="G1390" i="1"/>
  <c r="F1390" i="1"/>
  <c r="AF1389" i="1"/>
  <c r="AD1389" i="1"/>
  <c r="T1389" i="1"/>
  <c r="R1389" i="1"/>
  <c r="S1389" i="1" s="1"/>
  <c r="G1389" i="1"/>
  <c r="F1389" i="1"/>
  <c r="X1389" i="1" s="1"/>
  <c r="AF1388" i="1"/>
  <c r="AD1388" i="1"/>
  <c r="T1388" i="1"/>
  <c r="R1388" i="1"/>
  <c r="S1388" i="1" s="1"/>
  <c r="G1388" i="1"/>
  <c r="F1388" i="1"/>
  <c r="AF1387" i="1"/>
  <c r="AD1387" i="1"/>
  <c r="T1387" i="1"/>
  <c r="R1387" i="1"/>
  <c r="S1387" i="1" s="1"/>
  <c r="G1387" i="1"/>
  <c r="F1387" i="1"/>
  <c r="X1387" i="1" s="1"/>
  <c r="AF1386" i="1"/>
  <c r="AD1386" i="1"/>
  <c r="T1386" i="1"/>
  <c r="U1386" i="1" s="1"/>
  <c r="R1386" i="1"/>
  <c r="S1386" i="1" s="1"/>
  <c r="G1386" i="1"/>
  <c r="F1386" i="1"/>
  <c r="AF1385" i="1"/>
  <c r="AD1385" i="1"/>
  <c r="T1385" i="1"/>
  <c r="U1385" i="1" s="1"/>
  <c r="R1385" i="1"/>
  <c r="S1385" i="1" s="1"/>
  <c r="G1385" i="1"/>
  <c r="F1385" i="1"/>
  <c r="X1385" i="1" s="1"/>
  <c r="AF1384" i="1"/>
  <c r="AD1384" i="1"/>
  <c r="T1384" i="1"/>
  <c r="R1384" i="1"/>
  <c r="S1384" i="1" s="1"/>
  <c r="G1384" i="1"/>
  <c r="F1384" i="1"/>
  <c r="AF1383" i="1"/>
  <c r="AD1383" i="1"/>
  <c r="T1383" i="1"/>
  <c r="R1383" i="1"/>
  <c r="S1383" i="1" s="1"/>
  <c r="G1383" i="1"/>
  <c r="F1383" i="1"/>
  <c r="X1383" i="1" s="1"/>
  <c r="AF1382" i="1"/>
  <c r="AD1382" i="1"/>
  <c r="T1382" i="1"/>
  <c r="R1382" i="1"/>
  <c r="S1382" i="1" s="1"/>
  <c r="G1382" i="1"/>
  <c r="F1382" i="1"/>
  <c r="AF1381" i="1"/>
  <c r="AD1381" i="1"/>
  <c r="T1381" i="1"/>
  <c r="R1381" i="1"/>
  <c r="S1381" i="1" s="1"/>
  <c r="G1381" i="1"/>
  <c r="F1381" i="1"/>
  <c r="X1381" i="1" s="1"/>
  <c r="AF1380" i="1"/>
  <c r="AD1380" i="1"/>
  <c r="T1380" i="1"/>
  <c r="R1380" i="1"/>
  <c r="S1380" i="1" s="1"/>
  <c r="G1380" i="1"/>
  <c r="F1380" i="1"/>
  <c r="AF1379" i="1"/>
  <c r="AD1379" i="1"/>
  <c r="T1379" i="1"/>
  <c r="R1379" i="1"/>
  <c r="S1379" i="1" s="1"/>
  <c r="G1379" i="1"/>
  <c r="F1379" i="1"/>
  <c r="X1379" i="1" s="1"/>
  <c r="AF1378" i="1"/>
  <c r="AD1378" i="1"/>
  <c r="T1378" i="1"/>
  <c r="R1378" i="1"/>
  <c r="S1378" i="1" s="1"/>
  <c r="G1378" i="1"/>
  <c r="F1378" i="1"/>
  <c r="AF1377" i="1"/>
  <c r="AD1377" i="1"/>
  <c r="T1377" i="1"/>
  <c r="R1377" i="1"/>
  <c r="S1377" i="1" s="1"/>
  <c r="G1377" i="1"/>
  <c r="F1377" i="1"/>
  <c r="X1377" i="1" s="1"/>
  <c r="AF1376" i="1"/>
  <c r="AD1376" i="1"/>
  <c r="T1376" i="1"/>
  <c r="R1376" i="1"/>
  <c r="S1376" i="1" s="1"/>
  <c r="G1376" i="1"/>
  <c r="F1376" i="1"/>
  <c r="T1375" i="1"/>
  <c r="R1375" i="1"/>
  <c r="S1375" i="1" s="1"/>
  <c r="G1375" i="1"/>
  <c r="F1375" i="1"/>
  <c r="X1375" i="1" s="1"/>
  <c r="AF1374" i="1"/>
  <c r="AD1374" i="1"/>
  <c r="T1374" i="1"/>
  <c r="R1374" i="1"/>
  <c r="S1374" i="1" s="1"/>
  <c r="G1374" i="1"/>
  <c r="F1374" i="1"/>
  <c r="AF1373" i="1"/>
  <c r="AD1373" i="1"/>
  <c r="T1373" i="1"/>
  <c r="R1373" i="1"/>
  <c r="S1373" i="1" s="1"/>
  <c r="G1373" i="1"/>
  <c r="F1373" i="1"/>
  <c r="X1373" i="1" s="1"/>
  <c r="AF1372" i="1"/>
  <c r="AD1372" i="1"/>
  <c r="T1372" i="1"/>
  <c r="R1372" i="1"/>
  <c r="S1372" i="1" s="1"/>
  <c r="G1372" i="1"/>
  <c r="F1372" i="1"/>
  <c r="AF1371" i="1"/>
  <c r="AD1371" i="1"/>
  <c r="T1371" i="1"/>
  <c r="R1371" i="1"/>
  <c r="S1371" i="1" s="1"/>
  <c r="G1371" i="1"/>
  <c r="F1371" i="1"/>
  <c r="X1371" i="1" s="1"/>
  <c r="AF1370" i="1"/>
  <c r="AD1370" i="1"/>
  <c r="T1370" i="1"/>
  <c r="R1370" i="1"/>
  <c r="S1370" i="1" s="1"/>
  <c r="G1370" i="1"/>
  <c r="F1370" i="1"/>
  <c r="AF1369" i="1"/>
  <c r="AD1369" i="1"/>
  <c r="T1369" i="1"/>
  <c r="R1369" i="1"/>
  <c r="S1369" i="1" s="1"/>
  <c r="G1369" i="1"/>
  <c r="F1369" i="1"/>
  <c r="X1369" i="1" s="1"/>
  <c r="AF1368" i="1"/>
  <c r="AD1368" i="1"/>
  <c r="T1368" i="1"/>
  <c r="R1368" i="1"/>
  <c r="S1368" i="1" s="1"/>
  <c r="G1368" i="1"/>
  <c r="F1368" i="1"/>
  <c r="AF1367" i="1"/>
  <c r="AD1367" i="1"/>
  <c r="T1367" i="1"/>
  <c r="R1367" i="1"/>
  <c r="S1367" i="1" s="1"/>
  <c r="G1367" i="1"/>
  <c r="F1367" i="1"/>
  <c r="X1367" i="1" s="1"/>
  <c r="AF1366" i="1"/>
  <c r="AD1366" i="1"/>
  <c r="T1366" i="1"/>
  <c r="R1366" i="1"/>
  <c r="S1366" i="1" s="1"/>
  <c r="G1366" i="1"/>
  <c r="F1366" i="1"/>
  <c r="AF1365" i="1"/>
  <c r="AD1365" i="1"/>
  <c r="T1365" i="1"/>
  <c r="R1365" i="1"/>
  <c r="S1365" i="1" s="1"/>
  <c r="G1365" i="1"/>
  <c r="F1365" i="1"/>
  <c r="X1365" i="1" s="1"/>
  <c r="AF1364" i="1"/>
  <c r="AD1364" i="1"/>
  <c r="T1364" i="1"/>
  <c r="R1364" i="1"/>
  <c r="S1364" i="1" s="1"/>
  <c r="G1364" i="1"/>
  <c r="F1364" i="1"/>
  <c r="AF1363" i="1"/>
  <c r="AD1363" i="1"/>
  <c r="T1363" i="1"/>
  <c r="R1363" i="1"/>
  <c r="S1363" i="1" s="1"/>
  <c r="G1363" i="1"/>
  <c r="F1363" i="1"/>
  <c r="X1363" i="1" s="1"/>
  <c r="AF1362" i="1"/>
  <c r="AD1362" i="1"/>
  <c r="T1362" i="1"/>
  <c r="R1362" i="1"/>
  <c r="S1362" i="1" s="1"/>
  <c r="G1362" i="1"/>
  <c r="F1362" i="1"/>
  <c r="AF1361" i="1"/>
  <c r="AD1361" i="1"/>
  <c r="T1361" i="1"/>
  <c r="R1361" i="1"/>
  <c r="S1361" i="1" s="1"/>
  <c r="G1361" i="1"/>
  <c r="F1361" i="1"/>
  <c r="X1361" i="1" s="1"/>
  <c r="AF1360" i="1"/>
  <c r="AD1360" i="1"/>
  <c r="T1360" i="1"/>
  <c r="R1360" i="1"/>
  <c r="S1360" i="1" s="1"/>
  <c r="G1360" i="1"/>
  <c r="F1360" i="1"/>
  <c r="AF1359" i="1"/>
  <c r="AD1359" i="1"/>
  <c r="T1359" i="1"/>
  <c r="R1359" i="1"/>
  <c r="S1359" i="1" s="1"/>
  <c r="G1359" i="1"/>
  <c r="F1359" i="1"/>
  <c r="X1359" i="1" s="1"/>
  <c r="AF1358" i="1"/>
  <c r="AD1358" i="1"/>
  <c r="T1358" i="1"/>
  <c r="R1358" i="1"/>
  <c r="S1358" i="1" s="1"/>
  <c r="G1358" i="1"/>
  <c r="F1358" i="1"/>
  <c r="AF1357" i="1"/>
  <c r="AD1357" i="1"/>
  <c r="T1357" i="1"/>
  <c r="R1357" i="1"/>
  <c r="S1357" i="1" s="1"/>
  <c r="G1357" i="1"/>
  <c r="F1357" i="1"/>
  <c r="X1357" i="1" s="1"/>
  <c r="AF1356" i="1"/>
  <c r="AD1356" i="1"/>
  <c r="T1356" i="1"/>
  <c r="R1356" i="1"/>
  <c r="S1356" i="1" s="1"/>
  <c r="G1356" i="1"/>
  <c r="F1356" i="1"/>
  <c r="T1355" i="1"/>
  <c r="R1355" i="1"/>
  <c r="S1355" i="1" s="1"/>
  <c r="G1355" i="1"/>
  <c r="F1355" i="1"/>
  <c r="X1355" i="1" s="1"/>
  <c r="AF1354" i="1"/>
  <c r="AD1354" i="1"/>
  <c r="T1354" i="1"/>
  <c r="R1354" i="1"/>
  <c r="S1354" i="1" s="1"/>
  <c r="G1354" i="1"/>
  <c r="F1354" i="1"/>
  <c r="AF1353" i="1"/>
  <c r="AD1353" i="1"/>
  <c r="T1353" i="1"/>
  <c r="R1353" i="1"/>
  <c r="S1353" i="1" s="1"/>
  <c r="G1353" i="1"/>
  <c r="F1353" i="1"/>
  <c r="X1353" i="1" s="1"/>
  <c r="AF1352" i="1"/>
  <c r="AD1352" i="1"/>
  <c r="T1352" i="1"/>
  <c r="R1352" i="1"/>
  <c r="S1352" i="1" s="1"/>
  <c r="G1352" i="1"/>
  <c r="F1352" i="1"/>
  <c r="AF1351" i="1"/>
  <c r="AD1351" i="1"/>
  <c r="T1351" i="1"/>
  <c r="R1351" i="1"/>
  <c r="S1351" i="1" s="1"/>
  <c r="G1351" i="1"/>
  <c r="F1351" i="1"/>
  <c r="AF1350" i="1"/>
  <c r="AD1350" i="1"/>
  <c r="T1350" i="1"/>
  <c r="U1350" i="1" s="1"/>
  <c r="R1350" i="1"/>
  <c r="S1350" i="1" s="1"/>
  <c r="G1350" i="1"/>
  <c r="F1350" i="1"/>
  <c r="AF1349" i="1"/>
  <c r="AD1349" i="1"/>
  <c r="T1349" i="1"/>
  <c r="R1349" i="1"/>
  <c r="S1349" i="1" s="1"/>
  <c r="G1349" i="1"/>
  <c r="F1349" i="1"/>
  <c r="X1349" i="1" s="1"/>
  <c r="AF1348" i="1"/>
  <c r="AD1348" i="1"/>
  <c r="T1348" i="1"/>
  <c r="R1348" i="1"/>
  <c r="S1348" i="1" s="1"/>
  <c r="G1348" i="1"/>
  <c r="F1348" i="1"/>
  <c r="AF1347" i="1"/>
  <c r="AD1347" i="1"/>
  <c r="T1347" i="1"/>
  <c r="R1347" i="1"/>
  <c r="S1347" i="1" s="1"/>
  <c r="G1347" i="1"/>
  <c r="F1347" i="1"/>
  <c r="AF1346" i="1"/>
  <c r="AD1346" i="1"/>
  <c r="T1346" i="1"/>
  <c r="R1346" i="1"/>
  <c r="S1346" i="1" s="1"/>
  <c r="G1346" i="1"/>
  <c r="F1346" i="1"/>
  <c r="AF1345" i="1"/>
  <c r="AD1345" i="1"/>
  <c r="T1345" i="1"/>
  <c r="R1345" i="1"/>
  <c r="S1345" i="1" s="1"/>
  <c r="G1345" i="1"/>
  <c r="F1345" i="1"/>
  <c r="X1345" i="1" s="1"/>
  <c r="AF1344" i="1"/>
  <c r="AD1344" i="1"/>
  <c r="T1344" i="1"/>
  <c r="R1344" i="1"/>
  <c r="S1344" i="1" s="1"/>
  <c r="G1344" i="1"/>
  <c r="F1344" i="1"/>
  <c r="AF1343" i="1"/>
  <c r="AD1343" i="1"/>
  <c r="T1343" i="1"/>
  <c r="R1343" i="1"/>
  <c r="S1343" i="1" s="1"/>
  <c r="G1343" i="1"/>
  <c r="F1343" i="1"/>
  <c r="X1343" i="1" s="1"/>
  <c r="AF1342" i="1"/>
  <c r="AD1342" i="1"/>
  <c r="T1342" i="1"/>
  <c r="R1342" i="1"/>
  <c r="S1342" i="1" s="1"/>
  <c r="G1342" i="1"/>
  <c r="F1342" i="1"/>
  <c r="AF1341" i="1"/>
  <c r="AD1341" i="1"/>
  <c r="T1341" i="1"/>
  <c r="R1341" i="1"/>
  <c r="S1341" i="1" s="1"/>
  <c r="G1341" i="1"/>
  <c r="F1341" i="1"/>
  <c r="X1341" i="1" s="1"/>
  <c r="AF1340" i="1"/>
  <c r="AD1340" i="1"/>
  <c r="T1340" i="1"/>
  <c r="R1340" i="1"/>
  <c r="S1340" i="1" s="1"/>
  <c r="G1340" i="1"/>
  <c r="F1340" i="1"/>
  <c r="AF1339" i="1"/>
  <c r="AD1339" i="1"/>
  <c r="T1339" i="1"/>
  <c r="R1339" i="1"/>
  <c r="S1339" i="1" s="1"/>
  <c r="G1339" i="1"/>
  <c r="F1339" i="1"/>
  <c r="X1339" i="1" s="1"/>
  <c r="AF1338" i="1"/>
  <c r="AD1338" i="1"/>
  <c r="T1338" i="1"/>
  <c r="U1338" i="1" s="1"/>
  <c r="R1338" i="1"/>
  <c r="S1338" i="1" s="1"/>
  <c r="G1338" i="1"/>
  <c r="F1338" i="1"/>
  <c r="AF1337" i="1"/>
  <c r="AD1337" i="1"/>
  <c r="T1337" i="1"/>
  <c r="R1337" i="1"/>
  <c r="S1337" i="1" s="1"/>
  <c r="G1337" i="1"/>
  <c r="F1337" i="1"/>
  <c r="T1336" i="1"/>
  <c r="R1336" i="1"/>
  <c r="S1336" i="1" s="1"/>
  <c r="G1336" i="1"/>
  <c r="F1336" i="1"/>
  <c r="AF1335" i="1"/>
  <c r="AD1335" i="1"/>
  <c r="T1335" i="1"/>
  <c r="R1335" i="1"/>
  <c r="S1335" i="1" s="1"/>
  <c r="G1335" i="1"/>
  <c r="F1335" i="1"/>
  <c r="AF1334" i="1"/>
  <c r="AD1334" i="1"/>
  <c r="T1334" i="1"/>
  <c r="R1334" i="1"/>
  <c r="S1334" i="1" s="1"/>
  <c r="G1334" i="1"/>
  <c r="F1334" i="1"/>
  <c r="AF1333" i="1"/>
  <c r="AD1333" i="1"/>
  <c r="T1333" i="1"/>
  <c r="R1333" i="1"/>
  <c r="S1333" i="1" s="1"/>
  <c r="G1333" i="1"/>
  <c r="F1333" i="1"/>
  <c r="AF1332" i="1"/>
  <c r="AD1332" i="1"/>
  <c r="T1332" i="1"/>
  <c r="R1332" i="1"/>
  <c r="S1332" i="1" s="1"/>
  <c r="G1332" i="1"/>
  <c r="F1332" i="1"/>
  <c r="X1332" i="1" s="1"/>
  <c r="AF1331" i="1"/>
  <c r="AD1331" i="1"/>
  <c r="T1331" i="1"/>
  <c r="R1331" i="1"/>
  <c r="S1331" i="1" s="1"/>
  <c r="G1331" i="1"/>
  <c r="F1331" i="1"/>
  <c r="AF1330" i="1"/>
  <c r="AD1330" i="1"/>
  <c r="T1330" i="1"/>
  <c r="R1330" i="1"/>
  <c r="S1330" i="1" s="1"/>
  <c r="G1330" i="1"/>
  <c r="F1330" i="1"/>
  <c r="X1330" i="1" s="1"/>
  <c r="AF1329" i="1"/>
  <c r="AD1329" i="1"/>
  <c r="T1329" i="1"/>
  <c r="R1329" i="1"/>
  <c r="S1329" i="1" s="1"/>
  <c r="G1329" i="1"/>
  <c r="F1329" i="1"/>
  <c r="AF1328" i="1"/>
  <c r="AD1328" i="1"/>
  <c r="T1328" i="1"/>
  <c r="R1328" i="1"/>
  <c r="S1328" i="1" s="1"/>
  <c r="G1328" i="1"/>
  <c r="F1328" i="1"/>
  <c r="X1328" i="1" s="1"/>
  <c r="AF1327" i="1"/>
  <c r="AD1327" i="1"/>
  <c r="T1327" i="1"/>
  <c r="R1327" i="1"/>
  <c r="S1327" i="1" s="1"/>
  <c r="G1327" i="1"/>
  <c r="F1327" i="1"/>
  <c r="AF1326" i="1"/>
  <c r="AD1326" i="1"/>
  <c r="T1326" i="1"/>
  <c r="R1326" i="1"/>
  <c r="S1326" i="1" s="1"/>
  <c r="G1326" i="1"/>
  <c r="F1326" i="1"/>
  <c r="X1326" i="1" s="1"/>
  <c r="AF1325" i="1"/>
  <c r="AD1325" i="1"/>
  <c r="T1325" i="1"/>
  <c r="R1325" i="1"/>
  <c r="S1325" i="1" s="1"/>
  <c r="G1325" i="1"/>
  <c r="F1325" i="1"/>
  <c r="AF1324" i="1"/>
  <c r="AD1324" i="1"/>
  <c r="T1324" i="1"/>
  <c r="R1324" i="1"/>
  <c r="S1324" i="1" s="1"/>
  <c r="G1324" i="1"/>
  <c r="F1324" i="1"/>
  <c r="AF1323" i="1"/>
  <c r="AD1323" i="1"/>
  <c r="T1323" i="1"/>
  <c r="R1323" i="1"/>
  <c r="S1323" i="1" s="1"/>
  <c r="G1323" i="1"/>
  <c r="F1323" i="1"/>
  <c r="AF1322" i="1"/>
  <c r="AD1322" i="1"/>
  <c r="T1322" i="1"/>
  <c r="R1322" i="1"/>
  <c r="S1322" i="1" s="1"/>
  <c r="G1322" i="1"/>
  <c r="F1322" i="1"/>
  <c r="AF1321" i="1"/>
  <c r="AD1321" i="1"/>
  <c r="T1321" i="1"/>
  <c r="R1321" i="1"/>
  <c r="S1321" i="1" s="1"/>
  <c r="G1321" i="1"/>
  <c r="F1321" i="1"/>
  <c r="AF1320" i="1"/>
  <c r="AD1320" i="1"/>
  <c r="T1320" i="1"/>
  <c r="R1320" i="1"/>
  <c r="S1320" i="1" s="1"/>
  <c r="G1320" i="1"/>
  <c r="F1320" i="1"/>
  <c r="AF1319" i="1"/>
  <c r="AD1319" i="1"/>
  <c r="T1319" i="1"/>
  <c r="R1319" i="1"/>
  <c r="S1319" i="1" s="1"/>
  <c r="G1319" i="1"/>
  <c r="F1319" i="1"/>
  <c r="AF1318" i="1"/>
  <c r="AD1318" i="1"/>
  <c r="T1318" i="1"/>
  <c r="R1318" i="1"/>
  <c r="S1318" i="1" s="1"/>
  <c r="G1318" i="1"/>
  <c r="F1318" i="1"/>
  <c r="AF1317" i="1"/>
  <c r="AD1317" i="1"/>
  <c r="T1317" i="1"/>
  <c r="R1317" i="1"/>
  <c r="S1317" i="1" s="1"/>
  <c r="G1317" i="1"/>
  <c r="F1317" i="1"/>
  <c r="AF1316" i="1"/>
  <c r="AD1316" i="1"/>
  <c r="T1316" i="1"/>
  <c r="R1316" i="1"/>
  <c r="S1316" i="1" s="1"/>
  <c r="G1316" i="1"/>
  <c r="F1316" i="1"/>
  <c r="X1316" i="1" s="1"/>
  <c r="AF1315" i="1"/>
  <c r="AD1315" i="1"/>
  <c r="T1315" i="1"/>
  <c r="R1315" i="1"/>
  <c r="S1315" i="1" s="1"/>
  <c r="G1315" i="1"/>
  <c r="F1315" i="1"/>
  <c r="T1314" i="1"/>
  <c r="R1314" i="1"/>
  <c r="S1314" i="1" s="1"/>
  <c r="G1314" i="1"/>
  <c r="F1314" i="1"/>
  <c r="X1314" i="1" s="1"/>
  <c r="AF1313" i="1"/>
  <c r="AD1313" i="1"/>
  <c r="T1313" i="1"/>
  <c r="R1313" i="1"/>
  <c r="S1313" i="1" s="1"/>
  <c r="G1313" i="1"/>
  <c r="F1313" i="1"/>
  <c r="AF1312" i="1"/>
  <c r="AD1312" i="1"/>
  <c r="T1312" i="1"/>
  <c r="R1312" i="1"/>
  <c r="S1312" i="1" s="1"/>
  <c r="G1312" i="1"/>
  <c r="F1312" i="1"/>
  <c r="X1312" i="1" s="1"/>
  <c r="AF1311" i="1"/>
  <c r="AD1311" i="1"/>
  <c r="T1311" i="1"/>
  <c r="R1311" i="1"/>
  <c r="S1311" i="1" s="1"/>
  <c r="G1311" i="1"/>
  <c r="F1311" i="1"/>
  <c r="AF1310" i="1"/>
  <c r="AD1310" i="1"/>
  <c r="T1310" i="1"/>
  <c r="R1310" i="1"/>
  <c r="S1310" i="1" s="1"/>
  <c r="G1310" i="1"/>
  <c r="F1310" i="1"/>
  <c r="X1310" i="1" s="1"/>
  <c r="AF1309" i="1"/>
  <c r="AD1309" i="1"/>
  <c r="T1309" i="1"/>
  <c r="R1309" i="1"/>
  <c r="S1309" i="1" s="1"/>
  <c r="G1309" i="1"/>
  <c r="F1309" i="1"/>
  <c r="AF1308" i="1"/>
  <c r="AD1308" i="1"/>
  <c r="T1308" i="1"/>
  <c r="R1308" i="1"/>
  <c r="S1308" i="1" s="1"/>
  <c r="G1308" i="1"/>
  <c r="F1308" i="1"/>
  <c r="X1308" i="1" s="1"/>
  <c r="AF1307" i="1"/>
  <c r="AD1307" i="1"/>
  <c r="T1307" i="1"/>
  <c r="R1307" i="1"/>
  <c r="S1307" i="1" s="1"/>
  <c r="G1307" i="1"/>
  <c r="F1307" i="1"/>
  <c r="AF1306" i="1"/>
  <c r="AD1306" i="1"/>
  <c r="T1306" i="1"/>
  <c r="R1306" i="1"/>
  <c r="S1306" i="1" s="1"/>
  <c r="G1306" i="1"/>
  <c r="F1306" i="1"/>
  <c r="X1306" i="1" s="1"/>
  <c r="AF1305" i="1"/>
  <c r="AD1305" i="1"/>
  <c r="T1305" i="1"/>
  <c r="R1305" i="1"/>
  <c r="S1305" i="1" s="1"/>
  <c r="G1305" i="1"/>
  <c r="F1305" i="1"/>
  <c r="AF1304" i="1"/>
  <c r="AD1304" i="1"/>
  <c r="T1304" i="1"/>
  <c r="R1304" i="1"/>
  <c r="S1304" i="1" s="1"/>
  <c r="G1304" i="1"/>
  <c r="F1304" i="1"/>
  <c r="X1304" i="1" s="1"/>
  <c r="AF1303" i="1"/>
  <c r="AD1303" i="1"/>
  <c r="T1303" i="1"/>
  <c r="R1303" i="1"/>
  <c r="S1303" i="1" s="1"/>
  <c r="G1303" i="1"/>
  <c r="F1303" i="1"/>
  <c r="AF1302" i="1"/>
  <c r="AD1302" i="1"/>
  <c r="T1302" i="1"/>
  <c r="R1302" i="1"/>
  <c r="S1302" i="1" s="1"/>
  <c r="G1302" i="1"/>
  <c r="F1302" i="1"/>
  <c r="X1302" i="1" s="1"/>
  <c r="AF1301" i="1"/>
  <c r="AD1301" i="1"/>
  <c r="T1301" i="1"/>
  <c r="R1301" i="1"/>
  <c r="S1301" i="1" s="1"/>
  <c r="G1301" i="1"/>
  <c r="F1301" i="1"/>
  <c r="AF1300" i="1"/>
  <c r="AD1300" i="1"/>
  <c r="T1300" i="1"/>
  <c r="R1300" i="1"/>
  <c r="S1300" i="1" s="1"/>
  <c r="G1300" i="1"/>
  <c r="F1300" i="1"/>
  <c r="X1300" i="1" s="1"/>
  <c r="AF1299" i="1"/>
  <c r="AD1299" i="1"/>
  <c r="T1299" i="1"/>
  <c r="R1299" i="1"/>
  <c r="S1299" i="1" s="1"/>
  <c r="G1299" i="1"/>
  <c r="F1299" i="1"/>
  <c r="AF1298" i="1"/>
  <c r="AD1298" i="1"/>
  <c r="T1298" i="1"/>
  <c r="R1298" i="1"/>
  <c r="S1298" i="1" s="1"/>
  <c r="G1298" i="1"/>
  <c r="F1298" i="1"/>
  <c r="X1298" i="1" s="1"/>
  <c r="AF1297" i="1"/>
  <c r="AD1297" i="1"/>
  <c r="T1297" i="1"/>
  <c r="R1297" i="1"/>
  <c r="S1297" i="1" s="1"/>
  <c r="G1297" i="1"/>
  <c r="F1297" i="1"/>
  <c r="AF1296" i="1"/>
  <c r="AD1296" i="1"/>
  <c r="T1296" i="1"/>
  <c r="R1296" i="1"/>
  <c r="S1296" i="1" s="1"/>
  <c r="G1296" i="1"/>
  <c r="F1296" i="1"/>
  <c r="X1296" i="1" s="1"/>
  <c r="AF1295" i="1"/>
  <c r="AD1295" i="1"/>
  <c r="T1295" i="1"/>
  <c r="R1295" i="1"/>
  <c r="S1295" i="1" s="1"/>
  <c r="G1295" i="1"/>
  <c r="F1295" i="1"/>
  <c r="AF1294" i="1"/>
  <c r="AD1294" i="1"/>
  <c r="T1294" i="1"/>
  <c r="R1294" i="1"/>
  <c r="S1294" i="1" s="1"/>
  <c r="G1294" i="1"/>
  <c r="F1294" i="1"/>
  <c r="X1294" i="1" s="1"/>
  <c r="AF1293" i="1"/>
  <c r="AD1293" i="1"/>
  <c r="T1293" i="1"/>
  <c r="R1293" i="1"/>
  <c r="S1293" i="1" s="1"/>
  <c r="G1293" i="1"/>
  <c r="F1293" i="1"/>
  <c r="AF1292" i="1"/>
  <c r="AD1292" i="1"/>
  <c r="T1292" i="1"/>
  <c r="R1292" i="1"/>
  <c r="S1292" i="1" s="1"/>
  <c r="G1292" i="1"/>
  <c r="F1292" i="1"/>
  <c r="X1292" i="1" s="1"/>
  <c r="T1291" i="1"/>
  <c r="R1291" i="1"/>
  <c r="S1291" i="1" s="1"/>
  <c r="G1291" i="1"/>
  <c r="F1291" i="1"/>
  <c r="AF1290" i="1"/>
  <c r="AD1290" i="1"/>
  <c r="T1290" i="1"/>
  <c r="R1290" i="1"/>
  <c r="S1290" i="1" s="1"/>
  <c r="G1290" i="1"/>
  <c r="F1290" i="1"/>
  <c r="AF1289" i="1"/>
  <c r="AD1289" i="1"/>
  <c r="T1289" i="1"/>
  <c r="R1289" i="1"/>
  <c r="S1289" i="1" s="1"/>
  <c r="G1289" i="1"/>
  <c r="F1289" i="1"/>
  <c r="AF1288" i="1"/>
  <c r="AD1288" i="1"/>
  <c r="T1288" i="1"/>
  <c r="R1288" i="1"/>
  <c r="S1288" i="1" s="1"/>
  <c r="G1288" i="1"/>
  <c r="F1288" i="1"/>
  <c r="AF1287" i="1"/>
  <c r="AD1287" i="1"/>
  <c r="T1287" i="1"/>
  <c r="R1287" i="1"/>
  <c r="S1287" i="1" s="1"/>
  <c r="G1287" i="1"/>
  <c r="F1287" i="1"/>
  <c r="AF1286" i="1"/>
  <c r="AD1286" i="1"/>
  <c r="T1286" i="1"/>
  <c r="R1286" i="1"/>
  <c r="S1286" i="1" s="1"/>
  <c r="G1286" i="1"/>
  <c r="F1286" i="1"/>
  <c r="AF1285" i="1"/>
  <c r="AD1285" i="1"/>
  <c r="T1285" i="1"/>
  <c r="R1285" i="1"/>
  <c r="S1285" i="1" s="1"/>
  <c r="G1285" i="1"/>
  <c r="F1285" i="1"/>
  <c r="AF1284" i="1"/>
  <c r="AD1284" i="1"/>
  <c r="T1284" i="1"/>
  <c r="R1284" i="1"/>
  <c r="S1284" i="1" s="1"/>
  <c r="G1284" i="1"/>
  <c r="F1284" i="1"/>
  <c r="X1284" i="1" s="1"/>
  <c r="AF1283" i="1"/>
  <c r="AD1283" i="1"/>
  <c r="T1283" i="1"/>
  <c r="R1283" i="1"/>
  <c r="S1283" i="1" s="1"/>
  <c r="G1283" i="1"/>
  <c r="F1283" i="1"/>
  <c r="AF1282" i="1"/>
  <c r="AD1282" i="1"/>
  <c r="T1282" i="1"/>
  <c r="R1282" i="1"/>
  <c r="S1282" i="1" s="1"/>
  <c r="G1282" i="1"/>
  <c r="F1282" i="1"/>
  <c r="X1282" i="1" s="1"/>
  <c r="AF1281" i="1"/>
  <c r="AD1281" i="1"/>
  <c r="T1281" i="1"/>
  <c r="R1281" i="1"/>
  <c r="S1281" i="1" s="1"/>
  <c r="G1281" i="1"/>
  <c r="F1281" i="1"/>
  <c r="AF1280" i="1"/>
  <c r="AD1280" i="1"/>
  <c r="T1280" i="1"/>
  <c r="R1280" i="1"/>
  <c r="S1280" i="1" s="1"/>
  <c r="G1280" i="1"/>
  <c r="F1280" i="1"/>
  <c r="X1280" i="1" s="1"/>
  <c r="AF1279" i="1"/>
  <c r="AD1279" i="1"/>
  <c r="T1279" i="1"/>
  <c r="R1279" i="1"/>
  <c r="S1279" i="1" s="1"/>
  <c r="G1279" i="1"/>
  <c r="F1279" i="1"/>
  <c r="AF1278" i="1"/>
  <c r="AD1278" i="1"/>
  <c r="T1278" i="1"/>
  <c r="R1278" i="1"/>
  <c r="S1278" i="1" s="1"/>
  <c r="G1278" i="1"/>
  <c r="F1278" i="1"/>
  <c r="X1278" i="1" s="1"/>
  <c r="AF1277" i="1"/>
  <c r="AD1277" i="1"/>
  <c r="T1277" i="1"/>
  <c r="R1277" i="1"/>
  <c r="S1277" i="1" s="1"/>
  <c r="G1277" i="1"/>
  <c r="F1277" i="1"/>
  <c r="T1276" i="1"/>
  <c r="R1276" i="1"/>
  <c r="S1276" i="1" s="1"/>
  <c r="G1276" i="1"/>
  <c r="F1276" i="1"/>
  <c r="AF1275" i="1"/>
  <c r="AD1275" i="1"/>
  <c r="T1275" i="1"/>
  <c r="R1275" i="1"/>
  <c r="S1275" i="1" s="1"/>
  <c r="G1275" i="1"/>
  <c r="F1275" i="1"/>
  <c r="X1275" i="1" s="1"/>
  <c r="AF1274" i="1"/>
  <c r="AD1274" i="1"/>
  <c r="T1274" i="1"/>
  <c r="R1274" i="1"/>
  <c r="S1274" i="1" s="1"/>
  <c r="G1274" i="1"/>
  <c r="F1274" i="1"/>
  <c r="AF1273" i="1"/>
  <c r="AD1273" i="1"/>
  <c r="T1273" i="1"/>
  <c r="R1273" i="1"/>
  <c r="S1273" i="1" s="1"/>
  <c r="G1273" i="1"/>
  <c r="F1273" i="1"/>
  <c r="X1273" i="1" s="1"/>
  <c r="AF1272" i="1"/>
  <c r="AD1272" i="1"/>
  <c r="T1272" i="1"/>
  <c r="R1272" i="1"/>
  <c r="S1272" i="1" s="1"/>
  <c r="G1272" i="1"/>
  <c r="F1272" i="1"/>
  <c r="AF1271" i="1"/>
  <c r="AD1271" i="1"/>
  <c r="T1271" i="1"/>
  <c r="R1271" i="1"/>
  <c r="S1271" i="1" s="1"/>
  <c r="G1271" i="1"/>
  <c r="F1271" i="1"/>
  <c r="X1271" i="1" s="1"/>
  <c r="AF1270" i="1"/>
  <c r="AD1270" i="1"/>
  <c r="T1270" i="1"/>
  <c r="R1270" i="1"/>
  <c r="S1270" i="1" s="1"/>
  <c r="G1270" i="1"/>
  <c r="F1270" i="1"/>
  <c r="AF1269" i="1"/>
  <c r="AD1269" i="1"/>
  <c r="T1269" i="1"/>
  <c r="R1269" i="1"/>
  <c r="S1269" i="1" s="1"/>
  <c r="G1269" i="1"/>
  <c r="F1269" i="1"/>
  <c r="X1269" i="1" s="1"/>
  <c r="AF1268" i="1"/>
  <c r="AD1268" i="1"/>
  <c r="T1268" i="1"/>
  <c r="R1268" i="1"/>
  <c r="S1268" i="1" s="1"/>
  <c r="G1268" i="1"/>
  <c r="F1268" i="1"/>
  <c r="AF1267" i="1"/>
  <c r="AD1267" i="1"/>
  <c r="T1267" i="1"/>
  <c r="R1267" i="1"/>
  <c r="S1267" i="1" s="1"/>
  <c r="G1267" i="1"/>
  <c r="F1267" i="1"/>
  <c r="X1267" i="1" s="1"/>
  <c r="AF1266" i="1"/>
  <c r="AD1266" i="1"/>
  <c r="T1266" i="1"/>
  <c r="R1266" i="1"/>
  <c r="S1266" i="1" s="1"/>
  <c r="G1266" i="1"/>
  <c r="F1266" i="1"/>
  <c r="AF1265" i="1"/>
  <c r="AD1265" i="1"/>
  <c r="T1265" i="1"/>
  <c r="R1265" i="1"/>
  <c r="S1265" i="1" s="1"/>
  <c r="G1265" i="1"/>
  <c r="F1265" i="1"/>
  <c r="X1265" i="1" s="1"/>
  <c r="AF1264" i="1"/>
  <c r="AD1264" i="1"/>
  <c r="T1264" i="1"/>
  <c r="R1264" i="1"/>
  <c r="S1264" i="1" s="1"/>
  <c r="G1264" i="1"/>
  <c r="F1264" i="1"/>
  <c r="AF1263" i="1"/>
  <c r="AD1263" i="1"/>
  <c r="T1263" i="1"/>
  <c r="R1263" i="1"/>
  <c r="S1263" i="1" s="1"/>
  <c r="G1263" i="1"/>
  <c r="F1263" i="1"/>
  <c r="AF1262" i="1"/>
  <c r="AD1262" i="1"/>
  <c r="T1262" i="1"/>
  <c r="R1262" i="1"/>
  <c r="S1262" i="1" s="1"/>
  <c r="G1262" i="1"/>
  <c r="F1262" i="1"/>
  <c r="AF1261" i="1"/>
  <c r="AD1261" i="1"/>
  <c r="T1261" i="1"/>
  <c r="R1261" i="1"/>
  <c r="S1261" i="1" s="1"/>
  <c r="G1261" i="1"/>
  <c r="F1261" i="1"/>
  <c r="X1261" i="1" s="1"/>
  <c r="AF1260" i="1"/>
  <c r="AD1260" i="1"/>
  <c r="T1260" i="1"/>
  <c r="R1260" i="1"/>
  <c r="S1260" i="1" s="1"/>
  <c r="G1260" i="1"/>
  <c r="F1260" i="1"/>
  <c r="AF1259" i="1"/>
  <c r="AD1259" i="1"/>
  <c r="T1259" i="1"/>
  <c r="R1259" i="1"/>
  <c r="S1259" i="1" s="1"/>
  <c r="G1259" i="1"/>
  <c r="F1259" i="1"/>
  <c r="X1259" i="1" s="1"/>
  <c r="AF1258" i="1"/>
  <c r="AD1258" i="1"/>
  <c r="T1258" i="1"/>
  <c r="R1258" i="1"/>
  <c r="S1258" i="1" s="1"/>
  <c r="G1258" i="1"/>
  <c r="F1258" i="1"/>
  <c r="AF1257" i="1"/>
  <c r="AD1257" i="1"/>
  <c r="T1257" i="1"/>
  <c r="R1257" i="1"/>
  <c r="S1257" i="1" s="1"/>
  <c r="G1257" i="1"/>
  <c r="F1257" i="1"/>
  <c r="X1257" i="1" s="1"/>
  <c r="AF1256" i="1"/>
  <c r="AD1256" i="1"/>
  <c r="T1256" i="1"/>
  <c r="R1256" i="1"/>
  <c r="S1256" i="1" s="1"/>
  <c r="G1256" i="1"/>
  <c r="F1256" i="1"/>
  <c r="AF1255" i="1"/>
  <c r="AD1255" i="1"/>
  <c r="T1255" i="1"/>
  <c r="R1255" i="1"/>
  <c r="S1255" i="1" s="1"/>
  <c r="G1255" i="1"/>
  <c r="F1255" i="1"/>
  <c r="X1255" i="1" s="1"/>
  <c r="AF1254" i="1"/>
  <c r="AD1254" i="1"/>
  <c r="T1254" i="1"/>
  <c r="R1254" i="1"/>
  <c r="S1254" i="1" s="1"/>
  <c r="G1254" i="1"/>
  <c r="F1254" i="1"/>
  <c r="AF1253" i="1"/>
  <c r="AD1253" i="1"/>
  <c r="T1253" i="1"/>
  <c r="R1253" i="1"/>
  <c r="S1253" i="1" s="1"/>
  <c r="G1253" i="1"/>
  <c r="F1253" i="1"/>
  <c r="X1253" i="1" s="1"/>
  <c r="AF1252" i="1"/>
  <c r="AD1252" i="1"/>
  <c r="T1252" i="1"/>
  <c r="R1252" i="1"/>
  <c r="S1252" i="1" s="1"/>
  <c r="G1252" i="1"/>
  <c r="F1252" i="1"/>
  <c r="AF1251" i="1"/>
  <c r="AD1251" i="1"/>
  <c r="T1251" i="1"/>
  <c r="R1251" i="1"/>
  <c r="S1251" i="1" s="1"/>
  <c r="G1251" i="1"/>
  <c r="F1251" i="1"/>
  <c r="X1251" i="1" s="1"/>
  <c r="AF1250" i="1"/>
  <c r="AD1250" i="1"/>
  <c r="T1250" i="1"/>
  <c r="R1250" i="1"/>
  <c r="S1250" i="1" s="1"/>
  <c r="G1250" i="1"/>
  <c r="F1250" i="1"/>
  <c r="AF1249" i="1"/>
  <c r="AD1249" i="1"/>
  <c r="T1249" i="1"/>
  <c r="R1249" i="1"/>
  <c r="S1249" i="1" s="1"/>
  <c r="G1249" i="1"/>
  <c r="F1249" i="1"/>
  <c r="AF1248" i="1"/>
  <c r="AD1248" i="1"/>
  <c r="T1248" i="1"/>
  <c r="R1248" i="1"/>
  <c r="S1248" i="1" s="1"/>
  <c r="G1248" i="1"/>
  <c r="F1248" i="1"/>
  <c r="AF1247" i="1"/>
  <c r="AD1247" i="1"/>
  <c r="T1247" i="1"/>
  <c r="R1247" i="1"/>
  <c r="S1247" i="1" s="1"/>
  <c r="G1247" i="1"/>
  <c r="F1247" i="1"/>
  <c r="X1247" i="1" s="1"/>
  <c r="AF1246" i="1"/>
  <c r="AD1246" i="1"/>
  <c r="T1246" i="1"/>
  <c r="R1246" i="1"/>
  <c r="S1246" i="1" s="1"/>
  <c r="G1246" i="1"/>
  <c r="F1246" i="1"/>
  <c r="AF1245" i="1"/>
  <c r="AD1245" i="1"/>
  <c r="T1245" i="1"/>
  <c r="R1245" i="1"/>
  <c r="S1245" i="1" s="1"/>
  <c r="G1245" i="1"/>
  <c r="F1245" i="1"/>
  <c r="X1245" i="1" s="1"/>
  <c r="AF1244" i="1"/>
  <c r="AD1244" i="1"/>
  <c r="T1244" i="1"/>
  <c r="R1244" i="1"/>
  <c r="S1244" i="1" s="1"/>
  <c r="G1244" i="1"/>
  <c r="F1244" i="1"/>
  <c r="AF1243" i="1"/>
  <c r="AD1243" i="1"/>
  <c r="T1243" i="1"/>
  <c r="R1243" i="1"/>
  <c r="S1243" i="1" s="1"/>
  <c r="G1243" i="1"/>
  <c r="F1243" i="1"/>
  <c r="X1243" i="1" s="1"/>
  <c r="AF1242" i="1"/>
  <c r="AD1242" i="1"/>
  <c r="T1242" i="1"/>
  <c r="R1242" i="1"/>
  <c r="S1242" i="1" s="1"/>
  <c r="G1242" i="1"/>
  <c r="F1242" i="1"/>
  <c r="AF1241" i="1"/>
  <c r="AD1241" i="1"/>
  <c r="T1241" i="1"/>
  <c r="R1241" i="1"/>
  <c r="S1241" i="1" s="1"/>
  <c r="G1241" i="1"/>
  <c r="F1241" i="1"/>
  <c r="X1241" i="1" s="1"/>
  <c r="AF1240" i="1"/>
  <c r="AD1240" i="1"/>
  <c r="T1240" i="1"/>
  <c r="R1240" i="1"/>
  <c r="S1240" i="1" s="1"/>
  <c r="G1240" i="1"/>
  <c r="F1240" i="1"/>
  <c r="AF1239" i="1"/>
  <c r="AD1239" i="1"/>
  <c r="T1239" i="1"/>
  <c r="R1239" i="1"/>
  <c r="S1239" i="1" s="1"/>
  <c r="G1239" i="1"/>
  <c r="F1239" i="1"/>
  <c r="X1239" i="1" s="1"/>
  <c r="AF1238" i="1"/>
  <c r="AD1238" i="1"/>
  <c r="T1238" i="1"/>
  <c r="R1238" i="1"/>
  <c r="S1238" i="1" s="1"/>
  <c r="G1238" i="1"/>
  <c r="F1238" i="1"/>
  <c r="AF1237" i="1"/>
  <c r="AD1237" i="1"/>
  <c r="T1237" i="1"/>
  <c r="R1237" i="1"/>
  <c r="S1237" i="1" s="1"/>
  <c r="G1237" i="1"/>
  <c r="F1237" i="1"/>
  <c r="X1237" i="1" s="1"/>
  <c r="AF1236" i="1"/>
  <c r="AD1236" i="1"/>
  <c r="T1236" i="1"/>
  <c r="R1236" i="1"/>
  <c r="S1236" i="1" s="1"/>
  <c r="G1236" i="1"/>
  <c r="F1236" i="1"/>
  <c r="AF1235" i="1"/>
  <c r="AD1235" i="1"/>
  <c r="T1235" i="1"/>
  <c r="R1235" i="1"/>
  <c r="S1235" i="1" s="1"/>
  <c r="G1235" i="1"/>
  <c r="F1235" i="1"/>
  <c r="AF1234" i="1"/>
  <c r="AD1234" i="1"/>
  <c r="T1234" i="1"/>
  <c r="R1234" i="1"/>
  <c r="S1234" i="1" s="1"/>
  <c r="G1234" i="1"/>
  <c r="F1234" i="1"/>
  <c r="AF1233" i="1"/>
  <c r="AD1233" i="1"/>
  <c r="T1233" i="1"/>
  <c r="R1233" i="1"/>
  <c r="S1233" i="1" s="1"/>
  <c r="G1233" i="1"/>
  <c r="F1233" i="1"/>
  <c r="X1233" i="1" s="1"/>
  <c r="AF1232" i="1"/>
  <c r="AD1232" i="1"/>
  <c r="T1232" i="1"/>
  <c r="R1232" i="1"/>
  <c r="S1232" i="1" s="1"/>
  <c r="G1232" i="1"/>
  <c r="F1232" i="1"/>
  <c r="AF1231" i="1"/>
  <c r="AD1231" i="1"/>
  <c r="T1231" i="1"/>
  <c r="R1231" i="1"/>
  <c r="S1231" i="1" s="1"/>
  <c r="G1231" i="1"/>
  <c r="F1231" i="1"/>
  <c r="X1231" i="1" s="1"/>
  <c r="AF1230" i="1"/>
  <c r="AD1230" i="1"/>
  <c r="T1230" i="1"/>
  <c r="R1230" i="1"/>
  <c r="S1230" i="1" s="1"/>
  <c r="G1230" i="1"/>
  <c r="F1230" i="1"/>
  <c r="AF1229" i="1"/>
  <c r="AD1229" i="1"/>
  <c r="T1229" i="1"/>
  <c r="R1229" i="1"/>
  <c r="S1229" i="1" s="1"/>
  <c r="G1229" i="1"/>
  <c r="F1229" i="1"/>
  <c r="X1229" i="1" s="1"/>
  <c r="AF1228" i="1"/>
  <c r="AD1228" i="1"/>
  <c r="T1228" i="1"/>
  <c r="R1228" i="1"/>
  <c r="S1228" i="1" s="1"/>
  <c r="G1228" i="1"/>
  <c r="F1228" i="1"/>
  <c r="AF1227" i="1"/>
  <c r="AD1227" i="1"/>
  <c r="T1227" i="1"/>
  <c r="R1227" i="1"/>
  <c r="S1227" i="1" s="1"/>
  <c r="G1227" i="1"/>
  <c r="F1227" i="1"/>
  <c r="X1227" i="1" s="1"/>
  <c r="AF1226" i="1"/>
  <c r="AD1226" i="1"/>
  <c r="T1226" i="1"/>
  <c r="R1226" i="1"/>
  <c r="S1226" i="1" s="1"/>
  <c r="G1226" i="1"/>
  <c r="F1226" i="1"/>
  <c r="AF1225" i="1"/>
  <c r="AD1225" i="1"/>
  <c r="T1225" i="1"/>
  <c r="R1225" i="1"/>
  <c r="S1225" i="1" s="1"/>
  <c r="G1225" i="1"/>
  <c r="F1225" i="1"/>
  <c r="X1225" i="1" s="1"/>
  <c r="AF1224" i="1"/>
  <c r="AD1224" i="1"/>
  <c r="T1224" i="1"/>
  <c r="R1224" i="1"/>
  <c r="S1224" i="1" s="1"/>
  <c r="G1224" i="1"/>
  <c r="F1224" i="1"/>
  <c r="AF1223" i="1"/>
  <c r="AD1223" i="1"/>
  <c r="T1223" i="1"/>
  <c r="R1223" i="1"/>
  <c r="S1223" i="1" s="1"/>
  <c r="G1223" i="1"/>
  <c r="F1223" i="1"/>
  <c r="X1223" i="1" s="1"/>
  <c r="AF1222" i="1"/>
  <c r="AD1222" i="1"/>
  <c r="T1222" i="1"/>
  <c r="R1222" i="1"/>
  <c r="S1222" i="1" s="1"/>
  <c r="G1222" i="1"/>
  <c r="F1222" i="1"/>
  <c r="AF1221" i="1"/>
  <c r="AD1221" i="1"/>
  <c r="T1221" i="1"/>
  <c r="R1221" i="1"/>
  <c r="S1221" i="1" s="1"/>
  <c r="G1221" i="1"/>
  <c r="F1221" i="1"/>
  <c r="AF1220" i="1"/>
  <c r="AD1220" i="1"/>
  <c r="T1220" i="1"/>
  <c r="R1220" i="1"/>
  <c r="S1220" i="1" s="1"/>
  <c r="G1220" i="1"/>
  <c r="F1220" i="1"/>
  <c r="AF1219" i="1"/>
  <c r="AD1219" i="1"/>
  <c r="T1219" i="1"/>
  <c r="R1219" i="1"/>
  <c r="S1219" i="1" s="1"/>
  <c r="G1219" i="1"/>
  <c r="F1219" i="1"/>
  <c r="X1219" i="1" s="1"/>
  <c r="AF1218" i="1"/>
  <c r="AD1218" i="1"/>
  <c r="T1218" i="1"/>
  <c r="R1218" i="1"/>
  <c r="S1218" i="1" s="1"/>
  <c r="G1218" i="1"/>
  <c r="F1218" i="1"/>
  <c r="T1217" i="1"/>
  <c r="R1217" i="1"/>
  <c r="S1217" i="1" s="1"/>
  <c r="G1217" i="1"/>
  <c r="F1217" i="1"/>
  <c r="X1217" i="1" s="1"/>
  <c r="AF1216" i="1"/>
  <c r="AD1216" i="1"/>
  <c r="T1216" i="1"/>
  <c r="R1216" i="1"/>
  <c r="S1216" i="1" s="1"/>
  <c r="G1216" i="1"/>
  <c r="F1216" i="1"/>
  <c r="AF1215" i="1"/>
  <c r="AD1215" i="1"/>
  <c r="T1215" i="1"/>
  <c r="R1215" i="1"/>
  <c r="S1215" i="1" s="1"/>
  <c r="G1215" i="1"/>
  <c r="F1215" i="1"/>
  <c r="X1215" i="1" s="1"/>
  <c r="AF1214" i="1"/>
  <c r="AD1214" i="1"/>
  <c r="T1214" i="1"/>
  <c r="R1214" i="1"/>
  <c r="S1214" i="1" s="1"/>
  <c r="G1214" i="1"/>
  <c r="F1214" i="1"/>
  <c r="AF1213" i="1"/>
  <c r="AD1213" i="1"/>
  <c r="T1213" i="1"/>
  <c r="R1213" i="1"/>
  <c r="S1213" i="1" s="1"/>
  <c r="G1213" i="1"/>
  <c r="F1213" i="1"/>
  <c r="X1213" i="1" s="1"/>
  <c r="AF1212" i="1"/>
  <c r="AD1212" i="1"/>
  <c r="T1212" i="1"/>
  <c r="R1212" i="1"/>
  <c r="S1212" i="1" s="1"/>
  <c r="G1212" i="1"/>
  <c r="F1212" i="1"/>
  <c r="AF1211" i="1"/>
  <c r="AD1211" i="1"/>
  <c r="T1211" i="1"/>
  <c r="R1211" i="1"/>
  <c r="S1211" i="1" s="1"/>
  <c r="G1211" i="1"/>
  <c r="F1211" i="1"/>
  <c r="X1211" i="1" s="1"/>
  <c r="AF1210" i="1"/>
  <c r="AD1210" i="1"/>
  <c r="T1210" i="1"/>
  <c r="R1210" i="1"/>
  <c r="S1210" i="1" s="1"/>
  <c r="G1210" i="1"/>
  <c r="F1210" i="1"/>
  <c r="AF1209" i="1"/>
  <c r="AD1209" i="1"/>
  <c r="T1209" i="1"/>
  <c r="R1209" i="1"/>
  <c r="S1209" i="1" s="1"/>
  <c r="G1209" i="1"/>
  <c r="F1209" i="1"/>
  <c r="X1209" i="1" s="1"/>
  <c r="AF1208" i="1"/>
  <c r="AD1208" i="1"/>
  <c r="T1208" i="1"/>
  <c r="R1208" i="1"/>
  <c r="S1208" i="1" s="1"/>
  <c r="G1208" i="1"/>
  <c r="F1208" i="1"/>
  <c r="AF1207" i="1"/>
  <c r="AD1207" i="1"/>
  <c r="T1207" i="1"/>
  <c r="R1207" i="1"/>
  <c r="S1207" i="1" s="1"/>
  <c r="G1207" i="1"/>
  <c r="F1207" i="1"/>
  <c r="X1207" i="1" s="1"/>
  <c r="AF1206" i="1"/>
  <c r="AD1206" i="1"/>
  <c r="T1206" i="1"/>
  <c r="R1206" i="1"/>
  <c r="S1206" i="1" s="1"/>
  <c r="G1206" i="1"/>
  <c r="F1206" i="1"/>
  <c r="AF1205" i="1"/>
  <c r="AD1205" i="1"/>
  <c r="T1205" i="1"/>
  <c r="R1205" i="1"/>
  <c r="S1205" i="1" s="1"/>
  <c r="G1205" i="1"/>
  <c r="F1205" i="1"/>
  <c r="X1205" i="1" s="1"/>
  <c r="AF1204" i="1"/>
  <c r="AD1204" i="1"/>
  <c r="T1204" i="1"/>
  <c r="R1204" i="1"/>
  <c r="S1204" i="1" s="1"/>
  <c r="G1204" i="1"/>
  <c r="F1204" i="1"/>
  <c r="AF1203" i="1"/>
  <c r="AD1203" i="1"/>
  <c r="T1203" i="1"/>
  <c r="R1203" i="1"/>
  <c r="S1203" i="1" s="1"/>
  <c r="G1203" i="1"/>
  <c r="F1203" i="1"/>
  <c r="X1203" i="1" s="1"/>
  <c r="AF1202" i="1"/>
  <c r="AD1202" i="1"/>
  <c r="T1202" i="1"/>
  <c r="R1202" i="1"/>
  <c r="S1202" i="1" s="1"/>
  <c r="G1202" i="1"/>
  <c r="F1202" i="1"/>
  <c r="AF1201" i="1"/>
  <c r="AD1201" i="1"/>
  <c r="T1201" i="1"/>
  <c r="R1201" i="1"/>
  <c r="S1201" i="1" s="1"/>
  <c r="G1201" i="1"/>
  <c r="F1201" i="1"/>
  <c r="X1201" i="1" s="1"/>
  <c r="AF1200" i="1"/>
  <c r="AD1200" i="1"/>
  <c r="T1200" i="1"/>
  <c r="R1200" i="1"/>
  <c r="S1200" i="1" s="1"/>
  <c r="G1200" i="1"/>
  <c r="F1200" i="1"/>
  <c r="AF1199" i="1"/>
  <c r="AD1199" i="1"/>
  <c r="T1199" i="1"/>
  <c r="R1199" i="1"/>
  <c r="S1199" i="1" s="1"/>
  <c r="G1199" i="1"/>
  <c r="F1199" i="1"/>
  <c r="X1199" i="1" s="1"/>
  <c r="AF1198" i="1"/>
  <c r="AD1198" i="1"/>
  <c r="T1198" i="1"/>
  <c r="R1198" i="1"/>
  <c r="S1198" i="1" s="1"/>
  <c r="G1198" i="1"/>
  <c r="F1198" i="1"/>
  <c r="AF1197" i="1"/>
  <c r="AD1197" i="1"/>
  <c r="T1197" i="1"/>
  <c r="R1197" i="1"/>
  <c r="S1197" i="1" s="1"/>
  <c r="G1197" i="1"/>
  <c r="F1197" i="1"/>
  <c r="X1197" i="1" s="1"/>
  <c r="AF1196" i="1"/>
  <c r="AD1196" i="1"/>
  <c r="T1196" i="1"/>
  <c r="R1196" i="1"/>
  <c r="S1196" i="1" s="1"/>
  <c r="G1196" i="1"/>
  <c r="F1196" i="1"/>
  <c r="AF1195" i="1"/>
  <c r="AD1195" i="1"/>
  <c r="T1195" i="1"/>
  <c r="R1195" i="1"/>
  <c r="S1195" i="1" s="1"/>
  <c r="G1195" i="1"/>
  <c r="F1195" i="1"/>
  <c r="X1195" i="1" s="1"/>
  <c r="AF1194" i="1"/>
  <c r="AD1194" i="1"/>
  <c r="T1194" i="1"/>
  <c r="R1194" i="1"/>
  <c r="S1194" i="1" s="1"/>
  <c r="G1194" i="1"/>
  <c r="F1194" i="1"/>
  <c r="AF1193" i="1"/>
  <c r="AD1193" i="1"/>
  <c r="T1193" i="1"/>
  <c r="R1193" i="1"/>
  <c r="S1193" i="1" s="1"/>
  <c r="G1193" i="1"/>
  <c r="F1193" i="1"/>
  <c r="X1193" i="1" s="1"/>
  <c r="AF1192" i="1"/>
  <c r="AD1192" i="1"/>
  <c r="T1192" i="1"/>
  <c r="R1192" i="1"/>
  <c r="S1192" i="1" s="1"/>
  <c r="G1192" i="1"/>
  <c r="F1192" i="1"/>
  <c r="AF1191" i="1"/>
  <c r="AD1191" i="1"/>
  <c r="T1191" i="1"/>
  <c r="R1191" i="1"/>
  <c r="S1191" i="1" s="1"/>
  <c r="G1191" i="1"/>
  <c r="F1191" i="1"/>
  <c r="X1191" i="1" s="1"/>
  <c r="AF1190" i="1"/>
  <c r="AD1190" i="1"/>
  <c r="T1190" i="1"/>
  <c r="R1190" i="1"/>
  <c r="S1190" i="1" s="1"/>
  <c r="G1190" i="1"/>
  <c r="F1190" i="1"/>
  <c r="AF1189" i="1"/>
  <c r="AD1189" i="1"/>
  <c r="T1189" i="1"/>
  <c r="R1189" i="1"/>
  <c r="S1189" i="1" s="1"/>
  <c r="G1189" i="1"/>
  <c r="F1189" i="1"/>
  <c r="X1189" i="1" s="1"/>
  <c r="AF1188" i="1"/>
  <c r="AD1188" i="1"/>
  <c r="T1188" i="1"/>
  <c r="R1188" i="1"/>
  <c r="S1188" i="1" s="1"/>
  <c r="G1188" i="1"/>
  <c r="F1188" i="1"/>
  <c r="AF1187" i="1"/>
  <c r="AD1187" i="1"/>
  <c r="T1187" i="1"/>
  <c r="R1187" i="1"/>
  <c r="S1187" i="1" s="1"/>
  <c r="G1187" i="1"/>
  <c r="F1187" i="1"/>
  <c r="X1187" i="1" s="1"/>
  <c r="AF1186" i="1"/>
  <c r="AD1186" i="1"/>
  <c r="T1186" i="1"/>
  <c r="R1186" i="1"/>
  <c r="S1186" i="1" s="1"/>
  <c r="G1186" i="1"/>
  <c r="F1186" i="1"/>
  <c r="AF1185" i="1"/>
  <c r="AD1185" i="1"/>
  <c r="T1185" i="1"/>
  <c r="R1185" i="1"/>
  <c r="S1185" i="1" s="1"/>
  <c r="G1185" i="1"/>
  <c r="F1185" i="1"/>
  <c r="X1185" i="1" s="1"/>
  <c r="AF1184" i="1"/>
  <c r="AD1184" i="1"/>
  <c r="T1184" i="1"/>
  <c r="R1184" i="1"/>
  <c r="S1184" i="1" s="1"/>
  <c r="G1184" i="1"/>
  <c r="F1184" i="1"/>
  <c r="AF1183" i="1"/>
  <c r="AD1183" i="1"/>
  <c r="T1183" i="1"/>
  <c r="R1183" i="1"/>
  <c r="S1183" i="1" s="1"/>
  <c r="G1183" i="1"/>
  <c r="F1183" i="1"/>
  <c r="X1183" i="1" s="1"/>
  <c r="AF1182" i="1"/>
  <c r="AD1182" i="1"/>
  <c r="T1182" i="1"/>
  <c r="R1182" i="1"/>
  <c r="S1182" i="1" s="1"/>
  <c r="G1182" i="1"/>
  <c r="F1182" i="1"/>
  <c r="AF1181" i="1"/>
  <c r="AD1181" i="1"/>
  <c r="T1181" i="1"/>
  <c r="R1181" i="1"/>
  <c r="S1181" i="1" s="1"/>
  <c r="G1181" i="1"/>
  <c r="F1181" i="1"/>
  <c r="X1181" i="1" s="1"/>
  <c r="AF1180" i="1"/>
  <c r="AD1180" i="1"/>
  <c r="T1180" i="1"/>
  <c r="R1180" i="1"/>
  <c r="S1180" i="1" s="1"/>
  <c r="G1180" i="1"/>
  <c r="F1180" i="1"/>
  <c r="AF1179" i="1"/>
  <c r="AD1179" i="1"/>
  <c r="T1179" i="1"/>
  <c r="R1179" i="1"/>
  <c r="S1179" i="1" s="1"/>
  <c r="G1179" i="1"/>
  <c r="F1179" i="1"/>
  <c r="X1179" i="1" s="1"/>
  <c r="AF1178" i="1"/>
  <c r="AD1178" i="1"/>
  <c r="T1178" i="1"/>
  <c r="R1178" i="1"/>
  <c r="S1178" i="1" s="1"/>
  <c r="G1178" i="1"/>
  <c r="F1178" i="1"/>
  <c r="AF1177" i="1"/>
  <c r="AD1177" i="1"/>
  <c r="T1177" i="1"/>
  <c r="R1177" i="1"/>
  <c r="S1177" i="1" s="1"/>
  <c r="G1177" i="1"/>
  <c r="F1177" i="1"/>
  <c r="X1177" i="1" s="1"/>
  <c r="AF1176" i="1"/>
  <c r="AD1176" i="1"/>
  <c r="T1176" i="1"/>
  <c r="R1176" i="1"/>
  <c r="S1176" i="1" s="1"/>
  <c r="G1176" i="1"/>
  <c r="F1176" i="1"/>
  <c r="AF1175" i="1"/>
  <c r="AD1175" i="1"/>
  <c r="T1175" i="1"/>
  <c r="R1175" i="1"/>
  <c r="S1175" i="1" s="1"/>
  <c r="G1175" i="1"/>
  <c r="F1175" i="1"/>
  <c r="X1175" i="1" s="1"/>
  <c r="AF1174" i="1"/>
  <c r="AD1174" i="1"/>
  <c r="T1174" i="1"/>
  <c r="R1174" i="1"/>
  <c r="S1174" i="1" s="1"/>
  <c r="G1174" i="1"/>
  <c r="F1174" i="1"/>
  <c r="AF1173" i="1"/>
  <c r="AD1173" i="1"/>
  <c r="T1173" i="1"/>
  <c r="R1173" i="1"/>
  <c r="S1173" i="1" s="1"/>
  <c r="G1173" i="1"/>
  <c r="F1173" i="1"/>
  <c r="X1173" i="1" s="1"/>
  <c r="AF1172" i="1"/>
  <c r="AD1172" i="1"/>
  <c r="T1172" i="1"/>
  <c r="R1172" i="1"/>
  <c r="S1172" i="1" s="1"/>
  <c r="G1172" i="1"/>
  <c r="F1172" i="1"/>
  <c r="AF1171" i="1"/>
  <c r="AD1171" i="1"/>
  <c r="T1171" i="1"/>
  <c r="R1171" i="1"/>
  <c r="S1171" i="1" s="1"/>
  <c r="G1171" i="1"/>
  <c r="F1171" i="1"/>
  <c r="X1171" i="1" s="1"/>
  <c r="AF1170" i="1"/>
  <c r="AD1170" i="1"/>
  <c r="T1170" i="1"/>
  <c r="R1170" i="1"/>
  <c r="S1170" i="1" s="1"/>
  <c r="G1170" i="1"/>
  <c r="F1170" i="1"/>
  <c r="AF1169" i="1"/>
  <c r="AD1169" i="1"/>
  <c r="T1169" i="1"/>
  <c r="R1169" i="1"/>
  <c r="S1169" i="1" s="1"/>
  <c r="G1169" i="1"/>
  <c r="F1169" i="1"/>
  <c r="X1169" i="1" s="1"/>
  <c r="AF1168" i="1"/>
  <c r="AD1168" i="1"/>
  <c r="T1168" i="1"/>
  <c r="R1168" i="1"/>
  <c r="S1168" i="1" s="1"/>
  <c r="G1168" i="1"/>
  <c r="F1168" i="1"/>
  <c r="AF1167" i="1"/>
  <c r="AD1167" i="1"/>
  <c r="T1167" i="1"/>
  <c r="R1167" i="1"/>
  <c r="S1167" i="1" s="1"/>
  <c r="G1167" i="1"/>
  <c r="F1167" i="1"/>
  <c r="X1167" i="1" s="1"/>
  <c r="AF1166" i="1"/>
  <c r="AD1166" i="1"/>
  <c r="T1166" i="1"/>
  <c r="R1166" i="1"/>
  <c r="S1166" i="1" s="1"/>
  <c r="G1166" i="1"/>
  <c r="F1166" i="1"/>
  <c r="AF1165" i="1"/>
  <c r="AD1165" i="1"/>
  <c r="T1165" i="1"/>
  <c r="R1165" i="1"/>
  <c r="S1165" i="1" s="1"/>
  <c r="G1165" i="1"/>
  <c r="F1165" i="1"/>
  <c r="X1165" i="1" s="1"/>
  <c r="AF1164" i="1"/>
  <c r="AD1164" i="1"/>
  <c r="T1164" i="1"/>
  <c r="R1164" i="1"/>
  <c r="S1164" i="1" s="1"/>
  <c r="G1164" i="1"/>
  <c r="F1164" i="1"/>
  <c r="AF1163" i="1"/>
  <c r="AD1163" i="1"/>
  <c r="T1163" i="1"/>
  <c r="R1163" i="1"/>
  <c r="S1163" i="1" s="1"/>
  <c r="G1163" i="1"/>
  <c r="F1163" i="1"/>
  <c r="X1163" i="1" s="1"/>
  <c r="AF1162" i="1"/>
  <c r="AD1162" i="1"/>
  <c r="T1162" i="1"/>
  <c r="R1162" i="1"/>
  <c r="S1162" i="1" s="1"/>
  <c r="G1162" i="1"/>
  <c r="F1162" i="1"/>
  <c r="AF1161" i="1"/>
  <c r="AD1161" i="1"/>
  <c r="T1161" i="1"/>
  <c r="R1161" i="1"/>
  <c r="S1161" i="1" s="1"/>
  <c r="G1161" i="1"/>
  <c r="F1161" i="1"/>
  <c r="X1161" i="1" s="1"/>
  <c r="AF1160" i="1"/>
  <c r="AD1160" i="1"/>
  <c r="T1160" i="1"/>
  <c r="R1160" i="1"/>
  <c r="S1160" i="1" s="1"/>
  <c r="G1160" i="1"/>
  <c r="F1160" i="1"/>
  <c r="AF1159" i="1"/>
  <c r="AD1159" i="1"/>
  <c r="T1159" i="1"/>
  <c r="R1159" i="1"/>
  <c r="S1159" i="1" s="1"/>
  <c r="G1159" i="1"/>
  <c r="F1159" i="1"/>
  <c r="X1159" i="1" s="1"/>
  <c r="AF1158" i="1"/>
  <c r="AD1158" i="1"/>
  <c r="T1158" i="1"/>
  <c r="R1158" i="1"/>
  <c r="S1158" i="1" s="1"/>
  <c r="G1158" i="1"/>
  <c r="F1158" i="1"/>
  <c r="AF1157" i="1"/>
  <c r="AD1157" i="1"/>
  <c r="T1157" i="1"/>
  <c r="R1157" i="1"/>
  <c r="S1157" i="1" s="1"/>
  <c r="G1157" i="1"/>
  <c r="F1157" i="1"/>
  <c r="X1157" i="1" s="1"/>
  <c r="AF1156" i="1"/>
  <c r="AD1156" i="1"/>
  <c r="T1156" i="1"/>
  <c r="R1156" i="1"/>
  <c r="S1156" i="1" s="1"/>
  <c r="G1156" i="1"/>
  <c r="F1156" i="1"/>
  <c r="AF1155" i="1"/>
  <c r="AD1155" i="1"/>
  <c r="T1155" i="1"/>
  <c r="R1155" i="1"/>
  <c r="S1155" i="1" s="1"/>
  <c r="G1155" i="1"/>
  <c r="F1155" i="1"/>
  <c r="X1155" i="1" s="1"/>
  <c r="T1154" i="1"/>
  <c r="R1154" i="1"/>
  <c r="S1154" i="1" s="1"/>
  <c r="G1154" i="1"/>
  <c r="F1154" i="1"/>
  <c r="AF1153" i="1"/>
  <c r="AD1153" i="1"/>
  <c r="T1153" i="1"/>
  <c r="R1153" i="1"/>
  <c r="S1153" i="1" s="1"/>
  <c r="G1153" i="1"/>
  <c r="F1153" i="1"/>
  <c r="X1153" i="1" s="1"/>
  <c r="AF1152" i="1"/>
  <c r="AD1152" i="1"/>
  <c r="T1152" i="1"/>
  <c r="R1152" i="1"/>
  <c r="S1152" i="1" s="1"/>
  <c r="G1152" i="1"/>
  <c r="F1152" i="1"/>
  <c r="AF1151" i="1"/>
  <c r="AD1151" i="1"/>
  <c r="T1151" i="1"/>
  <c r="R1151" i="1"/>
  <c r="S1151" i="1" s="1"/>
  <c r="G1151" i="1"/>
  <c r="F1151" i="1"/>
  <c r="AF1150" i="1"/>
  <c r="AD1150" i="1"/>
  <c r="T1150" i="1"/>
  <c r="R1150" i="1"/>
  <c r="S1150" i="1" s="1"/>
  <c r="G1150" i="1"/>
  <c r="F1150" i="1"/>
  <c r="AF1149" i="1"/>
  <c r="AD1149" i="1"/>
  <c r="T1149" i="1"/>
  <c r="R1149" i="1"/>
  <c r="S1149" i="1" s="1"/>
  <c r="G1149" i="1"/>
  <c r="F1149" i="1"/>
  <c r="X1149" i="1" s="1"/>
  <c r="AF1148" i="1"/>
  <c r="AD1148" i="1"/>
  <c r="T1148" i="1"/>
  <c r="R1148" i="1"/>
  <c r="S1148" i="1" s="1"/>
  <c r="G1148" i="1"/>
  <c r="F1148" i="1"/>
  <c r="AF1147" i="1"/>
  <c r="AD1147" i="1"/>
  <c r="T1147" i="1"/>
  <c r="R1147" i="1"/>
  <c r="S1147" i="1" s="1"/>
  <c r="G1147" i="1"/>
  <c r="F1147" i="1"/>
  <c r="X1147" i="1" s="1"/>
  <c r="AF1146" i="1"/>
  <c r="AD1146" i="1"/>
  <c r="T1146" i="1"/>
  <c r="R1146" i="1"/>
  <c r="S1146" i="1" s="1"/>
  <c r="G1146" i="1"/>
  <c r="F1146" i="1"/>
  <c r="AF1145" i="1"/>
  <c r="AD1145" i="1"/>
  <c r="T1145" i="1"/>
  <c r="R1145" i="1"/>
  <c r="S1145" i="1" s="1"/>
  <c r="G1145" i="1"/>
  <c r="F1145" i="1"/>
  <c r="AF1144" i="1"/>
  <c r="AD1144" i="1"/>
  <c r="T1144" i="1"/>
  <c r="R1144" i="1"/>
  <c r="S1144" i="1" s="1"/>
  <c r="G1144" i="1"/>
  <c r="F1144" i="1"/>
  <c r="AF1143" i="1"/>
  <c r="AD1143" i="1"/>
  <c r="T1143" i="1"/>
  <c r="R1143" i="1"/>
  <c r="S1143" i="1" s="1"/>
  <c r="G1143" i="1"/>
  <c r="F1143" i="1"/>
  <c r="X1143" i="1" s="1"/>
  <c r="AF1142" i="1"/>
  <c r="AD1142" i="1"/>
  <c r="T1142" i="1"/>
  <c r="R1142" i="1"/>
  <c r="S1142" i="1" s="1"/>
  <c r="G1142" i="1"/>
  <c r="F1142" i="1"/>
  <c r="AF1141" i="1"/>
  <c r="AD1141" i="1"/>
  <c r="T1141" i="1"/>
  <c r="R1141" i="1"/>
  <c r="S1141" i="1" s="1"/>
  <c r="G1141" i="1"/>
  <c r="F1141" i="1"/>
  <c r="AF1140" i="1"/>
  <c r="AD1140" i="1"/>
  <c r="T1140" i="1"/>
  <c r="R1140" i="1"/>
  <c r="S1140" i="1" s="1"/>
  <c r="G1140" i="1"/>
  <c r="F1140" i="1"/>
  <c r="AF1139" i="1"/>
  <c r="AD1139" i="1"/>
  <c r="T1139" i="1"/>
  <c r="R1139" i="1"/>
  <c r="S1139" i="1" s="1"/>
  <c r="G1139" i="1"/>
  <c r="F1139" i="1"/>
  <c r="AF1138" i="1"/>
  <c r="AD1138" i="1"/>
  <c r="T1138" i="1"/>
  <c r="R1138" i="1"/>
  <c r="S1138" i="1" s="1"/>
  <c r="G1138" i="1"/>
  <c r="F1138" i="1"/>
  <c r="AF1137" i="1"/>
  <c r="AD1137" i="1"/>
  <c r="T1137" i="1"/>
  <c r="R1137" i="1"/>
  <c r="S1137" i="1" s="1"/>
  <c r="G1137" i="1"/>
  <c r="F1137" i="1"/>
  <c r="X1137" i="1" s="1"/>
  <c r="AF1136" i="1"/>
  <c r="AD1136" i="1"/>
  <c r="T1136" i="1"/>
  <c r="R1136" i="1"/>
  <c r="S1136" i="1" s="1"/>
  <c r="G1136" i="1"/>
  <c r="F1136" i="1"/>
  <c r="AF1135" i="1"/>
  <c r="AD1135" i="1"/>
  <c r="T1135" i="1"/>
  <c r="R1135" i="1"/>
  <c r="S1135" i="1" s="1"/>
  <c r="G1135" i="1"/>
  <c r="F1135" i="1"/>
  <c r="X1135" i="1" s="1"/>
  <c r="AF1134" i="1"/>
  <c r="AD1134" i="1"/>
  <c r="T1134" i="1"/>
  <c r="R1134" i="1"/>
  <c r="S1134" i="1" s="1"/>
  <c r="G1134" i="1"/>
  <c r="F1134" i="1"/>
  <c r="AF1133" i="1"/>
  <c r="AD1133" i="1"/>
  <c r="T1133" i="1"/>
  <c r="R1133" i="1"/>
  <c r="S1133" i="1" s="1"/>
  <c r="G1133" i="1"/>
  <c r="F1133" i="1"/>
  <c r="X1133" i="1" s="1"/>
  <c r="AF1132" i="1"/>
  <c r="AD1132" i="1"/>
  <c r="T1132" i="1"/>
  <c r="R1132" i="1"/>
  <c r="S1132" i="1" s="1"/>
  <c r="G1132" i="1"/>
  <c r="F1132" i="1"/>
  <c r="AF1131" i="1"/>
  <c r="AD1131" i="1"/>
  <c r="T1131" i="1"/>
  <c r="R1131" i="1"/>
  <c r="S1131" i="1" s="1"/>
  <c r="G1131" i="1"/>
  <c r="F1131" i="1"/>
  <c r="X1131" i="1" s="1"/>
  <c r="AF1130" i="1"/>
  <c r="AD1130" i="1"/>
  <c r="T1130" i="1"/>
  <c r="R1130" i="1"/>
  <c r="S1130" i="1" s="1"/>
  <c r="G1130" i="1"/>
  <c r="F1130" i="1"/>
  <c r="AF1129" i="1"/>
  <c r="AD1129" i="1"/>
  <c r="T1129" i="1"/>
  <c r="R1129" i="1"/>
  <c r="S1129" i="1" s="1"/>
  <c r="G1129" i="1"/>
  <c r="F1129" i="1"/>
  <c r="X1129" i="1" s="1"/>
  <c r="AF1128" i="1"/>
  <c r="AD1128" i="1"/>
  <c r="T1128" i="1"/>
  <c r="R1128" i="1"/>
  <c r="S1128" i="1" s="1"/>
  <c r="G1128" i="1"/>
  <c r="F1128" i="1"/>
  <c r="AF1127" i="1"/>
  <c r="AD1127" i="1"/>
  <c r="T1127" i="1"/>
  <c r="R1127" i="1"/>
  <c r="S1127" i="1" s="1"/>
  <c r="G1127" i="1"/>
  <c r="F1127" i="1"/>
  <c r="AF1126" i="1"/>
  <c r="AD1126" i="1"/>
  <c r="T1126" i="1"/>
  <c r="R1126" i="1"/>
  <c r="S1126" i="1" s="1"/>
  <c r="G1126" i="1"/>
  <c r="F1126" i="1"/>
  <c r="T1125" i="1"/>
  <c r="R1125" i="1"/>
  <c r="S1125" i="1" s="1"/>
  <c r="G1125" i="1"/>
  <c r="F1125" i="1"/>
  <c r="AF1124" i="1"/>
  <c r="AD1124" i="1"/>
  <c r="T1124" i="1"/>
  <c r="R1124" i="1"/>
  <c r="S1124" i="1" s="1"/>
  <c r="G1124" i="1"/>
  <c r="F1124" i="1"/>
  <c r="AF1123" i="1"/>
  <c r="AD1123" i="1"/>
  <c r="T1123" i="1"/>
  <c r="R1123" i="1"/>
  <c r="S1123" i="1" s="1"/>
  <c r="G1123" i="1"/>
  <c r="F1123" i="1"/>
  <c r="AF1122" i="1"/>
  <c r="AD1122" i="1"/>
  <c r="T1122" i="1"/>
  <c r="R1122" i="1"/>
  <c r="S1122" i="1" s="1"/>
  <c r="G1122" i="1"/>
  <c r="F1122" i="1"/>
  <c r="X1122" i="1" s="1"/>
  <c r="AF1121" i="1"/>
  <c r="AD1121" i="1"/>
  <c r="T1121" i="1"/>
  <c r="R1121" i="1"/>
  <c r="S1121" i="1" s="1"/>
  <c r="G1121" i="1"/>
  <c r="F1121" i="1"/>
  <c r="AF1120" i="1"/>
  <c r="AD1120" i="1"/>
  <c r="T1120" i="1"/>
  <c r="R1120" i="1"/>
  <c r="S1120" i="1" s="1"/>
  <c r="G1120" i="1"/>
  <c r="F1120" i="1"/>
  <c r="AF1119" i="1"/>
  <c r="AD1119" i="1"/>
  <c r="T1119" i="1"/>
  <c r="R1119" i="1"/>
  <c r="S1119" i="1" s="1"/>
  <c r="G1119" i="1"/>
  <c r="F1119" i="1"/>
  <c r="AF1118" i="1"/>
  <c r="AD1118" i="1"/>
  <c r="T1118" i="1"/>
  <c r="R1118" i="1"/>
  <c r="S1118" i="1" s="1"/>
  <c r="G1118" i="1"/>
  <c r="F1118" i="1"/>
  <c r="AF1117" i="1"/>
  <c r="AD1117" i="1"/>
  <c r="T1117" i="1"/>
  <c r="R1117" i="1"/>
  <c r="S1117" i="1" s="1"/>
  <c r="G1117" i="1"/>
  <c r="F1117" i="1"/>
  <c r="AF1116" i="1"/>
  <c r="AD1116" i="1"/>
  <c r="T1116" i="1"/>
  <c r="R1116" i="1"/>
  <c r="S1116" i="1" s="1"/>
  <c r="G1116" i="1"/>
  <c r="F1116" i="1"/>
  <c r="X1116" i="1" s="1"/>
  <c r="T1115" i="1"/>
  <c r="R1115" i="1"/>
  <c r="S1115" i="1" s="1"/>
  <c r="G1115" i="1"/>
  <c r="F1115" i="1"/>
  <c r="AF1114" i="1"/>
  <c r="AD1114" i="1"/>
  <c r="T1114" i="1"/>
  <c r="R1114" i="1"/>
  <c r="S1114" i="1" s="1"/>
  <c r="G1114" i="1"/>
  <c r="F1114" i="1"/>
  <c r="X1114" i="1" s="1"/>
  <c r="AF1113" i="1"/>
  <c r="AD1113" i="1"/>
  <c r="T1113" i="1"/>
  <c r="R1113" i="1"/>
  <c r="S1113" i="1" s="1"/>
  <c r="G1113" i="1"/>
  <c r="F1113" i="1"/>
  <c r="AF1112" i="1"/>
  <c r="AD1112" i="1"/>
  <c r="T1112" i="1"/>
  <c r="R1112" i="1"/>
  <c r="S1112" i="1" s="1"/>
  <c r="G1112" i="1"/>
  <c r="F1112" i="1"/>
  <c r="X1112" i="1" s="1"/>
  <c r="AF1111" i="1"/>
  <c r="AD1111" i="1"/>
  <c r="T1111" i="1"/>
  <c r="R1111" i="1"/>
  <c r="S1111" i="1" s="1"/>
  <c r="G1111" i="1"/>
  <c r="F1111" i="1"/>
  <c r="AF1110" i="1"/>
  <c r="AD1110" i="1"/>
  <c r="T1110" i="1"/>
  <c r="R1110" i="1"/>
  <c r="S1110" i="1" s="1"/>
  <c r="G1110" i="1"/>
  <c r="F1110" i="1"/>
  <c r="X1110" i="1" s="1"/>
  <c r="AF1109" i="1"/>
  <c r="AD1109" i="1"/>
  <c r="T1109" i="1"/>
  <c r="R1109" i="1"/>
  <c r="S1109" i="1" s="1"/>
  <c r="G1109" i="1"/>
  <c r="F1109" i="1"/>
  <c r="AF1108" i="1"/>
  <c r="AD1108" i="1"/>
  <c r="T1108" i="1"/>
  <c r="R1108" i="1"/>
  <c r="S1108" i="1" s="1"/>
  <c r="G1108" i="1"/>
  <c r="F1108" i="1"/>
  <c r="X1108" i="1" s="1"/>
  <c r="AF1107" i="1"/>
  <c r="AD1107" i="1"/>
  <c r="T1107" i="1"/>
  <c r="R1107" i="1"/>
  <c r="S1107" i="1" s="1"/>
  <c r="G1107" i="1"/>
  <c r="F1107" i="1"/>
  <c r="AF1106" i="1"/>
  <c r="AD1106" i="1"/>
  <c r="T1106" i="1"/>
  <c r="R1106" i="1"/>
  <c r="S1106" i="1" s="1"/>
  <c r="G1106" i="1"/>
  <c r="F1106" i="1"/>
  <c r="X1106" i="1" s="1"/>
  <c r="T1105" i="1"/>
  <c r="R1105" i="1"/>
  <c r="S1105" i="1" s="1"/>
  <c r="G1105" i="1"/>
  <c r="F1105" i="1"/>
  <c r="AF1104" i="1"/>
  <c r="AD1104" i="1"/>
  <c r="T1104" i="1"/>
  <c r="R1104" i="1"/>
  <c r="S1104" i="1" s="1"/>
  <c r="G1104" i="1"/>
  <c r="F1104" i="1"/>
  <c r="X1104" i="1" s="1"/>
  <c r="AF1103" i="1"/>
  <c r="AD1103" i="1"/>
  <c r="T1103" i="1"/>
  <c r="R1103" i="1"/>
  <c r="S1103" i="1" s="1"/>
  <c r="G1103" i="1"/>
  <c r="F1103" i="1"/>
  <c r="AF1102" i="1"/>
  <c r="AD1102" i="1"/>
  <c r="T1102" i="1"/>
  <c r="R1102" i="1"/>
  <c r="S1102" i="1" s="1"/>
  <c r="G1102" i="1"/>
  <c r="F1102" i="1"/>
  <c r="X1102" i="1" s="1"/>
  <c r="AF1101" i="1"/>
  <c r="AD1101" i="1"/>
  <c r="T1101" i="1"/>
  <c r="R1101" i="1"/>
  <c r="S1101" i="1" s="1"/>
  <c r="G1101" i="1"/>
  <c r="F1101" i="1"/>
  <c r="AF1100" i="1"/>
  <c r="AD1100" i="1"/>
  <c r="T1100" i="1"/>
  <c r="R1100" i="1"/>
  <c r="S1100" i="1" s="1"/>
  <c r="G1100" i="1"/>
  <c r="F1100" i="1"/>
  <c r="AF1099" i="1"/>
  <c r="AD1099" i="1"/>
  <c r="T1099" i="1"/>
  <c r="R1099" i="1"/>
  <c r="S1099" i="1" s="1"/>
  <c r="G1099" i="1"/>
  <c r="F1099" i="1"/>
  <c r="AF1098" i="1"/>
  <c r="AD1098" i="1"/>
  <c r="T1098" i="1"/>
  <c r="R1098" i="1"/>
  <c r="S1098" i="1" s="1"/>
  <c r="G1098" i="1"/>
  <c r="F1098" i="1"/>
  <c r="X1098" i="1" s="1"/>
  <c r="AF1097" i="1"/>
  <c r="AD1097" i="1"/>
  <c r="T1097" i="1"/>
  <c r="R1097" i="1"/>
  <c r="S1097" i="1" s="1"/>
  <c r="G1097" i="1"/>
  <c r="F1097" i="1"/>
  <c r="AF1096" i="1"/>
  <c r="AD1096" i="1"/>
  <c r="T1096" i="1"/>
  <c r="R1096" i="1"/>
  <c r="S1096" i="1" s="1"/>
  <c r="G1096" i="1"/>
  <c r="F1096" i="1"/>
  <c r="AF1095" i="1"/>
  <c r="AD1095" i="1"/>
  <c r="T1095" i="1"/>
  <c r="R1095" i="1"/>
  <c r="S1095" i="1" s="1"/>
  <c r="G1095" i="1"/>
  <c r="F1095" i="1"/>
  <c r="AF1094" i="1"/>
  <c r="AD1094" i="1"/>
  <c r="T1094" i="1"/>
  <c r="R1094" i="1"/>
  <c r="S1094" i="1" s="1"/>
  <c r="G1094" i="1"/>
  <c r="F1094" i="1"/>
  <c r="AF1093" i="1"/>
  <c r="AD1093" i="1"/>
  <c r="T1093" i="1"/>
  <c r="R1093" i="1"/>
  <c r="S1093" i="1" s="1"/>
  <c r="G1093" i="1"/>
  <c r="F1093" i="1"/>
  <c r="AF1092" i="1"/>
  <c r="AD1092" i="1"/>
  <c r="T1092" i="1"/>
  <c r="R1092" i="1"/>
  <c r="S1092" i="1" s="1"/>
  <c r="G1092" i="1"/>
  <c r="F1092" i="1"/>
  <c r="AF1091" i="1"/>
  <c r="AD1091" i="1"/>
  <c r="T1091" i="1"/>
  <c r="R1091" i="1"/>
  <c r="S1091" i="1" s="1"/>
  <c r="G1091" i="1"/>
  <c r="F1091" i="1"/>
  <c r="T1090" i="1"/>
  <c r="R1090" i="1"/>
  <c r="S1090" i="1" s="1"/>
  <c r="G1090" i="1"/>
  <c r="F1090" i="1"/>
  <c r="AF1089" i="1"/>
  <c r="AD1089" i="1"/>
  <c r="T1089" i="1"/>
  <c r="R1089" i="1"/>
  <c r="S1089" i="1" s="1"/>
  <c r="G1089" i="1"/>
  <c r="F1089" i="1"/>
  <c r="X1089" i="1" s="1"/>
  <c r="AF1088" i="1"/>
  <c r="AD1088" i="1"/>
  <c r="T1088" i="1"/>
  <c r="R1088" i="1"/>
  <c r="S1088" i="1" s="1"/>
  <c r="G1088" i="1"/>
  <c r="F1088" i="1"/>
  <c r="AF1087" i="1"/>
  <c r="AD1087" i="1"/>
  <c r="T1087" i="1"/>
  <c r="R1087" i="1"/>
  <c r="S1087" i="1" s="1"/>
  <c r="G1087" i="1"/>
  <c r="F1087" i="1"/>
  <c r="X1087" i="1" s="1"/>
  <c r="AF1086" i="1"/>
  <c r="AD1086" i="1"/>
  <c r="T1086" i="1"/>
  <c r="R1086" i="1"/>
  <c r="S1086" i="1" s="1"/>
  <c r="G1086" i="1"/>
  <c r="F1086" i="1"/>
  <c r="AF1085" i="1"/>
  <c r="AD1085" i="1"/>
  <c r="T1085" i="1"/>
  <c r="R1085" i="1"/>
  <c r="S1085" i="1" s="1"/>
  <c r="G1085" i="1"/>
  <c r="F1085" i="1"/>
  <c r="X1085" i="1" s="1"/>
  <c r="AF1084" i="1"/>
  <c r="AD1084" i="1"/>
  <c r="T1084" i="1"/>
  <c r="R1084" i="1"/>
  <c r="S1084" i="1" s="1"/>
  <c r="G1084" i="1"/>
  <c r="F1084" i="1"/>
  <c r="X1084" i="1" s="1"/>
  <c r="AF1083" i="1"/>
  <c r="AD1083" i="1"/>
  <c r="T1083" i="1"/>
  <c r="R1083" i="1"/>
  <c r="S1083" i="1" s="1"/>
  <c r="G1083" i="1"/>
  <c r="F1083" i="1"/>
  <c r="X1083" i="1" s="1"/>
  <c r="AF1082" i="1"/>
  <c r="AD1082" i="1"/>
  <c r="T1082" i="1"/>
  <c r="R1082" i="1"/>
  <c r="S1082" i="1" s="1"/>
  <c r="G1082" i="1"/>
  <c r="F1082" i="1"/>
  <c r="X1082" i="1" s="1"/>
  <c r="AF1081" i="1"/>
  <c r="AD1081" i="1"/>
  <c r="T1081" i="1"/>
  <c r="R1081" i="1"/>
  <c r="S1081" i="1" s="1"/>
  <c r="G1081" i="1"/>
  <c r="F1081" i="1"/>
  <c r="X1081" i="1" s="1"/>
  <c r="AF1080" i="1"/>
  <c r="AD1080" i="1"/>
  <c r="T1080" i="1"/>
  <c r="R1080" i="1"/>
  <c r="S1080" i="1" s="1"/>
  <c r="G1080" i="1"/>
  <c r="F1080" i="1"/>
  <c r="X1080" i="1" s="1"/>
  <c r="AF1079" i="1"/>
  <c r="AD1079" i="1"/>
  <c r="T1079" i="1"/>
  <c r="R1079" i="1"/>
  <c r="S1079" i="1" s="1"/>
  <c r="G1079" i="1"/>
  <c r="F1079" i="1"/>
  <c r="AF1078" i="1"/>
  <c r="AD1078" i="1"/>
  <c r="T1078" i="1"/>
  <c r="R1078" i="1"/>
  <c r="S1078" i="1" s="1"/>
  <c r="G1078" i="1"/>
  <c r="F1078" i="1"/>
  <c r="X1078" i="1" s="1"/>
  <c r="AF1077" i="1"/>
  <c r="AD1077" i="1"/>
  <c r="T1077" i="1"/>
  <c r="R1077" i="1"/>
  <c r="S1077" i="1" s="1"/>
  <c r="G1077" i="1"/>
  <c r="F1077" i="1"/>
  <c r="X1077" i="1" s="1"/>
  <c r="AF1076" i="1"/>
  <c r="AD1076" i="1"/>
  <c r="T1076" i="1"/>
  <c r="R1076" i="1"/>
  <c r="S1076" i="1" s="1"/>
  <c r="G1076" i="1"/>
  <c r="F1076" i="1"/>
  <c r="X1076" i="1" s="1"/>
  <c r="AF1075" i="1"/>
  <c r="AD1075" i="1"/>
  <c r="T1075" i="1"/>
  <c r="R1075" i="1"/>
  <c r="S1075" i="1" s="1"/>
  <c r="G1075" i="1"/>
  <c r="F1075" i="1"/>
  <c r="X1075" i="1" s="1"/>
  <c r="AF1074" i="1"/>
  <c r="AD1074" i="1"/>
  <c r="T1074" i="1"/>
  <c r="R1074" i="1"/>
  <c r="S1074" i="1" s="1"/>
  <c r="G1074" i="1"/>
  <c r="F1074" i="1"/>
  <c r="X1074" i="1" s="1"/>
  <c r="AF1073" i="1"/>
  <c r="AD1073" i="1"/>
  <c r="T1073" i="1"/>
  <c r="R1073" i="1"/>
  <c r="S1073" i="1" s="1"/>
  <c r="G1073" i="1"/>
  <c r="F1073" i="1"/>
  <c r="AF1072" i="1"/>
  <c r="AD1072" i="1"/>
  <c r="T1072" i="1"/>
  <c r="R1072" i="1"/>
  <c r="S1072" i="1" s="1"/>
  <c r="G1072" i="1"/>
  <c r="F1072" i="1"/>
  <c r="X1072" i="1" s="1"/>
  <c r="AF1071" i="1"/>
  <c r="AD1071" i="1"/>
  <c r="T1071" i="1"/>
  <c r="R1071" i="1"/>
  <c r="S1071" i="1" s="1"/>
  <c r="G1071" i="1"/>
  <c r="F1071" i="1"/>
  <c r="X1071" i="1" s="1"/>
  <c r="AF1070" i="1"/>
  <c r="AD1070" i="1"/>
  <c r="T1070" i="1"/>
  <c r="R1070" i="1"/>
  <c r="S1070" i="1" s="1"/>
  <c r="G1070" i="1"/>
  <c r="F1070" i="1"/>
  <c r="X1070" i="1" s="1"/>
  <c r="AF1069" i="1"/>
  <c r="AD1069" i="1"/>
  <c r="T1069" i="1"/>
  <c r="R1069" i="1"/>
  <c r="S1069" i="1" s="1"/>
  <c r="G1069" i="1"/>
  <c r="F1069" i="1"/>
  <c r="AF1068" i="1"/>
  <c r="AD1068" i="1"/>
  <c r="T1068" i="1"/>
  <c r="R1068" i="1"/>
  <c r="S1068" i="1" s="1"/>
  <c r="G1068" i="1"/>
  <c r="F1068" i="1"/>
  <c r="X1068" i="1" s="1"/>
  <c r="AF1067" i="1"/>
  <c r="AD1067" i="1"/>
  <c r="T1067" i="1"/>
  <c r="R1067" i="1"/>
  <c r="S1067" i="1" s="1"/>
  <c r="G1067" i="1"/>
  <c r="F1067" i="1"/>
  <c r="AF1066" i="1"/>
  <c r="AD1066" i="1"/>
  <c r="T1066" i="1"/>
  <c r="R1066" i="1"/>
  <c r="S1066" i="1" s="1"/>
  <c r="G1066" i="1"/>
  <c r="F1066" i="1"/>
  <c r="X1066" i="1" s="1"/>
  <c r="AF1065" i="1"/>
  <c r="AD1065" i="1"/>
  <c r="T1065" i="1"/>
  <c r="R1065" i="1"/>
  <c r="S1065" i="1" s="1"/>
  <c r="G1065" i="1"/>
  <c r="F1065" i="1"/>
  <c r="X1065" i="1" s="1"/>
  <c r="AF1064" i="1"/>
  <c r="AD1064" i="1"/>
  <c r="T1064" i="1"/>
  <c r="R1064" i="1"/>
  <c r="S1064" i="1" s="1"/>
  <c r="G1064" i="1"/>
  <c r="F1064" i="1"/>
  <c r="X1064" i="1" s="1"/>
  <c r="AF1063" i="1"/>
  <c r="AD1063" i="1"/>
  <c r="T1063" i="1"/>
  <c r="R1063" i="1"/>
  <c r="S1063" i="1" s="1"/>
  <c r="G1063" i="1"/>
  <c r="F1063" i="1"/>
  <c r="X1063" i="1" s="1"/>
  <c r="AF1062" i="1"/>
  <c r="AD1062" i="1"/>
  <c r="T1062" i="1"/>
  <c r="R1062" i="1"/>
  <c r="S1062" i="1" s="1"/>
  <c r="G1062" i="1"/>
  <c r="F1062" i="1"/>
  <c r="X1062" i="1" s="1"/>
  <c r="AF1061" i="1"/>
  <c r="AD1061" i="1"/>
  <c r="T1061" i="1"/>
  <c r="R1061" i="1"/>
  <c r="S1061" i="1" s="1"/>
  <c r="G1061" i="1"/>
  <c r="F1061" i="1"/>
  <c r="X1061" i="1" s="1"/>
  <c r="AF1060" i="1"/>
  <c r="AD1060" i="1"/>
  <c r="T1060" i="1"/>
  <c r="R1060" i="1"/>
  <c r="S1060" i="1" s="1"/>
  <c r="G1060" i="1"/>
  <c r="F1060" i="1"/>
  <c r="X1060" i="1" s="1"/>
  <c r="AF1059" i="1"/>
  <c r="AD1059" i="1"/>
  <c r="T1059" i="1"/>
  <c r="R1059" i="1"/>
  <c r="S1059" i="1" s="1"/>
  <c r="G1059" i="1"/>
  <c r="F1059" i="1"/>
  <c r="X1059" i="1" s="1"/>
  <c r="AF1058" i="1"/>
  <c r="AD1058" i="1"/>
  <c r="T1058" i="1"/>
  <c r="R1058" i="1"/>
  <c r="S1058" i="1" s="1"/>
  <c r="G1058" i="1"/>
  <c r="F1058" i="1"/>
  <c r="X1058" i="1" s="1"/>
  <c r="AF1057" i="1"/>
  <c r="AD1057" i="1"/>
  <c r="T1057" i="1"/>
  <c r="R1057" i="1"/>
  <c r="S1057" i="1" s="1"/>
  <c r="G1057" i="1"/>
  <c r="F1057" i="1"/>
  <c r="X1057" i="1" s="1"/>
  <c r="T1056" i="1"/>
  <c r="R1056" i="1"/>
  <c r="S1056" i="1" s="1"/>
  <c r="G1056" i="1"/>
  <c r="F1056" i="1"/>
  <c r="AF1055" i="1"/>
  <c r="AD1055" i="1"/>
  <c r="T1055" i="1"/>
  <c r="R1055" i="1"/>
  <c r="S1055" i="1" s="1"/>
  <c r="G1055" i="1"/>
  <c r="F1055" i="1"/>
  <c r="X1055" i="1" s="1"/>
  <c r="AF1054" i="1"/>
  <c r="AD1054" i="1"/>
  <c r="T1054" i="1"/>
  <c r="R1054" i="1"/>
  <c r="S1054" i="1" s="1"/>
  <c r="G1054" i="1"/>
  <c r="F1054" i="1"/>
  <c r="AF1053" i="1"/>
  <c r="AD1053" i="1"/>
  <c r="T1053" i="1"/>
  <c r="R1053" i="1"/>
  <c r="S1053" i="1" s="1"/>
  <c r="G1053" i="1"/>
  <c r="F1053" i="1"/>
  <c r="X1053" i="1" s="1"/>
  <c r="AF1052" i="1"/>
  <c r="AD1052" i="1"/>
  <c r="T1052" i="1"/>
  <c r="R1052" i="1"/>
  <c r="S1052" i="1" s="1"/>
  <c r="G1052" i="1"/>
  <c r="F1052" i="1"/>
  <c r="AF1051" i="1"/>
  <c r="AD1051" i="1"/>
  <c r="T1051" i="1"/>
  <c r="R1051" i="1"/>
  <c r="S1051" i="1" s="1"/>
  <c r="G1051" i="1"/>
  <c r="F1051" i="1"/>
  <c r="X1051" i="1" s="1"/>
  <c r="AF1050" i="1"/>
  <c r="AD1050" i="1"/>
  <c r="T1050" i="1"/>
  <c r="R1050" i="1"/>
  <c r="S1050" i="1" s="1"/>
  <c r="G1050" i="1"/>
  <c r="F1050" i="1"/>
  <c r="AF1049" i="1"/>
  <c r="AD1049" i="1"/>
  <c r="T1049" i="1"/>
  <c r="R1049" i="1"/>
  <c r="S1049" i="1" s="1"/>
  <c r="G1049" i="1"/>
  <c r="F1049" i="1"/>
  <c r="X1049" i="1" s="1"/>
  <c r="AF1048" i="1"/>
  <c r="AD1048" i="1"/>
  <c r="T1048" i="1"/>
  <c r="U1048" i="1" s="1"/>
  <c r="R1048" i="1"/>
  <c r="S1048" i="1" s="1"/>
  <c r="G1048" i="1"/>
  <c r="F1048" i="1"/>
  <c r="AF1047" i="1"/>
  <c r="AD1047" i="1"/>
  <c r="T1047" i="1"/>
  <c r="R1047" i="1"/>
  <c r="S1047" i="1" s="1"/>
  <c r="G1047" i="1"/>
  <c r="F1047" i="1"/>
  <c r="X1047" i="1" s="1"/>
  <c r="AF1046" i="1"/>
  <c r="AD1046" i="1"/>
  <c r="T1046" i="1"/>
  <c r="R1046" i="1"/>
  <c r="S1046" i="1" s="1"/>
  <c r="G1046" i="1"/>
  <c r="F1046" i="1"/>
  <c r="AF1045" i="1"/>
  <c r="AD1045" i="1"/>
  <c r="T1045" i="1"/>
  <c r="R1045" i="1"/>
  <c r="G1045" i="1"/>
  <c r="F1045" i="1"/>
  <c r="X1045" i="1" s="1"/>
  <c r="AF1044" i="1"/>
  <c r="AD1044" i="1"/>
  <c r="T1044" i="1"/>
  <c r="R1044" i="1"/>
  <c r="S1044" i="1" s="1"/>
  <c r="G1044" i="1"/>
  <c r="F1044" i="1"/>
  <c r="AF1043" i="1"/>
  <c r="AD1043" i="1"/>
  <c r="T1043" i="1"/>
  <c r="R1043" i="1"/>
  <c r="S1043" i="1" s="1"/>
  <c r="G1043" i="1"/>
  <c r="F1043" i="1"/>
  <c r="X1043" i="1" s="1"/>
  <c r="AF1042" i="1"/>
  <c r="AD1042" i="1"/>
  <c r="T1042" i="1"/>
  <c r="R1042" i="1"/>
  <c r="S1042" i="1" s="1"/>
  <c r="G1042" i="1"/>
  <c r="F1042" i="1"/>
  <c r="AF1041" i="1"/>
  <c r="AD1041" i="1"/>
  <c r="T1041" i="1"/>
  <c r="R1041" i="1"/>
  <c r="S1041" i="1" s="1"/>
  <c r="G1041" i="1"/>
  <c r="F1041" i="1"/>
  <c r="X1041" i="1" s="1"/>
  <c r="AF1040" i="1"/>
  <c r="AD1040" i="1"/>
  <c r="T1040" i="1"/>
  <c r="R1040" i="1"/>
  <c r="S1040" i="1" s="1"/>
  <c r="G1040" i="1"/>
  <c r="F1040" i="1"/>
  <c r="AF1039" i="1"/>
  <c r="AD1039" i="1"/>
  <c r="T1039" i="1"/>
  <c r="R1039" i="1"/>
  <c r="S1039" i="1" s="1"/>
  <c r="G1039" i="1"/>
  <c r="F1039" i="1"/>
  <c r="X1039" i="1" s="1"/>
  <c r="AF1038" i="1"/>
  <c r="AD1038" i="1"/>
  <c r="T1038" i="1"/>
  <c r="R1038" i="1"/>
  <c r="S1038" i="1" s="1"/>
  <c r="G1038" i="1"/>
  <c r="F1038" i="1"/>
  <c r="AF1037" i="1"/>
  <c r="AD1037" i="1"/>
  <c r="T1037" i="1"/>
  <c r="R1037" i="1"/>
  <c r="S1037" i="1" s="1"/>
  <c r="G1037" i="1"/>
  <c r="F1037" i="1"/>
  <c r="X1037" i="1" s="1"/>
  <c r="AF1036" i="1"/>
  <c r="AD1036" i="1"/>
  <c r="T1036" i="1"/>
  <c r="R1036" i="1"/>
  <c r="S1036" i="1" s="1"/>
  <c r="G1036" i="1"/>
  <c r="F1036" i="1"/>
  <c r="AF1035" i="1"/>
  <c r="AD1035" i="1"/>
  <c r="T1035" i="1"/>
  <c r="R1035" i="1"/>
  <c r="S1035" i="1" s="1"/>
  <c r="G1035" i="1"/>
  <c r="F1035" i="1"/>
  <c r="X1035" i="1" s="1"/>
  <c r="AF1034" i="1"/>
  <c r="AD1034" i="1"/>
  <c r="T1034" i="1"/>
  <c r="R1034" i="1"/>
  <c r="S1034" i="1" s="1"/>
  <c r="G1034" i="1"/>
  <c r="F1034" i="1"/>
  <c r="AF1033" i="1"/>
  <c r="AD1033" i="1"/>
  <c r="T1033" i="1"/>
  <c r="R1033" i="1"/>
  <c r="S1033" i="1" s="1"/>
  <c r="G1033" i="1"/>
  <c r="F1033" i="1"/>
  <c r="X1033" i="1" s="1"/>
  <c r="AF1032" i="1"/>
  <c r="AD1032" i="1"/>
  <c r="T1032" i="1"/>
  <c r="V1032" i="1" s="1"/>
  <c r="R1032" i="1"/>
  <c r="S1032" i="1" s="1"/>
  <c r="G1032" i="1"/>
  <c r="F1032" i="1"/>
  <c r="AF1031" i="1"/>
  <c r="AD1031" i="1"/>
  <c r="T1031" i="1"/>
  <c r="R1031" i="1"/>
  <c r="S1031" i="1" s="1"/>
  <c r="G1031" i="1"/>
  <c r="F1031" i="1"/>
  <c r="X1031" i="1" s="1"/>
  <c r="AF1030" i="1"/>
  <c r="AD1030" i="1"/>
  <c r="T1030" i="1"/>
  <c r="R1030" i="1"/>
  <c r="S1030" i="1" s="1"/>
  <c r="G1030" i="1"/>
  <c r="F1030" i="1"/>
  <c r="AF1029" i="1"/>
  <c r="AD1029" i="1"/>
  <c r="T1029" i="1"/>
  <c r="R1029" i="1"/>
  <c r="S1029" i="1" s="1"/>
  <c r="G1029" i="1"/>
  <c r="F1029" i="1"/>
  <c r="X1029" i="1" s="1"/>
  <c r="AF1028" i="1"/>
  <c r="AD1028" i="1"/>
  <c r="T1028" i="1"/>
  <c r="R1028" i="1"/>
  <c r="S1028" i="1" s="1"/>
  <c r="G1028" i="1"/>
  <c r="F1028" i="1"/>
  <c r="AF1027" i="1"/>
  <c r="AD1027" i="1"/>
  <c r="T1027" i="1"/>
  <c r="R1027" i="1"/>
  <c r="S1027" i="1" s="1"/>
  <c r="G1027" i="1"/>
  <c r="F1027" i="1"/>
  <c r="X1027" i="1" s="1"/>
  <c r="AF1026" i="1"/>
  <c r="AD1026" i="1"/>
  <c r="T1026" i="1"/>
  <c r="R1026" i="1"/>
  <c r="S1026" i="1" s="1"/>
  <c r="G1026" i="1"/>
  <c r="F1026" i="1"/>
  <c r="AF1025" i="1"/>
  <c r="AD1025" i="1"/>
  <c r="T1025" i="1"/>
  <c r="R1025" i="1"/>
  <c r="S1025" i="1" s="1"/>
  <c r="G1025" i="1"/>
  <c r="F1025" i="1"/>
  <c r="X1025" i="1" s="1"/>
  <c r="AF1024" i="1"/>
  <c r="AD1024" i="1"/>
  <c r="T1024" i="1"/>
  <c r="R1024" i="1"/>
  <c r="S1024" i="1" s="1"/>
  <c r="G1024" i="1"/>
  <c r="F1024" i="1"/>
  <c r="AF1023" i="1"/>
  <c r="AD1023" i="1"/>
  <c r="T1023" i="1"/>
  <c r="R1023" i="1"/>
  <c r="S1023" i="1" s="1"/>
  <c r="G1023" i="1"/>
  <c r="F1023" i="1"/>
  <c r="X1023" i="1" s="1"/>
  <c r="AF1022" i="1"/>
  <c r="AD1022" i="1"/>
  <c r="T1022" i="1"/>
  <c r="R1022" i="1"/>
  <c r="S1022" i="1" s="1"/>
  <c r="G1022" i="1"/>
  <c r="F1022" i="1"/>
  <c r="AF1021" i="1"/>
  <c r="AD1021" i="1"/>
  <c r="T1021" i="1"/>
  <c r="R1021" i="1"/>
  <c r="S1021" i="1" s="1"/>
  <c r="G1021" i="1"/>
  <c r="F1021" i="1"/>
  <c r="X1021" i="1" s="1"/>
  <c r="AF1020" i="1"/>
  <c r="AD1020" i="1"/>
  <c r="T1020" i="1"/>
  <c r="R1020" i="1"/>
  <c r="S1020" i="1" s="1"/>
  <c r="G1020" i="1"/>
  <c r="F1020" i="1"/>
  <c r="AF1019" i="1"/>
  <c r="AD1019" i="1"/>
  <c r="T1019" i="1"/>
  <c r="R1019" i="1"/>
  <c r="S1019" i="1" s="1"/>
  <c r="G1019" i="1"/>
  <c r="F1019" i="1"/>
  <c r="X1019" i="1" s="1"/>
  <c r="AF1018" i="1"/>
  <c r="AD1018" i="1"/>
  <c r="T1018" i="1"/>
  <c r="V1018" i="1" s="1"/>
  <c r="R1018" i="1"/>
  <c r="S1018" i="1" s="1"/>
  <c r="G1018" i="1"/>
  <c r="F1018" i="1"/>
  <c r="AF1017" i="1"/>
  <c r="AD1017" i="1"/>
  <c r="T1017" i="1"/>
  <c r="R1017" i="1"/>
  <c r="S1017" i="1" s="1"/>
  <c r="G1017" i="1"/>
  <c r="F1017" i="1"/>
  <c r="X1017" i="1" s="1"/>
  <c r="AF1016" i="1"/>
  <c r="AD1016" i="1"/>
  <c r="T1016" i="1"/>
  <c r="R1016" i="1"/>
  <c r="S1016" i="1" s="1"/>
  <c r="G1016" i="1"/>
  <c r="F1016" i="1"/>
  <c r="AF1015" i="1"/>
  <c r="AD1015" i="1"/>
  <c r="T1015" i="1"/>
  <c r="R1015" i="1"/>
  <c r="S1015" i="1" s="1"/>
  <c r="G1015" i="1"/>
  <c r="F1015" i="1"/>
  <c r="X1015" i="1" s="1"/>
  <c r="AF1014" i="1"/>
  <c r="AD1014" i="1"/>
  <c r="T1014" i="1"/>
  <c r="R1014" i="1"/>
  <c r="S1014" i="1" s="1"/>
  <c r="G1014" i="1"/>
  <c r="F1014" i="1"/>
  <c r="AF1013" i="1"/>
  <c r="AD1013" i="1"/>
  <c r="T1013" i="1"/>
  <c r="R1013" i="1"/>
  <c r="S1013" i="1" s="1"/>
  <c r="G1013" i="1"/>
  <c r="F1013" i="1"/>
  <c r="X1013" i="1" s="1"/>
  <c r="AF1012" i="1"/>
  <c r="AD1012" i="1"/>
  <c r="T1012" i="1"/>
  <c r="R1012" i="1"/>
  <c r="S1012" i="1" s="1"/>
  <c r="G1012" i="1"/>
  <c r="F1012" i="1"/>
  <c r="AF1011" i="1"/>
  <c r="AD1011" i="1"/>
  <c r="T1011" i="1"/>
  <c r="R1011" i="1"/>
  <c r="S1011" i="1" s="1"/>
  <c r="G1011" i="1"/>
  <c r="F1011" i="1"/>
  <c r="X1011" i="1" s="1"/>
  <c r="AF1010" i="1"/>
  <c r="AD1010" i="1"/>
  <c r="T1010" i="1"/>
  <c r="R1010" i="1"/>
  <c r="S1010" i="1" s="1"/>
  <c r="G1010" i="1"/>
  <c r="F1010" i="1"/>
  <c r="AF1009" i="1"/>
  <c r="AD1009" i="1"/>
  <c r="T1009" i="1"/>
  <c r="R1009" i="1"/>
  <c r="S1009" i="1" s="1"/>
  <c r="G1009" i="1"/>
  <c r="F1009" i="1"/>
  <c r="X1009" i="1" s="1"/>
  <c r="AF1008" i="1"/>
  <c r="AD1008" i="1"/>
  <c r="T1008" i="1"/>
  <c r="R1008" i="1"/>
  <c r="S1008" i="1" s="1"/>
  <c r="G1008" i="1"/>
  <c r="F1008" i="1"/>
  <c r="AF1007" i="1"/>
  <c r="AD1007" i="1"/>
  <c r="T1007" i="1"/>
  <c r="R1007" i="1"/>
  <c r="S1007" i="1" s="1"/>
  <c r="G1007" i="1"/>
  <c r="F1007" i="1"/>
  <c r="X1007" i="1" s="1"/>
  <c r="AF1006" i="1"/>
  <c r="AD1006" i="1"/>
  <c r="T1006" i="1"/>
  <c r="R1006" i="1"/>
  <c r="S1006" i="1" s="1"/>
  <c r="G1006" i="1"/>
  <c r="F1006" i="1"/>
  <c r="AF1005" i="1"/>
  <c r="AD1005" i="1"/>
  <c r="T1005" i="1"/>
  <c r="R1005" i="1"/>
  <c r="S1005" i="1" s="1"/>
  <c r="G1005" i="1"/>
  <c r="F1005" i="1"/>
  <c r="X1005" i="1" s="1"/>
  <c r="AF1004" i="1"/>
  <c r="AD1004" i="1"/>
  <c r="T1004" i="1"/>
  <c r="R1004" i="1"/>
  <c r="S1004" i="1" s="1"/>
  <c r="G1004" i="1"/>
  <c r="F1004" i="1"/>
  <c r="AF1003" i="1"/>
  <c r="AD1003" i="1"/>
  <c r="T1003" i="1"/>
  <c r="V1003" i="1" s="1"/>
  <c r="R1003" i="1"/>
  <c r="S1003" i="1" s="1"/>
  <c r="G1003" i="1"/>
  <c r="F1003" i="1"/>
  <c r="X1003" i="1" s="1"/>
  <c r="AF1002" i="1"/>
  <c r="AD1002" i="1"/>
  <c r="T1002" i="1"/>
  <c r="R1002" i="1"/>
  <c r="S1002" i="1" s="1"/>
  <c r="G1002" i="1"/>
  <c r="F1002" i="1"/>
  <c r="AF1001" i="1"/>
  <c r="AD1001" i="1"/>
  <c r="T1001" i="1"/>
  <c r="R1001" i="1"/>
  <c r="S1001" i="1" s="1"/>
  <c r="G1001" i="1"/>
  <c r="F1001" i="1"/>
  <c r="X1001" i="1" s="1"/>
  <c r="AF1000" i="1"/>
  <c r="AD1000" i="1"/>
  <c r="T1000" i="1"/>
  <c r="R1000" i="1"/>
  <c r="S1000" i="1" s="1"/>
  <c r="G1000" i="1"/>
  <c r="F1000" i="1"/>
  <c r="AF999" i="1"/>
  <c r="AD999" i="1"/>
  <c r="T999" i="1"/>
  <c r="R999" i="1"/>
  <c r="S999" i="1" s="1"/>
  <c r="G999" i="1"/>
  <c r="F999" i="1"/>
  <c r="X999" i="1" s="1"/>
  <c r="AF998" i="1"/>
  <c r="AD998" i="1"/>
  <c r="T998" i="1"/>
  <c r="R998" i="1"/>
  <c r="S998" i="1" s="1"/>
  <c r="G998" i="1"/>
  <c r="F998" i="1"/>
  <c r="AF997" i="1"/>
  <c r="AD997" i="1"/>
  <c r="T997" i="1"/>
  <c r="R997" i="1"/>
  <c r="S997" i="1" s="1"/>
  <c r="G997" i="1"/>
  <c r="F997" i="1"/>
  <c r="X997" i="1" s="1"/>
  <c r="AF996" i="1"/>
  <c r="AD996" i="1"/>
  <c r="T996" i="1"/>
  <c r="R996" i="1"/>
  <c r="S996" i="1" s="1"/>
  <c r="G996" i="1"/>
  <c r="F996" i="1"/>
  <c r="AF995" i="1"/>
  <c r="AD995" i="1"/>
  <c r="T995" i="1"/>
  <c r="R995" i="1"/>
  <c r="S995" i="1" s="1"/>
  <c r="G995" i="1"/>
  <c r="F995" i="1"/>
  <c r="X995" i="1" s="1"/>
  <c r="AF994" i="1"/>
  <c r="AD994" i="1"/>
  <c r="T994" i="1"/>
  <c r="R994" i="1"/>
  <c r="S994" i="1" s="1"/>
  <c r="G994" i="1"/>
  <c r="F994" i="1"/>
  <c r="AF993" i="1"/>
  <c r="AD993" i="1"/>
  <c r="T993" i="1"/>
  <c r="R993" i="1"/>
  <c r="S993" i="1" s="1"/>
  <c r="G993" i="1"/>
  <c r="F993" i="1"/>
  <c r="X993" i="1" s="1"/>
  <c r="AF992" i="1"/>
  <c r="AD992" i="1"/>
  <c r="T992" i="1"/>
  <c r="R992" i="1"/>
  <c r="S992" i="1" s="1"/>
  <c r="G992" i="1"/>
  <c r="F992" i="1"/>
  <c r="AF991" i="1"/>
  <c r="AD991" i="1"/>
  <c r="T991" i="1"/>
  <c r="R991" i="1"/>
  <c r="S991" i="1" s="1"/>
  <c r="G991" i="1"/>
  <c r="F991" i="1"/>
  <c r="X991" i="1" s="1"/>
  <c r="AF990" i="1"/>
  <c r="AD990" i="1"/>
  <c r="T990" i="1"/>
  <c r="R990" i="1"/>
  <c r="S990" i="1" s="1"/>
  <c r="G990" i="1"/>
  <c r="F990" i="1"/>
  <c r="AF989" i="1"/>
  <c r="AD989" i="1"/>
  <c r="T989" i="1"/>
  <c r="R989" i="1"/>
  <c r="S989" i="1" s="1"/>
  <c r="G989" i="1"/>
  <c r="F989" i="1"/>
  <c r="X989" i="1" s="1"/>
  <c r="AF988" i="1"/>
  <c r="AD988" i="1"/>
  <c r="T988" i="1"/>
  <c r="R988" i="1"/>
  <c r="S988" i="1" s="1"/>
  <c r="G988" i="1"/>
  <c r="F988" i="1"/>
  <c r="AF987" i="1"/>
  <c r="AD987" i="1"/>
  <c r="T987" i="1"/>
  <c r="R987" i="1"/>
  <c r="S987" i="1" s="1"/>
  <c r="G987" i="1"/>
  <c r="F987" i="1"/>
  <c r="X987" i="1" s="1"/>
  <c r="AF986" i="1"/>
  <c r="AD986" i="1"/>
  <c r="T986" i="1"/>
  <c r="R986" i="1"/>
  <c r="S986" i="1" s="1"/>
  <c r="G986" i="1"/>
  <c r="F986" i="1"/>
  <c r="AF985" i="1"/>
  <c r="AD985" i="1"/>
  <c r="T985" i="1"/>
  <c r="R985" i="1"/>
  <c r="S985" i="1" s="1"/>
  <c r="G985" i="1"/>
  <c r="F985" i="1"/>
  <c r="X985" i="1" s="1"/>
  <c r="AF984" i="1"/>
  <c r="AD984" i="1"/>
  <c r="T984" i="1"/>
  <c r="R984" i="1"/>
  <c r="S984" i="1" s="1"/>
  <c r="G984" i="1"/>
  <c r="F984" i="1"/>
  <c r="AF983" i="1"/>
  <c r="AD983" i="1"/>
  <c r="T983" i="1"/>
  <c r="R983" i="1"/>
  <c r="S983" i="1" s="1"/>
  <c r="G983" i="1"/>
  <c r="F983" i="1"/>
  <c r="X983" i="1" s="1"/>
  <c r="AF982" i="1"/>
  <c r="AD982" i="1"/>
  <c r="T982" i="1"/>
  <c r="R982" i="1"/>
  <c r="S982" i="1" s="1"/>
  <c r="G982" i="1"/>
  <c r="F982" i="1"/>
  <c r="AF981" i="1"/>
  <c r="AD981" i="1"/>
  <c r="T981" i="1"/>
  <c r="R981" i="1"/>
  <c r="S981" i="1" s="1"/>
  <c r="G981" i="1"/>
  <c r="F981" i="1"/>
  <c r="X981" i="1" s="1"/>
  <c r="AF980" i="1"/>
  <c r="AD980" i="1"/>
  <c r="T980" i="1"/>
  <c r="R980" i="1"/>
  <c r="S980" i="1" s="1"/>
  <c r="G980" i="1"/>
  <c r="F980" i="1"/>
  <c r="AF979" i="1"/>
  <c r="AD979" i="1"/>
  <c r="T979" i="1"/>
  <c r="R979" i="1"/>
  <c r="S979" i="1" s="1"/>
  <c r="G979" i="1"/>
  <c r="F979" i="1"/>
  <c r="X979" i="1" s="1"/>
  <c r="AF978" i="1"/>
  <c r="AD978" i="1"/>
  <c r="T978" i="1"/>
  <c r="R978" i="1"/>
  <c r="S978" i="1" s="1"/>
  <c r="G978" i="1"/>
  <c r="F978" i="1"/>
  <c r="AF977" i="1"/>
  <c r="AD977" i="1"/>
  <c r="T977" i="1"/>
  <c r="R977" i="1"/>
  <c r="S977" i="1" s="1"/>
  <c r="G977" i="1"/>
  <c r="F977" i="1"/>
  <c r="X977" i="1" s="1"/>
  <c r="AF976" i="1"/>
  <c r="AD976" i="1"/>
  <c r="T976" i="1"/>
  <c r="R976" i="1"/>
  <c r="S976" i="1" s="1"/>
  <c r="G976" i="1"/>
  <c r="F976" i="1"/>
  <c r="T975" i="1"/>
  <c r="R975" i="1"/>
  <c r="S975" i="1" s="1"/>
  <c r="G975" i="1"/>
  <c r="F975" i="1"/>
  <c r="X975" i="1" s="1"/>
  <c r="AF974" i="1"/>
  <c r="AD974" i="1"/>
  <c r="T974" i="1"/>
  <c r="R974" i="1"/>
  <c r="S974" i="1" s="1"/>
  <c r="G974" i="1"/>
  <c r="F974" i="1"/>
  <c r="AF973" i="1"/>
  <c r="AD973" i="1"/>
  <c r="T973" i="1"/>
  <c r="R973" i="1"/>
  <c r="S973" i="1" s="1"/>
  <c r="G973" i="1"/>
  <c r="F973" i="1"/>
  <c r="X973" i="1" s="1"/>
  <c r="AF972" i="1"/>
  <c r="AD972" i="1"/>
  <c r="T972" i="1"/>
  <c r="R972" i="1"/>
  <c r="S972" i="1" s="1"/>
  <c r="G972" i="1"/>
  <c r="F972" i="1"/>
  <c r="AF971" i="1"/>
  <c r="AD971" i="1"/>
  <c r="T971" i="1"/>
  <c r="R971" i="1"/>
  <c r="S971" i="1" s="1"/>
  <c r="G971" i="1"/>
  <c r="F971" i="1"/>
  <c r="AF970" i="1"/>
  <c r="AD970" i="1"/>
  <c r="T970" i="1"/>
  <c r="V970" i="1" s="1"/>
  <c r="R970" i="1"/>
  <c r="S970" i="1" s="1"/>
  <c r="G970" i="1"/>
  <c r="F970" i="1"/>
  <c r="AF969" i="1"/>
  <c r="AD969" i="1"/>
  <c r="T969" i="1"/>
  <c r="R969" i="1"/>
  <c r="S969" i="1" s="1"/>
  <c r="G969" i="1"/>
  <c r="F969" i="1"/>
  <c r="X969" i="1" s="1"/>
  <c r="AF968" i="1"/>
  <c r="AD968" i="1"/>
  <c r="T968" i="1"/>
  <c r="R968" i="1"/>
  <c r="S968" i="1" s="1"/>
  <c r="G968" i="1"/>
  <c r="F968" i="1"/>
  <c r="AF967" i="1"/>
  <c r="AD967" i="1"/>
  <c r="T967" i="1"/>
  <c r="R967" i="1"/>
  <c r="S967" i="1" s="1"/>
  <c r="G967" i="1"/>
  <c r="F967" i="1"/>
  <c r="X967" i="1" s="1"/>
  <c r="AF966" i="1"/>
  <c r="AD966" i="1"/>
  <c r="T966" i="1"/>
  <c r="R966" i="1"/>
  <c r="S966" i="1" s="1"/>
  <c r="G966" i="1"/>
  <c r="F966" i="1"/>
  <c r="AF965" i="1"/>
  <c r="AD965" i="1"/>
  <c r="T965" i="1"/>
  <c r="R965" i="1"/>
  <c r="S965" i="1" s="1"/>
  <c r="G965" i="1"/>
  <c r="F965" i="1"/>
  <c r="AF964" i="1"/>
  <c r="AD964" i="1"/>
  <c r="T964" i="1"/>
  <c r="R964" i="1"/>
  <c r="S964" i="1" s="1"/>
  <c r="G964" i="1"/>
  <c r="F964" i="1"/>
  <c r="AF963" i="1"/>
  <c r="AD963" i="1"/>
  <c r="T963" i="1"/>
  <c r="R963" i="1"/>
  <c r="S963" i="1" s="1"/>
  <c r="G963" i="1"/>
  <c r="F963" i="1"/>
  <c r="X963" i="1" s="1"/>
  <c r="AF962" i="1"/>
  <c r="AD962" i="1"/>
  <c r="T962" i="1"/>
  <c r="R962" i="1"/>
  <c r="S962" i="1" s="1"/>
  <c r="G962" i="1"/>
  <c r="F962" i="1"/>
  <c r="AF961" i="1"/>
  <c r="AD961" i="1"/>
  <c r="T961" i="1"/>
  <c r="R961" i="1"/>
  <c r="S961" i="1" s="1"/>
  <c r="G961" i="1"/>
  <c r="F961" i="1"/>
  <c r="AF960" i="1"/>
  <c r="AD960" i="1"/>
  <c r="T960" i="1"/>
  <c r="R960" i="1"/>
  <c r="S960" i="1" s="1"/>
  <c r="G960" i="1"/>
  <c r="F960" i="1"/>
  <c r="AF959" i="1"/>
  <c r="AD959" i="1"/>
  <c r="T959" i="1"/>
  <c r="R959" i="1"/>
  <c r="S959" i="1" s="1"/>
  <c r="G959" i="1"/>
  <c r="F959" i="1"/>
  <c r="AF958" i="1"/>
  <c r="AD958" i="1"/>
  <c r="T958" i="1"/>
  <c r="R958" i="1"/>
  <c r="S958" i="1" s="1"/>
  <c r="G958" i="1"/>
  <c r="F958" i="1"/>
  <c r="T957" i="1"/>
  <c r="R957" i="1"/>
  <c r="S957" i="1" s="1"/>
  <c r="G957" i="1"/>
  <c r="F957" i="1"/>
  <c r="X957" i="1" s="1"/>
  <c r="AF956" i="1"/>
  <c r="AD956" i="1"/>
  <c r="T956" i="1"/>
  <c r="R956" i="1"/>
  <c r="S956" i="1" s="1"/>
  <c r="G956" i="1"/>
  <c r="F956" i="1"/>
  <c r="AF955" i="1"/>
  <c r="AD955" i="1"/>
  <c r="T955" i="1"/>
  <c r="R955" i="1"/>
  <c r="S955" i="1" s="1"/>
  <c r="G955" i="1"/>
  <c r="F955" i="1"/>
  <c r="X955" i="1" s="1"/>
  <c r="AF954" i="1"/>
  <c r="AD954" i="1"/>
  <c r="T954" i="1"/>
  <c r="R954" i="1"/>
  <c r="S954" i="1" s="1"/>
  <c r="G954" i="1"/>
  <c r="F954" i="1"/>
  <c r="X954" i="1" s="1"/>
  <c r="AF953" i="1"/>
  <c r="AD953" i="1"/>
  <c r="T953" i="1"/>
  <c r="R953" i="1"/>
  <c r="S953" i="1" s="1"/>
  <c r="G953" i="1"/>
  <c r="F953" i="1"/>
  <c r="X953" i="1" s="1"/>
  <c r="AF952" i="1"/>
  <c r="AD952" i="1"/>
  <c r="T952" i="1"/>
  <c r="R952" i="1"/>
  <c r="S952" i="1" s="1"/>
  <c r="G952" i="1"/>
  <c r="F952" i="1"/>
  <c r="AF951" i="1"/>
  <c r="AD951" i="1"/>
  <c r="T951" i="1"/>
  <c r="R951" i="1"/>
  <c r="S951" i="1" s="1"/>
  <c r="G951" i="1"/>
  <c r="F951" i="1"/>
  <c r="X951" i="1" s="1"/>
  <c r="AF950" i="1"/>
  <c r="AD950" i="1"/>
  <c r="T950" i="1"/>
  <c r="R950" i="1"/>
  <c r="S950" i="1" s="1"/>
  <c r="G950" i="1"/>
  <c r="F950" i="1"/>
  <c r="AF949" i="1"/>
  <c r="AD949" i="1"/>
  <c r="T949" i="1"/>
  <c r="R949" i="1"/>
  <c r="S949" i="1" s="1"/>
  <c r="G949" i="1"/>
  <c r="F949" i="1"/>
  <c r="X949" i="1" s="1"/>
  <c r="AF948" i="1"/>
  <c r="AD948" i="1"/>
  <c r="T948" i="1"/>
  <c r="R948" i="1"/>
  <c r="S948" i="1" s="1"/>
  <c r="G948" i="1"/>
  <c r="F948" i="1"/>
  <c r="AF947" i="1"/>
  <c r="AD947" i="1"/>
  <c r="T947" i="1"/>
  <c r="R947" i="1"/>
  <c r="S947" i="1" s="1"/>
  <c r="G947" i="1"/>
  <c r="F947" i="1"/>
  <c r="X947" i="1" s="1"/>
  <c r="AF946" i="1"/>
  <c r="AD946" i="1"/>
  <c r="T946" i="1"/>
  <c r="R946" i="1"/>
  <c r="S946" i="1" s="1"/>
  <c r="G946" i="1"/>
  <c r="F946" i="1"/>
  <c r="X946" i="1" s="1"/>
  <c r="AF945" i="1"/>
  <c r="AD945" i="1"/>
  <c r="T945" i="1"/>
  <c r="R945" i="1"/>
  <c r="S945" i="1" s="1"/>
  <c r="G945" i="1"/>
  <c r="F945" i="1"/>
  <c r="X945" i="1" s="1"/>
  <c r="AF944" i="1"/>
  <c r="AD944" i="1"/>
  <c r="T944" i="1"/>
  <c r="R944" i="1"/>
  <c r="S944" i="1" s="1"/>
  <c r="G944" i="1"/>
  <c r="F944" i="1"/>
  <c r="AF943" i="1"/>
  <c r="AD943" i="1"/>
  <c r="T943" i="1"/>
  <c r="R943" i="1"/>
  <c r="S943" i="1" s="1"/>
  <c r="G943" i="1"/>
  <c r="F943" i="1"/>
  <c r="X943" i="1" s="1"/>
  <c r="AF942" i="1"/>
  <c r="AD942" i="1"/>
  <c r="T942" i="1"/>
  <c r="R942" i="1"/>
  <c r="S942" i="1" s="1"/>
  <c r="G942" i="1"/>
  <c r="F942" i="1"/>
  <c r="X942" i="1" s="1"/>
  <c r="AF941" i="1"/>
  <c r="AD941" i="1"/>
  <c r="T941" i="1"/>
  <c r="R941" i="1"/>
  <c r="S941" i="1" s="1"/>
  <c r="G941" i="1"/>
  <c r="F941" i="1"/>
  <c r="X941" i="1" s="1"/>
  <c r="AF940" i="1"/>
  <c r="AD940" i="1"/>
  <c r="T940" i="1"/>
  <c r="R940" i="1"/>
  <c r="S940" i="1" s="1"/>
  <c r="G940" i="1"/>
  <c r="F940" i="1"/>
  <c r="AF939" i="1"/>
  <c r="AD939" i="1"/>
  <c r="T939" i="1"/>
  <c r="R939" i="1"/>
  <c r="S939" i="1" s="1"/>
  <c r="G939" i="1"/>
  <c r="F939" i="1"/>
  <c r="X939" i="1" s="1"/>
  <c r="AF938" i="1"/>
  <c r="AD938" i="1"/>
  <c r="T938" i="1"/>
  <c r="R938" i="1"/>
  <c r="S938" i="1" s="1"/>
  <c r="G938" i="1"/>
  <c r="F938" i="1"/>
  <c r="AF937" i="1"/>
  <c r="AD937" i="1"/>
  <c r="T937" i="1"/>
  <c r="R937" i="1"/>
  <c r="S937" i="1" s="1"/>
  <c r="G937" i="1"/>
  <c r="F937" i="1"/>
  <c r="X937" i="1" s="1"/>
  <c r="AF936" i="1"/>
  <c r="AD936" i="1"/>
  <c r="T936" i="1"/>
  <c r="U936" i="1" s="1"/>
  <c r="R936" i="1"/>
  <c r="S936" i="1" s="1"/>
  <c r="G936" i="1"/>
  <c r="F936" i="1"/>
  <c r="X936" i="1" s="1"/>
  <c r="AF935" i="1"/>
  <c r="AD935" i="1"/>
  <c r="T935" i="1"/>
  <c r="R935" i="1"/>
  <c r="S935" i="1" s="1"/>
  <c r="G935" i="1"/>
  <c r="F935" i="1"/>
  <c r="X935" i="1" s="1"/>
  <c r="AF934" i="1"/>
  <c r="AD934" i="1"/>
  <c r="T934" i="1"/>
  <c r="R934" i="1"/>
  <c r="S934" i="1" s="1"/>
  <c r="G934" i="1"/>
  <c r="F934" i="1"/>
  <c r="X934" i="1" s="1"/>
  <c r="AF933" i="1"/>
  <c r="AD933" i="1"/>
  <c r="T933" i="1"/>
  <c r="R933" i="1"/>
  <c r="S933" i="1" s="1"/>
  <c r="G933" i="1"/>
  <c r="F933" i="1"/>
  <c r="X933" i="1" s="1"/>
  <c r="T932" i="1"/>
  <c r="R932" i="1"/>
  <c r="S932" i="1" s="1"/>
  <c r="G932" i="1"/>
  <c r="F932" i="1"/>
  <c r="X932" i="1" s="1"/>
  <c r="AF931" i="1"/>
  <c r="AD931" i="1"/>
  <c r="T931" i="1"/>
  <c r="R931" i="1"/>
  <c r="S931" i="1" s="1"/>
  <c r="G931" i="1"/>
  <c r="F931" i="1"/>
  <c r="AF930" i="1"/>
  <c r="AD930" i="1"/>
  <c r="T930" i="1"/>
  <c r="R930" i="1"/>
  <c r="S930" i="1" s="1"/>
  <c r="G930" i="1"/>
  <c r="F930" i="1"/>
  <c r="X930" i="1" s="1"/>
  <c r="AF929" i="1"/>
  <c r="AD929" i="1"/>
  <c r="T929" i="1"/>
  <c r="R929" i="1"/>
  <c r="S929" i="1" s="1"/>
  <c r="G929" i="1"/>
  <c r="F929" i="1"/>
  <c r="AF928" i="1"/>
  <c r="AD928" i="1"/>
  <c r="T928" i="1"/>
  <c r="R928" i="1"/>
  <c r="S928" i="1" s="1"/>
  <c r="G928" i="1"/>
  <c r="F928" i="1"/>
  <c r="X928" i="1" s="1"/>
  <c r="AF927" i="1"/>
  <c r="AD927" i="1"/>
  <c r="T927" i="1"/>
  <c r="R927" i="1"/>
  <c r="S927" i="1" s="1"/>
  <c r="G927" i="1"/>
  <c r="F927" i="1"/>
  <c r="AF926" i="1"/>
  <c r="AD926" i="1"/>
  <c r="T926" i="1"/>
  <c r="R926" i="1"/>
  <c r="S926" i="1" s="1"/>
  <c r="G926" i="1"/>
  <c r="F926" i="1"/>
  <c r="X926" i="1" s="1"/>
  <c r="AF925" i="1"/>
  <c r="AD925" i="1"/>
  <c r="T925" i="1"/>
  <c r="R925" i="1"/>
  <c r="S925" i="1" s="1"/>
  <c r="G925" i="1"/>
  <c r="F925" i="1"/>
  <c r="AF924" i="1"/>
  <c r="AD924" i="1"/>
  <c r="T924" i="1"/>
  <c r="R924" i="1"/>
  <c r="S924" i="1" s="1"/>
  <c r="G924" i="1"/>
  <c r="F924" i="1"/>
  <c r="X924" i="1" s="1"/>
  <c r="AF923" i="1"/>
  <c r="AD923" i="1"/>
  <c r="T923" i="1"/>
  <c r="R923" i="1"/>
  <c r="S923" i="1" s="1"/>
  <c r="G923" i="1"/>
  <c r="F923" i="1"/>
  <c r="AF922" i="1"/>
  <c r="AD922" i="1"/>
  <c r="T922" i="1"/>
  <c r="U922" i="1" s="1"/>
  <c r="R922" i="1"/>
  <c r="S922" i="1" s="1"/>
  <c r="G922" i="1"/>
  <c r="F922" i="1"/>
  <c r="X922" i="1" s="1"/>
  <c r="AF921" i="1"/>
  <c r="AD921" i="1"/>
  <c r="T921" i="1"/>
  <c r="R921" i="1"/>
  <c r="S921" i="1" s="1"/>
  <c r="G921" i="1"/>
  <c r="F921" i="1"/>
  <c r="AF920" i="1"/>
  <c r="AD920" i="1"/>
  <c r="T920" i="1"/>
  <c r="R920" i="1"/>
  <c r="S920" i="1" s="1"/>
  <c r="G920" i="1"/>
  <c r="F920" i="1"/>
  <c r="X920" i="1" s="1"/>
  <c r="AF919" i="1"/>
  <c r="AD919" i="1"/>
  <c r="T919" i="1"/>
  <c r="R919" i="1"/>
  <c r="S919" i="1" s="1"/>
  <c r="G919" i="1"/>
  <c r="F919" i="1"/>
  <c r="AF918" i="1"/>
  <c r="AD918" i="1"/>
  <c r="T918" i="1"/>
  <c r="R918" i="1"/>
  <c r="S918" i="1" s="1"/>
  <c r="G918" i="1"/>
  <c r="F918" i="1"/>
  <c r="X918" i="1" s="1"/>
  <c r="AF917" i="1"/>
  <c r="AD917" i="1"/>
  <c r="T917" i="1"/>
  <c r="R917" i="1"/>
  <c r="S917" i="1" s="1"/>
  <c r="G917" i="1"/>
  <c r="F917" i="1"/>
  <c r="AF916" i="1"/>
  <c r="AD916" i="1"/>
  <c r="T916" i="1"/>
  <c r="R916" i="1"/>
  <c r="S916" i="1" s="1"/>
  <c r="G916" i="1"/>
  <c r="F916" i="1"/>
  <c r="X916" i="1" s="1"/>
  <c r="AF915" i="1"/>
  <c r="AD915" i="1"/>
  <c r="T915" i="1"/>
  <c r="R915" i="1"/>
  <c r="S915" i="1" s="1"/>
  <c r="G915" i="1"/>
  <c r="F915" i="1"/>
  <c r="AF914" i="1"/>
  <c r="AD914" i="1"/>
  <c r="T914" i="1"/>
  <c r="R914" i="1"/>
  <c r="S914" i="1" s="1"/>
  <c r="G914" i="1"/>
  <c r="F914" i="1"/>
  <c r="X914" i="1" s="1"/>
  <c r="AF913" i="1"/>
  <c r="AD913" i="1"/>
  <c r="T913" i="1"/>
  <c r="R913" i="1"/>
  <c r="S913" i="1" s="1"/>
  <c r="G913" i="1"/>
  <c r="F913" i="1"/>
  <c r="AF912" i="1"/>
  <c r="AD912" i="1"/>
  <c r="T912" i="1"/>
  <c r="R912" i="1"/>
  <c r="S912" i="1" s="1"/>
  <c r="G912" i="1"/>
  <c r="F912" i="1"/>
  <c r="X912" i="1" s="1"/>
  <c r="AF911" i="1"/>
  <c r="AD911" i="1"/>
  <c r="T911" i="1"/>
  <c r="R911" i="1"/>
  <c r="S911" i="1" s="1"/>
  <c r="G911" i="1"/>
  <c r="F911" i="1"/>
  <c r="AF910" i="1"/>
  <c r="AD910" i="1"/>
  <c r="T910" i="1"/>
  <c r="R910" i="1"/>
  <c r="S910" i="1" s="1"/>
  <c r="G910" i="1"/>
  <c r="F910" i="1"/>
  <c r="X910" i="1" s="1"/>
  <c r="AF909" i="1"/>
  <c r="AD909" i="1"/>
  <c r="T909" i="1"/>
  <c r="R909" i="1"/>
  <c r="S909" i="1" s="1"/>
  <c r="G909" i="1"/>
  <c r="F909" i="1"/>
  <c r="AF908" i="1"/>
  <c r="AD908" i="1"/>
  <c r="T908" i="1"/>
  <c r="R908" i="1"/>
  <c r="S908" i="1" s="1"/>
  <c r="G908" i="1"/>
  <c r="F908" i="1"/>
  <c r="X908" i="1" s="1"/>
  <c r="AF907" i="1"/>
  <c r="AD907" i="1"/>
  <c r="T907" i="1"/>
  <c r="U907" i="1" s="1"/>
  <c r="R907" i="1"/>
  <c r="S907" i="1" s="1"/>
  <c r="G907" i="1"/>
  <c r="F907" i="1"/>
  <c r="AF906" i="1"/>
  <c r="AD906" i="1"/>
  <c r="T906" i="1"/>
  <c r="R906" i="1"/>
  <c r="S906" i="1" s="1"/>
  <c r="G906" i="1"/>
  <c r="F906" i="1"/>
  <c r="X906" i="1" s="1"/>
  <c r="AF905" i="1"/>
  <c r="AD905" i="1"/>
  <c r="T905" i="1"/>
  <c r="R905" i="1"/>
  <c r="S905" i="1" s="1"/>
  <c r="G905" i="1"/>
  <c r="F905" i="1"/>
  <c r="AF904" i="1"/>
  <c r="AD904" i="1"/>
  <c r="T904" i="1"/>
  <c r="U904" i="1" s="1"/>
  <c r="R904" i="1"/>
  <c r="S904" i="1" s="1"/>
  <c r="G904" i="1"/>
  <c r="F904" i="1"/>
  <c r="X904" i="1" s="1"/>
  <c r="AF903" i="1"/>
  <c r="AD903" i="1"/>
  <c r="T903" i="1"/>
  <c r="R903" i="1"/>
  <c r="S903" i="1" s="1"/>
  <c r="G903" i="1"/>
  <c r="F903" i="1"/>
  <c r="AF902" i="1"/>
  <c r="AD902" i="1"/>
  <c r="T902" i="1"/>
  <c r="R902" i="1"/>
  <c r="S902" i="1" s="1"/>
  <c r="G902" i="1"/>
  <c r="F902" i="1"/>
  <c r="X902" i="1" s="1"/>
  <c r="AF901" i="1"/>
  <c r="AD901" i="1"/>
  <c r="T901" i="1"/>
  <c r="R901" i="1"/>
  <c r="S901" i="1" s="1"/>
  <c r="G901" i="1"/>
  <c r="F901" i="1"/>
  <c r="AF900" i="1"/>
  <c r="AD900" i="1"/>
  <c r="T900" i="1"/>
  <c r="R900" i="1"/>
  <c r="S900" i="1" s="1"/>
  <c r="G900" i="1"/>
  <c r="F900" i="1"/>
  <c r="X900" i="1" s="1"/>
  <c r="AF899" i="1"/>
  <c r="AD899" i="1"/>
  <c r="T899" i="1"/>
  <c r="R899" i="1"/>
  <c r="S899" i="1" s="1"/>
  <c r="G899" i="1"/>
  <c r="F899" i="1"/>
  <c r="AF898" i="1"/>
  <c r="AD898" i="1"/>
  <c r="T898" i="1"/>
  <c r="R898" i="1"/>
  <c r="S898" i="1" s="1"/>
  <c r="G898" i="1"/>
  <c r="F898" i="1"/>
  <c r="X898" i="1" s="1"/>
  <c r="AF897" i="1"/>
  <c r="AD897" i="1"/>
  <c r="T897" i="1"/>
  <c r="R897" i="1"/>
  <c r="S897" i="1" s="1"/>
  <c r="G897" i="1"/>
  <c r="F897" i="1"/>
  <c r="T896" i="1"/>
  <c r="R896" i="1"/>
  <c r="S896" i="1" s="1"/>
  <c r="G896" i="1"/>
  <c r="F896" i="1"/>
  <c r="AF895" i="1"/>
  <c r="AD895" i="1"/>
  <c r="T895" i="1"/>
  <c r="R895" i="1"/>
  <c r="S895" i="1" s="1"/>
  <c r="G895" i="1"/>
  <c r="F895" i="1"/>
  <c r="AF894" i="1"/>
  <c r="AD894" i="1"/>
  <c r="T894" i="1"/>
  <c r="R894" i="1"/>
  <c r="S894" i="1" s="1"/>
  <c r="G894" i="1"/>
  <c r="F894" i="1"/>
  <c r="AF893" i="1"/>
  <c r="AD893" i="1"/>
  <c r="T893" i="1"/>
  <c r="R893" i="1"/>
  <c r="S893" i="1" s="1"/>
  <c r="G893" i="1"/>
  <c r="F893" i="1"/>
  <c r="AF892" i="1"/>
  <c r="AD892" i="1"/>
  <c r="T892" i="1"/>
  <c r="R892" i="1"/>
  <c r="S892" i="1" s="1"/>
  <c r="G892" i="1"/>
  <c r="F892" i="1"/>
  <c r="AF891" i="1"/>
  <c r="AD891" i="1"/>
  <c r="T891" i="1"/>
  <c r="R891" i="1"/>
  <c r="S891" i="1" s="1"/>
  <c r="G891" i="1"/>
  <c r="F891" i="1"/>
  <c r="AF890" i="1"/>
  <c r="AD890" i="1"/>
  <c r="T890" i="1"/>
  <c r="R890" i="1"/>
  <c r="S890" i="1" s="1"/>
  <c r="G890" i="1"/>
  <c r="F890" i="1"/>
  <c r="AF889" i="1"/>
  <c r="AD889" i="1"/>
  <c r="T889" i="1"/>
  <c r="V889" i="1" s="1"/>
  <c r="R889" i="1"/>
  <c r="S889" i="1" s="1"/>
  <c r="G889" i="1"/>
  <c r="F889" i="1"/>
  <c r="AF888" i="1"/>
  <c r="AD888" i="1"/>
  <c r="T888" i="1"/>
  <c r="R888" i="1"/>
  <c r="S888" i="1" s="1"/>
  <c r="G888" i="1"/>
  <c r="F888" i="1"/>
  <c r="X888" i="1" s="1"/>
  <c r="AF887" i="1"/>
  <c r="AD887" i="1"/>
  <c r="T887" i="1"/>
  <c r="R887" i="1"/>
  <c r="S887" i="1" s="1"/>
  <c r="G887" i="1"/>
  <c r="F887" i="1"/>
  <c r="AF886" i="1"/>
  <c r="AD886" i="1"/>
  <c r="T886" i="1"/>
  <c r="R886" i="1"/>
  <c r="S886" i="1" s="1"/>
  <c r="G886" i="1"/>
  <c r="F886" i="1"/>
  <c r="X886" i="1" s="1"/>
  <c r="AF885" i="1"/>
  <c r="AD885" i="1"/>
  <c r="T885" i="1"/>
  <c r="R885" i="1"/>
  <c r="S885" i="1" s="1"/>
  <c r="G885" i="1"/>
  <c r="F885" i="1"/>
  <c r="AF884" i="1"/>
  <c r="AD884" i="1"/>
  <c r="T884" i="1"/>
  <c r="R884" i="1"/>
  <c r="S884" i="1" s="1"/>
  <c r="G884" i="1"/>
  <c r="F884" i="1"/>
  <c r="AF883" i="1"/>
  <c r="AD883" i="1"/>
  <c r="T883" i="1"/>
  <c r="R883" i="1"/>
  <c r="S883" i="1" s="1"/>
  <c r="G883" i="1"/>
  <c r="F883" i="1"/>
  <c r="AF882" i="1"/>
  <c r="AD882" i="1"/>
  <c r="T882" i="1"/>
  <c r="R882" i="1"/>
  <c r="S882" i="1" s="1"/>
  <c r="G882" i="1"/>
  <c r="F882" i="1"/>
  <c r="AF881" i="1"/>
  <c r="AD881" i="1"/>
  <c r="T881" i="1"/>
  <c r="R881" i="1"/>
  <c r="S881" i="1" s="1"/>
  <c r="G881" i="1"/>
  <c r="F881" i="1"/>
  <c r="AF880" i="1"/>
  <c r="AD880" i="1"/>
  <c r="T880" i="1"/>
  <c r="R880" i="1"/>
  <c r="S880" i="1" s="1"/>
  <c r="G880" i="1"/>
  <c r="F880" i="1"/>
  <c r="AF879" i="1"/>
  <c r="AD879" i="1"/>
  <c r="T879" i="1"/>
  <c r="R879" i="1"/>
  <c r="S879" i="1" s="1"/>
  <c r="G879" i="1"/>
  <c r="F879" i="1"/>
  <c r="AF878" i="1"/>
  <c r="AD878" i="1"/>
  <c r="T878" i="1"/>
  <c r="R878" i="1"/>
  <c r="S878" i="1" s="1"/>
  <c r="G878" i="1"/>
  <c r="F878" i="1"/>
  <c r="T877" i="1"/>
  <c r="R877" i="1"/>
  <c r="S877" i="1" s="1"/>
  <c r="G877" i="1"/>
  <c r="F877" i="1"/>
  <c r="X877" i="1" s="1"/>
  <c r="AF876" i="1"/>
  <c r="AD876" i="1"/>
  <c r="T876" i="1"/>
  <c r="R876" i="1"/>
  <c r="S876" i="1" s="1"/>
  <c r="G876" i="1"/>
  <c r="F876" i="1"/>
  <c r="X876" i="1" s="1"/>
  <c r="AF875" i="1"/>
  <c r="AD875" i="1"/>
  <c r="T875" i="1"/>
  <c r="R875" i="1"/>
  <c r="S875" i="1" s="1"/>
  <c r="G875" i="1"/>
  <c r="F875" i="1"/>
  <c r="AF874" i="1"/>
  <c r="AD874" i="1"/>
  <c r="T874" i="1"/>
  <c r="R874" i="1"/>
  <c r="S874" i="1" s="1"/>
  <c r="G874" i="1"/>
  <c r="F874" i="1"/>
  <c r="X874" i="1" s="1"/>
  <c r="AF873" i="1"/>
  <c r="AD873" i="1"/>
  <c r="T873" i="1"/>
  <c r="R873" i="1"/>
  <c r="S873" i="1" s="1"/>
  <c r="G873" i="1"/>
  <c r="F873" i="1"/>
  <c r="AF872" i="1"/>
  <c r="AD872" i="1"/>
  <c r="T872" i="1"/>
  <c r="R872" i="1"/>
  <c r="S872" i="1" s="1"/>
  <c r="G872" i="1"/>
  <c r="F872" i="1"/>
  <c r="X872" i="1" s="1"/>
  <c r="AF871" i="1"/>
  <c r="AD871" i="1"/>
  <c r="T871" i="1"/>
  <c r="R871" i="1"/>
  <c r="S871" i="1" s="1"/>
  <c r="G871" i="1"/>
  <c r="F871" i="1"/>
  <c r="AF870" i="1"/>
  <c r="AD870" i="1"/>
  <c r="T870" i="1"/>
  <c r="R870" i="1"/>
  <c r="S870" i="1" s="1"/>
  <c r="G870" i="1"/>
  <c r="F870" i="1"/>
  <c r="X870" i="1" s="1"/>
  <c r="AF869" i="1"/>
  <c r="AD869" i="1"/>
  <c r="T869" i="1"/>
  <c r="R869" i="1"/>
  <c r="S869" i="1" s="1"/>
  <c r="G869" i="1"/>
  <c r="F869" i="1"/>
  <c r="AF868" i="1"/>
  <c r="AD868" i="1"/>
  <c r="T868" i="1"/>
  <c r="R868" i="1"/>
  <c r="S868" i="1" s="1"/>
  <c r="G868" i="1"/>
  <c r="F868" i="1"/>
  <c r="X868" i="1" s="1"/>
  <c r="AF867" i="1"/>
  <c r="AD867" i="1"/>
  <c r="T867" i="1"/>
  <c r="R867" i="1"/>
  <c r="S867" i="1" s="1"/>
  <c r="G867" i="1"/>
  <c r="F867" i="1"/>
  <c r="AF866" i="1"/>
  <c r="AD866" i="1"/>
  <c r="T866" i="1"/>
  <c r="R866" i="1"/>
  <c r="S866" i="1" s="1"/>
  <c r="G866" i="1"/>
  <c r="F866" i="1"/>
  <c r="X866" i="1" s="1"/>
  <c r="AF865" i="1"/>
  <c r="AD865" i="1"/>
  <c r="T865" i="1"/>
  <c r="R865" i="1"/>
  <c r="S865" i="1" s="1"/>
  <c r="G865" i="1"/>
  <c r="F865" i="1"/>
  <c r="X865" i="1" s="1"/>
  <c r="AF864" i="1"/>
  <c r="AD864" i="1"/>
  <c r="T864" i="1"/>
  <c r="R864" i="1"/>
  <c r="S864" i="1" s="1"/>
  <c r="G864" i="1"/>
  <c r="F864" i="1"/>
  <c r="X864" i="1" s="1"/>
  <c r="AF863" i="1"/>
  <c r="AD863" i="1"/>
  <c r="T863" i="1"/>
  <c r="R863" i="1"/>
  <c r="S863" i="1" s="1"/>
  <c r="G863" i="1"/>
  <c r="F863" i="1"/>
  <c r="AF862" i="1"/>
  <c r="AD862" i="1"/>
  <c r="T862" i="1"/>
  <c r="R862" i="1"/>
  <c r="S862" i="1" s="1"/>
  <c r="G862" i="1"/>
  <c r="F862" i="1"/>
  <c r="X862" i="1" s="1"/>
  <c r="AF861" i="1"/>
  <c r="AD861" i="1"/>
  <c r="T861" i="1"/>
  <c r="R861" i="1"/>
  <c r="S861" i="1" s="1"/>
  <c r="G861" i="1"/>
  <c r="F861" i="1"/>
  <c r="X861" i="1" s="1"/>
  <c r="AF860" i="1"/>
  <c r="AD860" i="1"/>
  <c r="T860" i="1"/>
  <c r="R860" i="1"/>
  <c r="S860" i="1" s="1"/>
  <c r="G860" i="1"/>
  <c r="F860" i="1"/>
  <c r="X860" i="1" s="1"/>
  <c r="AF859" i="1"/>
  <c r="AD859" i="1"/>
  <c r="T859" i="1"/>
  <c r="R859" i="1"/>
  <c r="S859" i="1" s="1"/>
  <c r="G859" i="1"/>
  <c r="F859" i="1"/>
  <c r="AF858" i="1"/>
  <c r="AD858" i="1"/>
  <c r="T858" i="1"/>
  <c r="R858" i="1"/>
  <c r="S858" i="1" s="1"/>
  <c r="G858" i="1"/>
  <c r="F858" i="1"/>
  <c r="X858" i="1" s="1"/>
  <c r="AF857" i="1"/>
  <c r="AD857" i="1"/>
  <c r="T857" i="1"/>
  <c r="R857" i="1"/>
  <c r="S857" i="1" s="1"/>
  <c r="G857" i="1"/>
  <c r="F857" i="1"/>
  <c r="AF856" i="1"/>
  <c r="AD856" i="1"/>
  <c r="T856" i="1"/>
  <c r="R856" i="1"/>
  <c r="S856" i="1" s="1"/>
  <c r="G856" i="1"/>
  <c r="F856" i="1"/>
  <c r="X856" i="1" s="1"/>
  <c r="AF855" i="1"/>
  <c r="AD855" i="1"/>
  <c r="T855" i="1"/>
  <c r="R855" i="1"/>
  <c r="S855" i="1" s="1"/>
  <c r="G855" i="1"/>
  <c r="F855" i="1"/>
  <c r="AF854" i="1"/>
  <c r="AD854" i="1"/>
  <c r="T854" i="1"/>
  <c r="R854" i="1"/>
  <c r="S854" i="1" s="1"/>
  <c r="G854" i="1"/>
  <c r="F854" i="1"/>
  <c r="X854" i="1" s="1"/>
  <c r="AF853" i="1"/>
  <c r="AD853" i="1"/>
  <c r="T853" i="1"/>
  <c r="R853" i="1"/>
  <c r="S853" i="1" s="1"/>
  <c r="G853" i="1"/>
  <c r="F853" i="1"/>
  <c r="X853" i="1" s="1"/>
  <c r="AF852" i="1"/>
  <c r="AD852" i="1"/>
  <c r="T852" i="1"/>
  <c r="V852" i="1" s="1"/>
  <c r="R852" i="1"/>
  <c r="S852" i="1" s="1"/>
  <c r="G852" i="1"/>
  <c r="F852" i="1"/>
  <c r="X852" i="1" s="1"/>
  <c r="AF851" i="1"/>
  <c r="AD851" i="1"/>
  <c r="T851" i="1"/>
  <c r="R851" i="1"/>
  <c r="S851" i="1" s="1"/>
  <c r="G851" i="1"/>
  <c r="F851" i="1"/>
  <c r="AF850" i="1"/>
  <c r="AD850" i="1"/>
  <c r="T850" i="1"/>
  <c r="R850" i="1"/>
  <c r="S850" i="1" s="1"/>
  <c r="G850" i="1"/>
  <c r="F850" i="1"/>
  <c r="X850" i="1" s="1"/>
  <c r="AF849" i="1"/>
  <c r="AD849" i="1"/>
  <c r="T849" i="1"/>
  <c r="R849" i="1"/>
  <c r="S849" i="1" s="1"/>
  <c r="G849" i="1"/>
  <c r="F849" i="1"/>
  <c r="X849" i="1" s="1"/>
  <c r="AF848" i="1"/>
  <c r="AD848" i="1"/>
  <c r="T848" i="1"/>
  <c r="R848" i="1"/>
  <c r="S848" i="1" s="1"/>
  <c r="G848" i="1"/>
  <c r="F848" i="1"/>
  <c r="X848" i="1" s="1"/>
  <c r="AF847" i="1"/>
  <c r="AD847" i="1"/>
  <c r="T847" i="1"/>
  <c r="R847" i="1"/>
  <c r="S847" i="1" s="1"/>
  <c r="G847" i="1"/>
  <c r="F847" i="1"/>
  <c r="AF846" i="1"/>
  <c r="AD846" i="1"/>
  <c r="T846" i="1"/>
  <c r="R846" i="1"/>
  <c r="S846" i="1" s="1"/>
  <c r="G846" i="1"/>
  <c r="F846" i="1"/>
  <c r="X846" i="1" s="1"/>
  <c r="AF845" i="1"/>
  <c r="AD845" i="1"/>
  <c r="T845" i="1"/>
  <c r="R845" i="1"/>
  <c r="S845" i="1" s="1"/>
  <c r="G845" i="1"/>
  <c r="F845" i="1"/>
  <c r="AF844" i="1"/>
  <c r="AD844" i="1"/>
  <c r="T844" i="1"/>
  <c r="R844" i="1"/>
  <c r="S844" i="1" s="1"/>
  <c r="G844" i="1"/>
  <c r="F844" i="1"/>
  <c r="X844" i="1" s="1"/>
  <c r="AF843" i="1"/>
  <c r="AD843" i="1"/>
  <c r="T843" i="1"/>
  <c r="R843" i="1"/>
  <c r="S843" i="1" s="1"/>
  <c r="G843" i="1"/>
  <c r="F843" i="1"/>
  <c r="AF842" i="1"/>
  <c r="AD842" i="1"/>
  <c r="T842" i="1"/>
  <c r="V842" i="1" s="1"/>
  <c r="R842" i="1"/>
  <c r="S842" i="1" s="1"/>
  <c r="G842" i="1"/>
  <c r="F842" i="1"/>
  <c r="X842" i="1" s="1"/>
  <c r="AF841" i="1"/>
  <c r="AD841" i="1"/>
  <c r="T841" i="1"/>
  <c r="R841" i="1"/>
  <c r="S841" i="1" s="1"/>
  <c r="G841" i="1"/>
  <c r="F841" i="1"/>
  <c r="X841" i="1" s="1"/>
  <c r="AF840" i="1"/>
  <c r="AD840" i="1"/>
  <c r="T840" i="1"/>
  <c r="R840" i="1"/>
  <c r="S840" i="1" s="1"/>
  <c r="G840" i="1"/>
  <c r="F840" i="1"/>
  <c r="X840" i="1" s="1"/>
  <c r="AF839" i="1"/>
  <c r="AD839" i="1"/>
  <c r="T839" i="1"/>
  <c r="R839" i="1"/>
  <c r="S839" i="1" s="1"/>
  <c r="G839" i="1"/>
  <c r="F839" i="1"/>
  <c r="AF838" i="1"/>
  <c r="AD838" i="1"/>
  <c r="T838" i="1"/>
  <c r="R838" i="1"/>
  <c r="S838" i="1" s="1"/>
  <c r="G838" i="1"/>
  <c r="F838" i="1"/>
  <c r="X838" i="1" s="1"/>
  <c r="AF837" i="1"/>
  <c r="AD837" i="1"/>
  <c r="T837" i="1"/>
  <c r="R837" i="1"/>
  <c r="S837" i="1" s="1"/>
  <c r="G837" i="1"/>
  <c r="F837" i="1"/>
  <c r="X837" i="1" s="1"/>
  <c r="AF836" i="1"/>
  <c r="AD836" i="1"/>
  <c r="T836" i="1"/>
  <c r="R836" i="1"/>
  <c r="S836" i="1" s="1"/>
  <c r="G836" i="1"/>
  <c r="F836" i="1"/>
  <c r="X836" i="1" s="1"/>
  <c r="AF835" i="1"/>
  <c r="AD835" i="1"/>
  <c r="T835" i="1"/>
  <c r="R835" i="1"/>
  <c r="S835" i="1" s="1"/>
  <c r="G835" i="1"/>
  <c r="F835" i="1"/>
  <c r="AF834" i="1"/>
  <c r="AD834" i="1"/>
  <c r="T834" i="1"/>
  <c r="R834" i="1"/>
  <c r="S834" i="1" s="1"/>
  <c r="G834" i="1"/>
  <c r="F834" i="1"/>
  <c r="X834" i="1" s="1"/>
  <c r="AF833" i="1"/>
  <c r="AD833" i="1"/>
  <c r="T833" i="1"/>
  <c r="R833" i="1"/>
  <c r="S833" i="1" s="1"/>
  <c r="G833" i="1"/>
  <c r="F833" i="1"/>
  <c r="AF832" i="1"/>
  <c r="AD832" i="1"/>
  <c r="T832" i="1"/>
  <c r="R832" i="1"/>
  <c r="S832" i="1" s="1"/>
  <c r="G832" i="1"/>
  <c r="F832" i="1"/>
  <c r="X832" i="1" s="1"/>
  <c r="AF831" i="1"/>
  <c r="AD831" i="1"/>
  <c r="T831" i="1"/>
  <c r="R831" i="1"/>
  <c r="S831" i="1" s="1"/>
  <c r="G831" i="1"/>
  <c r="F831" i="1"/>
  <c r="AF830" i="1"/>
  <c r="AD830" i="1"/>
  <c r="T830" i="1"/>
  <c r="R830" i="1"/>
  <c r="S830" i="1" s="1"/>
  <c r="G830" i="1"/>
  <c r="F830" i="1"/>
  <c r="X830" i="1" s="1"/>
  <c r="AF829" i="1"/>
  <c r="AD829" i="1"/>
  <c r="T829" i="1"/>
  <c r="R829" i="1"/>
  <c r="S829" i="1" s="1"/>
  <c r="G829" i="1"/>
  <c r="F829" i="1"/>
  <c r="X829" i="1" s="1"/>
  <c r="AF828" i="1"/>
  <c r="AD828" i="1"/>
  <c r="T828" i="1"/>
  <c r="R828" i="1"/>
  <c r="S828" i="1" s="1"/>
  <c r="G828" i="1"/>
  <c r="F828" i="1"/>
  <c r="X828" i="1" s="1"/>
  <c r="AF827" i="1"/>
  <c r="AD827" i="1"/>
  <c r="T827" i="1"/>
  <c r="R827" i="1"/>
  <c r="S827" i="1" s="1"/>
  <c r="G827" i="1"/>
  <c r="F827" i="1"/>
  <c r="AF826" i="1"/>
  <c r="AD826" i="1"/>
  <c r="T826" i="1"/>
  <c r="R826" i="1"/>
  <c r="S826" i="1" s="1"/>
  <c r="G826" i="1"/>
  <c r="F826" i="1"/>
  <c r="X826" i="1" s="1"/>
  <c r="AF825" i="1"/>
  <c r="AD825" i="1"/>
  <c r="T825" i="1"/>
  <c r="R825" i="1"/>
  <c r="S825" i="1" s="1"/>
  <c r="G825" i="1"/>
  <c r="F825" i="1"/>
  <c r="X825" i="1" s="1"/>
  <c r="AF824" i="1"/>
  <c r="AD824" i="1"/>
  <c r="T824" i="1"/>
  <c r="R824" i="1"/>
  <c r="S824" i="1" s="1"/>
  <c r="G824" i="1"/>
  <c r="F824" i="1"/>
  <c r="X824" i="1" s="1"/>
  <c r="AF823" i="1"/>
  <c r="AD823" i="1"/>
  <c r="T823" i="1"/>
  <c r="R823" i="1"/>
  <c r="S823" i="1" s="1"/>
  <c r="G823" i="1"/>
  <c r="F823" i="1"/>
  <c r="AF822" i="1"/>
  <c r="AD822" i="1"/>
  <c r="T822" i="1"/>
  <c r="R822" i="1"/>
  <c r="S822" i="1" s="1"/>
  <c r="G822" i="1"/>
  <c r="F822" i="1"/>
  <c r="X822" i="1" s="1"/>
  <c r="AF821" i="1"/>
  <c r="AD821" i="1"/>
  <c r="T821" i="1"/>
  <c r="R821" i="1"/>
  <c r="S821" i="1" s="1"/>
  <c r="G821" i="1"/>
  <c r="F821" i="1"/>
  <c r="AF820" i="1"/>
  <c r="AD820" i="1"/>
  <c r="T820" i="1"/>
  <c r="R820" i="1"/>
  <c r="S820" i="1" s="1"/>
  <c r="G820" i="1"/>
  <c r="F820" i="1"/>
  <c r="X820" i="1" s="1"/>
  <c r="AF819" i="1"/>
  <c r="AD819" i="1"/>
  <c r="T819" i="1"/>
  <c r="R819" i="1"/>
  <c r="S819" i="1" s="1"/>
  <c r="G819" i="1"/>
  <c r="F819" i="1"/>
  <c r="AF818" i="1"/>
  <c r="AD818" i="1"/>
  <c r="T818" i="1"/>
  <c r="R818" i="1"/>
  <c r="S818" i="1" s="1"/>
  <c r="G818" i="1"/>
  <c r="F818" i="1"/>
  <c r="X818" i="1" s="1"/>
  <c r="AF817" i="1"/>
  <c r="AD817" i="1"/>
  <c r="T817" i="1"/>
  <c r="R817" i="1"/>
  <c r="S817" i="1" s="1"/>
  <c r="G817" i="1"/>
  <c r="F817" i="1"/>
  <c r="X817" i="1" s="1"/>
  <c r="AF816" i="1"/>
  <c r="AD816" i="1"/>
  <c r="T816" i="1"/>
  <c r="R816" i="1"/>
  <c r="S816" i="1" s="1"/>
  <c r="G816" i="1"/>
  <c r="F816" i="1"/>
  <c r="X816" i="1" s="1"/>
  <c r="T815" i="1"/>
  <c r="R815" i="1"/>
  <c r="S815" i="1" s="1"/>
  <c r="G815" i="1"/>
  <c r="F815" i="1"/>
  <c r="X815" i="1" s="1"/>
  <c r="AF814" i="1"/>
  <c r="AD814" i="1"/>
  <c r="T814" i="1"/>
  <c r="R814" i="1"/>
  <c r="S814" i="1" s="1"/>
  <c r="G814" i="1"/>
  <c r="F814" i="1"/>
  <c r="AF813" i="1"/>
  <c r="AD813" i="1"/>
  <c r="T813" i="1"/>
  <c r="R813" i="1"/>
  <c r="S813" i="1" s="1"/>
  <c r="G813" i="1"/>
  <c r="F813" i="1"/>
  <c r="X813" i="1" s="1"/>
  <c r="AF812" i="1"/>
  <c r="AD812" i="1"/>
  <c r="T812" i="1"/>
  <c r="R812" i="1"/>
  <c r="S812" i="1" s="1"/>
  <c r="G812" i="1"/>
  <c r="F812" i="1"/>
  <c r="AF811" i="1"/>
  <c r="AD811" i="1"/>
  <c r="T811" i="1"/>
  <c r="R811" i="1"/>
  <c r="S811" i="1" s="1"/>
  <c r="G811" i="1"/>
  <c r="F811" i="1"/>
  <c r="X811" i="1" s="1"/>
  <c r="AF810" i="1"/>
  <c r="AD810" i="1"/>
  <c r="T810" i="1"/>
  <c r="R810" i="1"/>
  <c r="S810" i="1" s="1"/>
  <c r="G810" i="1"/>
  <c r="F810" i="1"/>
  <c r="AF809" i="1"/>
  <c r="AD809" i="1"/>
  <c r="T809" i="1"/>
  <c r="R809" i="1"/>
  <c r="S809" i="1" s="1"/>
  <c r="G809" i="1"/>
  <c r="F809" i="1"/>
  <c r="X809" i="1" s="1"/>
  <c r="AF808" i="1"/>
  <c r="AD808" i="1"/>
  <c r="T808" i="1"/>
  <c r="R808" i="1"/>
  <c r="S808" i="1" s="1"/>
  <c r="G808" i="1"/>
  <c r="F808" i="1"/>
  <c r="AF807" i="1"/>
  <c r="AD807" i="1"/>
  <c r="T807" i="1"/>
  <c r="R807" i="1"/>
  <c r="S807" i="1" s="1"/>
  <c r="G807" i="1"/>
  <c r="F807" i="1"/>
  <c r="X807" i="1" s="1"/>
  <c r="AF806" i="1"/>
  <c r="AD806" i="1"/>
  <c r="T806" i="1"/>
  <c r="R806" i="1"/>
  <c r="S806" i="1" s="1"/>
  <c r="G806" i="1"/>
  <c r="F806" i="1"/>
  <c r="AF805" i="1"/>
  <c r="AD805" i="1"/>
  <c r="T805" i="1"/>
  <c r="R805" i="1"/>
  <c r="S805" i="1" s="1"/>
  <c r="G805" i="1"/>
  <c r="F805" i="1"/>
  <c r="X805" i="1" s="1"/>
  <c r="AF804" i="1"/>
  <c r="AD804" i="1"/>
  <c r="T804" i="1"/>
  <c r="V804" i="1" s="1"/>
  <c r="R804" i="1"/>
  <c r="S804" i="1" s="1"/>
  <c r="G804" i="1"/>
  <c r="F804" i="1"/>
  <c r="AF803" i="1"/>
  <c r="AD803" i="1"/>
  <c r="T803" i="1"/>
  <c r="R803" i="1"/>
  <c r="S803" i="1" s="1"/>
  <c r="G803" i="1"/>
  <c r="F803" i="1"/>
  <c r="X803" i="1" s="1"/>
  <c r="AF802" i="1"/>
  <c r="AD802" i="1"/>
  <c r="T802" i="1"/>
  <c r="R802" i="1"/>
  <c r="S802" i="1" s="1"/>
  <c r="G802" i="1"/>
  <c r="F802" i="1"/>
  <c r="AF801" i="1"/>
  <c r="AD801" i="1"/>
  <c r="T801" i="1"/>
  <c r="R801" i="1"/>
  <c r="S801" i="1" s="1"/>
  <c r="G801" i="1"/>
  <c r="F801" i="1"/>
  <c r="X801" i="1" s="1"/>
  <c r="T800" i="1"/>
  <c r="R800" i="1"/>
  <c r="S800" i="1" s="1"/>
  <c r="G800" i="1"/>
  <c r="F800" i="1"/>
  <c r="AF799" i="1"/>
  <c r="AD799" i="1"/>
  <c r="T799" i="1"/>
  <c r="R799" i="1"/>
  <c r="S799" i="1" s="1"/>
  <c r="G799" i="1"/>
  <c r="F799" i="1"/>
  <c r="AF798" i="1"/>
  <c r="AD798" i="1"/>
  <c r="T798" i="1"/>
  <c r="R798" i="1"/>
  <c r="S798" i="1" s="1"/>
  <c r="G798" i="1"/>
  <c r="F798" i="1"/>
  <c r="AF797" i="1"/>
  <c r="AD797" i="1"/>
  <c r="T797" i="1"/>
  <c r="R797" i="1"/>
  <c r="S797" i="1" s="1"/>
  <c r="G797" i="1"/>
  <c r="F797" i="1"/>
  <c r="AF796" i="1"/>
  <c r="AD796" i="1"/>
  <c r="T796" i="1"/>
  <c r="R796" i="1"/>
  <c r="S796" i="1" s="1"/>
  <c r="G796" i="1"/>
  <c r="F796" i="1"/>
  <c r="AF795" i="1"/>
  <c r="AD795" i="1"/>
  <c r="T795" i="1"/>
  <c r="R795" i="1"/>
  <c r="S795" i="1" s="1"/>
  <c r="G795" i="1"/>
  <c r="F795" i="1"/>
  <c r="AF794" i="1"/>
  <c r="AD794" i="1"/>
  <c r="T794" i="1"/>
  <c r="R794" i="1"/>
  <c r="S794" i="1" s="1"/>
  <c r="G794" i="1"/>
  <c r="F794" i="1"/>
  <c r="AF793" i="1"/>
  <c r="AD793" i="1"/>
  <c r="T793" i="1"/>
  <c r="R793" i="1"/>
  <c r="S793" i="1" s="1"/>
  <c r="G793" i="1"/>
  <c r="F793" i="1"/>
  <c r="X793" i="1" s="1"/>
  <c r="AF792" i="1"/>
  <c r="AD792" i="1"/>
  <c r="T792" i="1"/>
  <c r="R792" i="1"/>
  <c r="S792" i="1" s="1"/>
  <c r="G792" i="1"/>
  <c r="F792" i="1"/>
  <c r="AF791" i="1"/>
  <c r="AD791" i="1"/>
  <c r="T791" i="1"/>
  <c r="R791" i="1"/>
  <c r="S791" i="1" s="1"/>
  <c r="G791" i="1"/>
  <c r="F791" i="1"/>
  <c r="AF790" i="1"/>
  <c r="AD790" i="1"/>
  <c r="T790" i="1"/>
  <c r="R790" i="1"/>
  <c r="S790" i="1" s="1"/>
  <c r="G790" i="1"/>
  <c r="F790" i="1"/>
  <c r="AF789" i="1"/>
  <c r="AD789" i="1"/>
  <c r="T789" i="1"/>
  <c r="R789" i="1"/>
  <c r="S789" i="1" s="1"/>
  <c r="G789" i="1"/>
  <c r="F789" i="1"/>
  <c r="X789" i="1" s="1"/>
  <c r="AF788" i="1"/>
  <c r="AD788" i="1"/>
  <c r="T788" i="1"/>
  <c r="R788" i="1"/>
  <c r="S788" i="1" s="1"/>
  <c r="G788" i="1"/>
  <c r="F788" i="1"/>
  <c r="AF787" i="1"/>
  <c r="AD787" i="1"/>
  <c r="T787" i="1"/>
  <c r="R787" i="1"/>
  <c r="S787" i="1" s="1"/>
  <c r="G787" i="1"/>
  <c r="F787" i="1"/>
  <c r="AF786" i="1"/>
  <c r="AD786" i="1"/>
  <c r="T786" i="1"/>
  <c r="R786" i="1"/>
  <c r="S786" i="1" s="1"/>
  <c r="G786" i="1"/>
  <c r="F786" i="1"/>
  <c r="AF785" i="1"/>
  <c r="AD785" i="1"/>
  <c r="T785" i="1"/>
  <c r="R785" i="1"/>
  <c r="S785" i="1" s="1"/>
  <c r="G785" i="1"/>
  <c r="F785" i="1"/>
  <c r="AF784" i="1"/>
  <c r="AD784" i="1"/>
  <c r="T784" i="1"/>
  <c r="R784" i="1"/>
  <c r="S784" i="1" s="1"/>
  <c r="G784" i="1"/>
  <c r="F784" i="1"/>
  <c r="AF783" i="1"/>
  <c r="AD783" i="1"/>
  <c r="T783" i="1"/>
  <c r="R783" i="1"/>
  <c r="S783" i="1" s="1"/>
  <c r="G783" i="1"/>
  <c r="F783" i="1"/>
  <c r="AF782" i="1"/>
  <c r="AD782" i="1"/>
  <c r="T782" i="1"/>
  <c r="R782" i="1"/>
  <c r="S782" i="1" s="1"/>
  <c r="G782" i="1"/>
  <c r="F782" i="1"/>
  <c r="AF781" i="1"/>
  <c r="AD781" i="1"/>
  <c r="T781" i="1"/>
  <c r="R781" i="1"/>
  <c r="S781" i="1" s="1"/>
  <c r="G781" i="1"/>
  <c r="F781" i="1"/>
  <c r="X781" i="1" s="1"/>
  <c r="AF780" i="1"/>
  <c r="AD780" i="1"/>
  <c r="T780" i="1"/>
  <c r="R780" i="1"/>
  <c r="S780" i="1" s="1"/>
  <c r="G780" i="1"/>
  <c r="F780" i="1"/>
  <c r="AF779" i="1"/>
  <c r="AD779" i="1"/>
  <c r="T779" i="1"/>
  <c r="R779" i="1"/>
  <c r="S779" i="1" s="1"/>
  <c r="G779" i="1"/>
  <c r="F779" i="1"/>
  <c r="AF778" i="1"/>
  <c r="AD778" i="1"/>
  <c r="T778" i="1"/>
  <c r="R778" i="1"/>
  <c r="S778" i="1" s="1"/>
  <c r="G778" i="1"/>
  <c r="F778" i="1"/>
  <c r="AF777" i="1"/>
  <c r="AD777" i="1"/>
  <c r="T777" i="1"/>
  <c r="R777" i="1"/>
  <c r="S777" i="1" s="1"/>
  <c r="G777" i="1"/>
  <c r="F777" i="1"/>
  <c r="X777" i="1" s="1"/>
  <c r="AF776" i="1"/>
  <c r="AD776" i="1"/>
  <c r="T776" i="1"/>
  <c r="R776" i="1"/>
  <c r="S776" i="1" s="1"/>
  <c r="G776" i="1"/>
  <c r="F776" i="1"/>
  <c r="AF775" i="1"/>
  <c r="AD775" i="1"/>
  <c r="T775" i="1"/>
  <c r="R775" i="1"/>
  <c r="S775" i="1" s="1"/>
  <c r="G775" i="1"/>
  <c r="F775" i="1"/>
  <c r="AF774" i="1"/>
  <c r="AD774" i="1"/>
  <c r="T774" i="1"/>
  <c r="R774" i="1"/>
  <c r="S774" i="1" s="1"/>
  <c r="G774" i="1"/>
  <c r="F774" i="1"/>
  <c r="AF773" i="1"/>
  <c r="AD773" i="1"/>
  <c r="T773" i="1"/>
  <c r="R773" i="1"/>
  <c r="S773" i="1" s="1"/>
  <c r="G773" i="1"/>
  <c r="F773" i="1"/>
  <c r="AF772" i="1"/>
  <c r="AD772" i="1"/>
  <c r="T772" i="1"/>
  <c r="R772" i="1"/>
  <c r="S772" i="1" s="1"/>
  <c r="G772" i="1"/>
  <c r="F772" i="1"/>
  <c r="AF771" i="1"/>
  <c r="AD771" i="1"/>
  <c r="T771" i="1"/>
  <c r="R771" i="1"/>
  <c r="S771" i="1" s="1"/>
  <c r="G771" i="1"/>
  <c r="F771" i="1"/>
  <c r="AF770" i="1"/>
  <c r="AD770" i="1"/>
  <c r="T770" i="1"/>
  <c r="R770" i="1"/>
  <c r="S770" i="1" s="1"/>
  <c r="G770" i="1"/>
  <c r="F770" i="1"/>
  <c r="AF769" i="1"/>
  <c r="AD769" i="1"/>
  <c r="T769" i="1"/>
  <c r="R769" i="1"/>
  <c r="S769" i="1" s="1"/>
  <c r="G769" i="1"/>
  <c r="F769" i="1"/>
  <c r="X769" i="1" s="1"/>
  <c r="AF768" i="1"/>
  <c r="AD768" i="1"/>
  <c r="T768" i="1"/>
  <c r="R768" i="1"/>
  <c r="S768" i="1" s="1"/>
  <c r="G768" i="1"/>
  <c r="F768" i="1"/>
  <c r="AF767" i="1"/>
  <c r="AD767" i="1"/>
  <c r="T767" i="1"/>
  <c r="R767" i="1"/>
  <c r="S767" i="1" s="1"/>
  <c r="G767" i="1"/>
  <c r="F767" i="1"/>
  <c r="AF766" i="1"/>
  <c r="AD766" i="1"/>
  <c r="T766" i="1"/>
  <c r="R766" i="1"/>
  <c r="S766" i="1" s="1"/>
  <c r="G766" i="1"/>
  <c r="F766" i="1"/>
  <c r="AF765" i="1"/>
  <c r="AD765" i="1"/>
  <c r="T765" i="1"/>
  <c r="R765" i="1"/>
  <c r="S765" i="1" s="1"/>
  <c r="G765" i="1"/>
  <c r="F765" i="1"/>
  <c r="AF764" i="1"/>
  <c r="AD764" i="1"/>
  <c r="T764" i="1"/>
  <c r="R764" i="1"/>
  <c r="S764" i="1" s="1"/>
  <c r="G764" i="1"/>
  <c r="F764" i="1"/>
  <c r="AF763" i="1"/>
  <c r="AD763" i="1"/>
  <c r="T763" i="1"/>
  <c r="R763" i="1"/>
  <c r="S763" i="1" s="1"/>
  <c r="G763" i="1"/>
  <c r="F763" i="1"/>
  <c r="AF762" i="1"/>
  <c r="AD762" i="1"/>
  <c r="T762" i="1"/>
  <c r="R762" i="1"/>
  <c r="S762" i="1" s="1"/>
  <c r="G762" i="1"/>
  <c r="F762" i="1"/>
  <c r="AF761" i="1"/>
  <c r="AD761" i="1"/>
  <c r="T761" i="1"/>
  <c r="R761" i="1"/>
  <c r="S761" i="1" s="1"/>
  <c r="G761" i="1"/>
  <c r="F761" i="1"/>
  <c r="AF760" i="1"/>
  <c r="AD760" i="1"/>
  <c r="T760" i="1"/>
  <c r="R760" i="1"/>
  <c r="S760" i="1" s="1"/>
  <c r="G760" i="1"/>
  <c r="F760" i="1"/>
  <c r="AF759" i="1"/>
  <c r="AD759" i="1"/>
  <c r="T759" i="1"/>
  <c r="R759" i="1"/>
  <c r="S759" i="1" s="1"/>
  <c r="G759" i="1"/>
  <c r="F759" i="1"/>
  <c r="T758" i="1"/>
  <c r="R758" i="1"/>
  <c r="S758" i="1" s="1"/>
  <c r="G758" i="1"/>
  <c r="F758" i="1"/>
  <c r="AF757" i="1"/>
  <c r="AD757" i="1"/>
  <c r="T757" i="1"/>
  <c r="R757" i="1"/>
  <c r="S757" i="1" s="1"/>
  <c r="G757" i="1"/>
  <c r="F757" i="1"/>
  <c r="X757" i="1" s="1"/>
  <c r="AF756" i="1"/>
  <c r="AD756" i="1"/>
  <c r="T756" i="1"/>
  <c r="R756" i="1"/>
  <c r="S756" i="1" s="1"/>
  <c r="G756" i="1"/>
  <c r="F756" i="1"/>
  <c r="AF755" i="1"/>
  <c r="AD755" i="1"/>
  <c r="T755" i="1"/>
  <c r="R755" i="1"/>
  <c r="S755" i="1" s="1"/>
  <c r="G755" i="1"/>
  <c r="F755" i="1"/>
  <c r="X755" i="1" s="1"/>
  <c r="AF754" i="1"/>
  <c r="AD754" i="1"/>
  <c r="T754" i="1"/>
  <c r="R754" i="1"/>
  <c r="S754" i="1" s="1"/>
  <c r="G754" i="1"/>
  <c r="F754" i="1"/>
  <c r="X754" i="1" s="1"/>
  <c r="AF753" i="1"/>
  <c r="AD753" i="1"/>
  <c r="T753" i="1"/>
  <c r="R753" i="1"/>
  <c r="S753" i="1" s="1"/>
  <c r="G753" i="1"/>
  <c r="F753" i="1"/>
  <c r="X753" i="1" s="1"/>
  <c r="AF752" i="1"/>
  <c r="AD752" i="1"/>
  <c r="T752" i="1"/>
  <c r="R752" i="1"/>
  <c r="S752" i="1" s="1"/>
  <c r="G752" i="1"/>
  <c r="F752" i="1"/>
  <c r="AF751" i="1"/>
  <c r="AD751" i="1"/>
  <c r="T751" i="1"/>
  <c r="R751" i="1"/>
  <c r="S751" i="1" s="1"/>
  <c r="G751" i="1"/>
  <c r="F751" i="1"/>
  <c r="X751" i="1" s="1"/>
  <c r="AF750" i="1"/>
  <c r="AD750" i="1"/>
  <c r="T750" i="1"/>
  <c r="R750" i="1"/>
  <c r="S750" i="1" s="1"/>
  <c r="G750" i="1"/>
  <c r="F750" i="1"/>
  <c r="AF749" i="1"/>
  <c r="AD749" i="1"/>
  <c r="T749" i="1"/>
  <c r="R749" i="1"/>
  <c r="S749" i="1" s="1"/>
  <c r="G749" i="1"/>
  <c r="F749" i="1"/>
  <c r="X749" i="1" s="1"/>
  <c r="AF748" i="1"/>
  <c r="AD748" i="1"/>
  <c r="T748" i="1"/>
  <c r="R748" i="1"/>
  <c r="S748" i="1" s="1"/>
  <c r="G748" i="1"/>
  <c r="F748" i="1"/>
  <c r="AF747" i="1"/>
  <c r="AD747" i="1"/>
  <c r="T747" i="1"/>
  <c r="R747" i="1"/>
  <c r="S747" i="1" s="1"/>
  <c r="G747" i="1"/>
  <c r="F747" i="1"/>
  <c r="X747" i="1" s="1"/>
  <c r="AF746" i="1"/>
  <c r="AD746" i="1"/>
  <c r="T746" i="1"/>
  <c r="R746" i="1"/>
  <c r="S746" i="1" s="1"/>
  <c r="G746" i="1"/>
  <c r="F746" i="1"/>
  <c r="AF745" i="1"/>
  <c r="AD745" i="1"/>
  <c r="T745" i="1"/>
  <c r="R745" i="1"/>
  <c r="S745" i="1" s="1"/>
  <c r="G745" i="1"/>
  <c r="F745" i="1"/>
  <c r="X745" i="1" s="1"/>
  <c r="AF744" i="1"/>
  <c r="AD744" i="1"/>
  <c r="T744" i="1"/>
  <c r="R744" i="1"/>
  <c r="S744" i="1" s="1"/>
  <c r="G744" i="1"/>
  <c r="F744" i="1"/>
  <c r="X744" i="1" s="1"/>
  <c r="AF743" i="1"/>
  <c r="AD743" i="1"/>
  <c r="T743" i="1"/>
  <c r="R743" i="1"/>
  <c r="S743" i="1" s="1"/>
  <c r="G743" i="1"/>
  <c r="F743" i="1"/>
  <c r="X743" i="1" s="1"/>
  <c r="AF742" i="1"/>
  <c r="AD742" i="1"/>
  <c r="T742" i="1"/>
  <c r="R742" i="1"/>
  <c r="S742" i="1" s="1"/>
  <c r="G742" i="1"/>
  <c r="F742" i="1"/>
  <c r="X742" i="1" s="1"/>
  <c r="AF741" i="1"/>
  <c r="AD741" i="1"/>
  <c r="T741" i="1"/>
  <c r="R741" i="1"/>
  <c r="S741" i="1" s="1"/>
  <c r="G741" i="1"/>
  <c r="F741" i="1"/>
  <c r="X741" i="1" s="1"/>
  <c r="AF740" i="1"/>
  <c r="AD740" i="1"/>
  <c r="T740" i="1"/>
  <c r="R740" i="1"/>
  <c r="S740" i="1" s="1"/>
  <c r="G740" i="1"/>
  <c r="F740" i="1"/>
  <c r="AF739" i="1"/>
  <c r="AD739" i="1"/>
  <c r="T739" i="1"/>
  <c r="R739" i="1"/>
  <c r="S739" i="1" s="1"/>
  <c r="G739" i="1"/>
  <c r="F739" i="1"/>
  <c r="X739" i="1" s="1"/>
  <c r="AF738" i="1"/>
  <c r="AD738" i="1"/>
  <c r="T738" i="1"/>
  <c r="R738" i="1"/>
  <c r="S738" i="1" s="1"/>
  <c r="G738" i="1"/>
  <c r="F738" i="1"/>
  <c r="AF737" i="1"/>
  <c r="AD737" i="1"/>
  <c r="T737" i="1"/>
  <c r="R737" i="1"/>
  <c r="S737" i="1" s="1"/>
  <c r="G737" i="1"/>
  <c r="F737" i="1"/>
  <c r="X737" i="1" s="1"/>
  <c r="AF736" i="1"/>
  <c r="AD736" i="1"/>
  <c r="T736" i="1"/>
  <c r="R736" i="1"/>
  <c r="S736" i="1" s="1"/>
  <c r="G736" i="1"/>
  <c r="F736" i="1"/>
  <c r="AF735" i="1"/>
  <c r="AD735" i="1"/>
  <c r="T735" i="1"/>
  <c r="R735" i="1"/>
  <c r="S735" i="1" s="1"/>
  <c r="G735" i="1"/>
  <c r="F735" i="1"/>
  <c r="X735" i="1" s="1"/>
  <c r="AF734" i="1"/>
  <c r="AD734" i="1"/>
  <c r="T734" i="1"/>
  <c r="R734" i="1"/>
  <c r="S734" i="1" s="1"/>
  <c r="G734" i="1"/>
  <c r="F734" i="1"/>
  <c r="AF733" i="1"/>
  <c r="AD733" i="1"/>
  <c r="T733" i="1"/>
  <c r="R733" i="1"/>
  <c r="S733" i="1" s="1"/>
  <c r="G733" i="1"/>
  <c r="F733" i="1"/>
  <c r="X733" i="1" s="1"/>
  <c r="AF732" i="1"/>
  <c r="AD732" i="1"/>
  <c r="T732" i="1"/>
  <c r="R732" i="1"/>
  <c r="S732" i="1" s="1"/>
  <c r="G732" i="1"/>
  <c r="F732" i="1"/>
  <c r="X732" i="1" s="1"/>
  <c r="AF731" i="1"/>
  <c r="AD731" i="1"/>
  <c r="T731" i="1"/>
  <c r="R731" i="1"/>
  <c r="S731" i="1" s="1"/>
  <c r="G731" i="1"/>
  <c r="F731" i="1"/>
  <c r="X731" i="1" s="1"/>
  <c r="AF730" i="1"/>
  <c r="AD730" i="1"/>
  <c r="T730" i="1"/>
  <c r="R730" i="1"/>
  <c r="S730" i="1" s="1"/>
  <c r="G730" i="1"/>
  <c r="F730" i="1"/>
  <c r="AF729" i="1"/>
  <c r="AD729" i="1"/>
  <c r="T729" i="1"/>
  <c r="R729" i="1"/>
  <c r="S729" i="1" s="1"/>
  <c r="G729" i="1"/>
  <c r="F729" i="1"/>
  <c r="X729" i="1" s="1"/>
  <c r="AF728" i="1"/>
  <c r="AD728" i="1"/>
  <c r="T728" i="1"/>
  <c r="R728" i="1"/>
  <c r="S728" i="1" s="1"/>
  <c r="G728" i="1"/>
  <c r="F728" i="1"/>
  <c r="AF727" i="1"/>
  <c r="AD727" i="1"/>
  <c r="T727" i="1"/>
  <c r="R727" i="1"/>
  <c r="S727" i="1" s="1"/>
  <c r="G727" i="1"/>
  <c r="F727" i="1"/>
  <c r="X727" i="1" s="1"/>
  <c r="AF726" i="1"/>
  <c r="AD726" i="1"/>
  <c r="T726" i="1"/>
  <c r="R726" i="1"/>
  <c r="S726" i="1" s="1"/>
  <c r="G726" i="1"/>
  <c r="F726" i="1"/>
  <c r="AF725" i="1"/>
  <c r="AD725" i="1"/>
  <c r="T725" i="1"/>
  <c r="R725" i="1"/>
  <c r="S725" i="1" s="1"/>
  <c r="G725" i="1"/>
  <c r="F725" i="1"/>
  <c r="X725" i="1" s="1"/>
  <c r="AF724" i="1"/>
  <c r="AD724" i="1"/>
  <c r="T724" i="1"/>
  <c r="R724" i="1"/>
  <c r="S724" i="1" s="1"/>
  <c r="G724" i="1"/>
  <c r="F724" i="1"/>
  <c r="AF723" i="1"/>
  <c r="AD723" i="1"/>
  <c r="T723" i="1"/>
  <c r="R723" i="1"/>
  <c r="S723" i="1" s="1"/>
  <c r="G723" i="1"/>
  <c r="F723" i="1"/>
  <c r="X723" i="1" s="1"/>
  <c r="AF722" i="1"/>
  <c r="AD722" i="1"/>
  <c r="T722" i="1"/>
  <c r="R722" i="1"/>
  <c r="S722" i="1" s="1"/>
  <c r="G722" i="1"/>
  <c r="F722" i="1"/>
  <c r="T721" i="1"/>
  <c r="R721" i="1"/>
  <c r="S721" i="1" s="1"/>
  <c r="G721" i="1"/>
  <c r="F721" i="1"/>
  <c r="AF720" i="1"/>
  <c r="AD720" i="1"/>
  <c r="T720" i="1"/>
  <c r="R720" i="1"/>
  <c r="S720" i="1" s="1"/>
  <c r="G720" i="1"/>
  <c r="F720" i="1"/>
  <c r="X720" i="1" s="1"/>
  <c r="AF719" i="1"/>
  <c r="AD719" i="1"/>
  <c r="T719" i="1"/>
  <c r="R719" i="1"/>
  <c r="S719" i="1" s="1"/>
  <c r="G719" i="1"/>
  <c r="F719" i="1"/>
  <c r="AF718" i="1"/>
  <c r="AD718" i="1"/>
  <c r="T718" i="1"/>
  <c r="R718" i="1"/>
  <c r="S718" i="1" s="1"/>
  <c r="G718" i="1"/>
  <c r="F718" i="1"/>
  <c r="X718" i="1" s="1"/>
  <c r="AF717" i="1"/>
  <c r="AD717" i="1"/>
  <c r="T717" i="1"/>
  <c r="R717" i="1"/>
  <c r="S717" i="1" s="1"/>
  <c r="G717" i="1"/>
  <c r="F717" i="1"/>
  <c r="AF716" i="1"/>
  <c r="AD716" i="1"/>
  <c r="T716" i="1"/>
  <c r="R716" i="1"/>
  <c r="S716" i="1" s="1"/>
  <c r="G716" i="1"/>
  <c r="F716" i="1"/>
  <c r="X716" i="1" s="1"/>
  <c r="AF715" i="1"/>
  <c r="AD715" i="1"/>
  <c r="T715" i="1"/>
  <c r="R715" i="1"/>
  <c r="S715" i="1" s="1"/>
  <c r="G715" i="1"/>
  <c r="F715" i="1"/>
  <c r="AF714" i="1"/>
  <c r="AD714" i="1"/>
  <c r="T714" i="1"/>
  <c r="R714" i="1"/>
  <c r="S714" i="1" s="1"/>
  <c r="G714" i="1"/>
  <c r="F714" i="1"/>
  <c r="X714" i="1" s="1"/>
  <c r="AF713" i="1"/>
  <c r="AD713" i="1"/>
  <c r="T713" i="1"/>
  <c r="R713" i="1"/>
  <c r="S713" i="1" s="1"/>
  <c r="G713" i="1"/>
  <c r="F713" i="1"/>
  <c r="AF712" i="1"/>
  <c r="AD712" i="1"/>
  <c r="T712" i="1"/>
  <c r="R712" i="1"/>
  <c r="S712" i="1" s="1"/>
  <c r="G712" i="1"/>
  <c r="F712" i="1"/>
  <c r="X712" i="1" s="1"/>
  <c r="AF711" i="1"/>
  <c r="AD711" i="1"/>
  <c r="T711" i="1"/>
  <c r="R711" i="1"/>
  <c r="S711" i="1" s="1"/>
  <c r="G711" i="1"/>
  <c r="F711" i="1"/>
  <c r="AF710" i="1"/>
  <c r="AD710" i="1"/>
  <c r="T710" i="1"/>
  <c r="R710" i="1"/>
  <c r="S710" i="1" s="1"/>
  <c r="G710" i="1"/>
  <c r="F710" i="1"/>
  <c r="X710" i="1" s="1"/>
  <c r="AF709" i="1"/>
  <c r="AD709" i="1"/>
  <c r="T709" i="1"/>
  <c r="R709" i="1"/>
  <c r="S709" i="1" s="1"/>
  <c r="G709" i="1"/>
  <c r="F709" i="1"/>
  <c r="AF708" i="1"/>
  <c r="AD708" i="1"/>
  <c r="T708" i="1"/>
  <c r="R708" i="1"/>
  <c r="S708" i="1" s="1"/>
  <c r="G708" i="1"/>
  <c r="F708" i="1"/>
  <c r="X708" i="1" s="1"/>
  <c r="AF707" i="1"/>
  <c r="AD707" i="1"/>
  <c r="T707" i="1"/>
  <c r="R707" i="1"/>
  <c r="S707" i="1" s="1"/>
  <c r="G707" i="1"/>
  <c r="F707" i="1"/>
  <c r="AF706" i="1"/>
  <c r="AD706" i="1"/>
  <c r="T706" i="1"/>
  <c r="R706" i="1"/>
  <c r="S706" i="1" s="1"/>
  <c r="G706" i="1"/>
  <c r="F706" i="1"/>
  <c r="X706" i="1" s="1"/>
  <c r="AF705" i="1"/>
  <c r="AD705" i="1"/>
  <c r="T705" i="1"/>
  <c r="R705" i="1"/>
  <c r="S705" i="1" s="1"/>
  <c r="G705" i="1"/>
  <c r="F705" i="1"/>
  <c r="AF704" i="1"/>
  <c r="AD704" i="1"/>
  <c r="T704" i="1"/>
  <c r="R704" i="1"/>
  <c r="S704" i="1" s="1"/>
  <c r="G704" i="1"/>
  <c r="F704" i="1"/>
  <c r="X704" i="1" s="1"/>
  <c r="T703" i="1"/>
  <c r="R703" i="1"/>
  <c r="S703" i="1" s="1"/>
  <c r="G703" i="1"/>
  <c r="F703" i="1"/>
  <c r="AF702" i="1"/>
  <c r="AD702" i="1"/>
  <c r="T702" i="1"/>
  <c r="R702" i="1"/>
  <c r="S702" i="1" s="1"/>
  <c r="G702" i="1"/>
  <c r="F702" i="1"/>
  <c r="AF701" i="1"/>
  <c r="AD701" i="1"/>
  <c r="T701" i="1"/>
  <c r="R701" i="1"/>
  <c r="S701" i="1" s="1"/>
  <c r="G701" i="1"/>
  <c r="F701" i="1"/>
  <c r="AF700" i="1"/>
  <c r="AD700" i="1"/>
  <c r="T700" i="1"/>
  <c r="R700" i="1"/>
  <c r="S700" i="1" s="1"/>
  <c r="G700" i="1"/>
  <c r="F700" i="1"/>
  <c r="AF699" i="1"/>
  <c r="AD699" i="1"/>
  <c r="T699" i="1"/>
  <c r="R699" i="1"/>
  <c r="S699" i="1" s="1"/>
  <c r="G699" i="1"/>
  <c r="F699" i="1"/>
  <c r="AF698" i="1"/>
  <c r="AD698" i="1"/>
  <c r="T698" i="1"/>
  <c r="R698" i="1"/>
  <c r="S698" i="1" s="1"/>
  <c r="G698" i="1"/>
  <c r="F698" i="1"/>
  <c r="AF697" i="1"/>
  <c r="AD697" i="1"/>
  <c r="T697" i="1"/>
  <c r="R697" i="1"/>
  <c r="S697" i="1" s="1"/>
  <c r="G697" i="1"/>
  <c r="F697" i="1"/>
  <c r="AF696" i="1"/>
  <c r="AD696" i="1"/>
  <c r="T696" i="1"/>
  <c r="R696" i="1"/>
  <c r="S696" i="1" s="1"/>
  <c r="G696" i="1"/>
  <c r="F696" i="1"/>
  <c r="X696" i="1" s="1"/>
  <c r="AF695" i="1"/>
  <c r="AD695" i="1"/>
  <c r="T695" i="1"/>
  <c r="R695" i="1"/>
  <c r="S695" i="1" s="1"/>
  <c r="G695" i="1"/>
  <c r="F695" i="1"/>
  <c r="AF694" i="1"/>
  <c r="AD694" i="1"/>
  <c r="T694" i="1"/>
  <c r="R694" i="1"/>
  <c r="S694" i="1" s="1"/>
  <c r="G694" i="1"/>
  <c r="F694" i="1"/>
  <c r="AF693" i="1"/>
  <c r="AD693" i="1"/>
  <c r="T693" i="1"/>
  <c r="R693" i="1"/>
  <c r="S693" i="1" s="1"/>
  <c r="G693" i="1"/>
  <c r="F693" i="1"/>
  <c r="AF692" i="1"/>
  <c r="AD692" i="1"/>
  <c r="T692" i="1"/>
  <c r="R692" i="1"/>
  <c r="S692" i="1" s="1"/>
  <c r="G692" i="1"/>
  <c r="F692" i="1"/>
  <c r="AF691" i="1"/>
  <c r="AD691" i="1"/>
  <c r="T691" i="1"/>
  <c r="R691" i="1"/>
  <c r="S691" i="1" s="1"/>
  <c r="G691" i="1"/>
  <c r="F691" i="1"/>
  <c r="AF690" i="1"/>
  <c r="AD690" i="1"/>
  <c r="T690" i="1"/>
  <c r="R690" i="1"/>
  <c r="S690" i="1" s="1"/>
  <c r="G690" i="1"/>
  <c r="F690" i="1"/>
  <c r="AF689" i="1"/>
  <c r="AD689" i="1"/>
  <c r="T689" i="1"/>
  <c r="R689" i="1"/>
  <c r="S689" i="1" s="1"/>
  <c r="G689" i="1"/>
  <c r="F689" i="1"/>
  <c r="AF688" i="1"/>
  <c r="AD688" i="1"/>
  <c r="T688" i="1"/>
  <c r="R688" i="1"/>
  <c r="S688" i="1" s="1"/>
  <c r="G688" i="1"/>
  <c r="F688" i="1"/>
  <c r="AF687" i="1"/>
  <c r="AD687" i="1"/>
  <c r="T687" i="1"/>
  <c r="R687" i="1"/>
  <c r="S687" i="1" s="1"/>
  <c r="G687" i="1"/>
  <c r="F687" i="1"/>
  <c r="AF686" i="1"/>
  <c r="AD686" i="1"/>
  <c r="T686" i="1"/>
  <c r="R686" i="1"/>
  <c r="S686" i="1" s="1"/>
  <c r="G686" i="1"/>
  <c r="F686" i="1"/>
  <c r="T685" i="1"/>
  <c r="V685" i="1" s="1"/>
  <c r="R685" i="1"/>
  <c r="S685" i="1" s="1"/>
  <c r="G685" i="1"/>
  <c r="F685" i="1"/>
  <c r="X685" i="1" s="1"/>
  <c r="AF684" i="1"/>
  <c r="AD684" i="1"/>
  <c r="T684" i="1"/>
  <c r="R684" i="1"/>
  <c r="S684" i="1" s="1"/>
  <c r="G684" i="1"/>
  <c r="F684" i="1"/>
  <c r="X684" i="1" s="1"/>
  <c r="AF683" i="1"/>
  <c r="AD683" i="1"/>
  <c r="T683" i="1"/>
  <c r="R683" i="1"/>
  <c r="S683" i="1" s="1"/>
  <c r="G683" i="1"/>
  <c r="F683" i="1"/>
  <c r="AF682" i="1"/>
  <c r="AD682" i="1"/>
  <c r="T682" i="1"/>
  <c r="R682" i="1"/>
  <c r="S682" i="1" s="1"/>
  <c r="G682" i="1"/>
  <c r="F682" i="1"/>
  <c r="X682" i="1" s="1"/>
  <c r="AF681" i="1"/>
  <c r="AD681" i="1"/>
  <c r="T681" i="1"/>
  <c r="R681" i="1"/>
  <c r="S681" i="1" s="1"/>
  <c r="G681" i="1"/>
  <c r="F681" i="1"/>
  <c r="X681" i="1" s="1"/>
  <c r="AF680" i="1"/>
  <c r="AD680" i="1"/>
  <c r="T680" i="1"/>
  <c r="R680" i="1"/>
  <c r="S680" i="1" s="1"/>
  <c r="G680" i="1"/>
  <c r="F680" i="1"/>
  <c r="X680" i="1" s="1"/>
  <c r="AF679" i="1"/>
  <c r="AD679" i="1"/>
  <c r="T679" i="1"/>
  <c r="R679" i="1"/>
  <c r="S679" i="1" s="1"/>
  <c r="G679" i="1"/>
  <c r="F679" i="1"/>
  <c r="AF678" i="1"/>
  <c r="AD678" i="1"/>
  <c r="T678" i="1"/>
  <c r="R678" i="1"/>
  <c r="S678" i="1" s="1"/>
  <c r="G678" i="1"/>
  <c r="F678" i="1"/>
  <c r="X678" i="1" s="1"/>
  <c r="AF677" i="1"/>
  <c r="AD677" i="1"/>
  <c r="T677" i="1"/>
  <c r="R677" i="1"/>
  <c r="S677" i="1" s="1"/>
  <c r="G677" i="1"/>
  <c r="F677" i="1"/>
  <c r="AF676" i="1"/>
  <c r="AD676" i="1"/>
  <c r="T676" i="1"/>
  <c r="R676" i="1"/>
  <c r="S676" i="1" s="1"/>
  <c r="G676" i="1"/>
  <c r="F676" i="1"/>
  <c r="X676" i="1" s="1"/>
  <c r="AF675" i="1"/>
  <c r="AD675" i="1"/>
  <c r="T675" i="1"/>
  <c r="R675" i="1"/>
  <c r="S675" i="1" s="1"/>
  <c r="G675" i="1"/>
  <c r="F675" i="1"/>
  <c r="AF674" i="1"/>
  <c r="AD674" i="1"/>
  <c r="T674" i="1"/>
  <c r="R674" i="1"/>
  <c r="S674" i="1" s="1"/>
  <c r="G674" i="1"/>
  <c r="F674" i="1"/>
  <c r="X674" i="1" s="1"/>
  <c r="AF673" i="1"/>
  <c r="AD673" i="1"/>
  <c r="T673" i="1"/>
  <c r="R673" i="1"/>
  <c r="S673" i="1" s="1"/>
  <c r="G673" i="1"/>
  <c r="F673" i="1"/>
  <c r="X673" i="1" s="1"/>
  <c r="AF672" i="1"/>
  <c r="AD672" i="1"/>
  <c r="T672" i="1"/>
  <c r="R672" i="1"/>
  <c r="S672" i="1" s="1"/>
  <c r="G672" i="1"/>
  <c r="F672" i="1"/>
  <c r="X672" i="1" s="1"/>
  <c r="AF671" i="1"/>
  <c r="AD671" i="1"/>
  <c r="T671" i="1"/>
  <c r="R671" i="1"/>
  <c r="S671" i="1" s="1"/>
  <c r="G671" i="1"/>
  <c r="F671" i="1"/>
  <c r="AF670" i="1"/>
  <c r="AD670" i="1"/>
  <c r="T670" i="1"/>
  <c r="R670" i="1"/>
  <c r="S670" i="1" s="1"/>
  <c r="G670" i="1"/>
  <c r="F670" i="1"/>
  <c r="X670" i="1" s="1"/>
  <c r="AF669" i="1"/>
  <c r="AD669" i="1"/>
  <c r="T669" i="1"/>
  <c r="R669" i="1"/>
  <c r="S669" i="1" s="1"/>
  <c r="G669" i="1"/>
  <c r="F669" i="1"/>
  <c r="X669" i="1" s="1"/>
  <c r="AF668" i="1"/>
  <c r="AD668" i="1"/>
  <c r="T668" i="1"/>
  <c r="R668" i="1"/>
  <c r="S668" i="1" s="1"/>
  <c r="G668" i="1"/>
  <c r="F668" i="1"/>
  <c r="X668" i="1" s="1"/>
  <c r="AF667" i="1"/>
  <c r="AD667" i="1"/>
  <c r="T667" i="1"/>
  <c r="R667" i="1"/>
  <c r="S667" i="1" s="1"/>
  <c r="G667" i="1"/>
  <c r="F667" i="1"/>
  <c r="AF666" i="1"/>
  <c r="AD666" i="1"/>
  <c r="T666" i="1"/>
  <c r="R666" i="1"/>
  <c r="S666" i="1" s="1"/>
  <c r="G666" i="1"/>
  <c r="F666" i="1"/>
  <c r="X666" i="1" s="1"/>
  <c r="AF665" i="1"/>
  <c r="AD665" i="1"/>
  <c r="T665" i="1"/>
  <c r="R665" i="1"/>
  <c r="S665" i="1" s="1"/>
  <c r="G665" i="1"/>
  <c r="F665" i="1"/>
  <c r="AF664" i="1"/>
  <c r="AD664" i="1"/>
  <c r="T664" i="1"/>
  <c r="R664" i="1"/>
  <c r="S664" i="1" s="1"/>
  <c r="G664" i="1"/>
  <c r="F664" i="1"/>
  <c r="X664" i="1" s="1"/>
  <c r="AF663" i="1"/>
  <c r="AD663" i="1"/>
  <c r="T663" i="1"/>
  <c r="R663" i="1"/>
  <c r="S663" i="1" s="1"/>
  <c r="G663" i="1"/>
  <c r="F663" i="1"/>
  <c r="AF662" i="1"/>
  <c r="AD662" i="1"/>
  <c r="T662" i="1"/>
  <c r="R662" i="1"/>
  <c r="S662" i="1" s="1"/>
  <c r="G662" i="1"/>
  <c r="F662" i="1"/>
  <c r="X662" i="1" s="1"/>
  <c r="AF661" i="1"/>
  <c r="AD661" i="1"/>
  <c r="T661" i="1"/>
  <c r="R661" i="1"/>
  <c r="S661" i="1" s="1"/>
  <c r="G661" i="1"/>
  <c r="F661" i="1"/>
  <c r="X661" i="1" s="1"/>
  <c r="AF660" i="1"/>
  <c r="AD660" i="1"/>
  <c r="T660" i="1"/>
  <c r="R660" i="1"/>
  <c r="S660" i="1" s="1"/>
  <c r="G660" i="1"/>
  <c r="F660" i="1"/>
  <c r="X660" i="1" s="1"/>
  <c r="AF659" i="1"/>
  <c r="AD659" i="1"/>
  <c r="T659" i="1"/>
  <c r="R659" i="1"/>
  <c r="S659" i="1" s="1"/>
  <c r="G659" i="1"/>
  <c r="F659" i="1"/>
  <c r="AF658" i="1"/>
  <c r="AD658" i="1"/>
  <c r="T658" i="1"/>
  <c r="R658" i="1"/>
  <c r="S658" i="1" s="1"/>
  <c r="G658" i="1"/>
  <c r="F658" i="1"/>
  <c r="X658" i="1" s="1"/>
  <c r="T657" i="1"/>
  <c r="R657" i="1"/>
  <c r="S657" i="1" s="1"/>
  <c r="G657" i="1"/>
  <c r="F657" i="1"/>
  <c r="X657" i="1" s="1"/>
  <c r="AF656" i="1"/>
  <c r="AD656" i="1"/>
  <c r="T656" i="1"/>
  <c r="R656" i="1"/>
  <c r="S656" i="1" s="1"/>
  <c r="G656" i="1"/>
  <c r="F656" i="1"/>
  <c r="AF655" i="1"/>
  <c r="AD655" i="1"/>
  <c r="T655" i="1"/>
  <c r="R655" i="1"/>
  <c r="S655" i="1" s="1"/>
  <c r="G655" i="1"/>
  <c r="F655" i="1"/>
  <c r="X655" i="1" s="1"/>
  <c r="AF654" i="1"/>
  <c r="AD654" i="1"/>
  <c r="T654" i="1"/>
  <c r="R654" i="1"/>
  <c r="S654" i="1" s="1"/>
  <c r="G654" i="1"/>
  <c r="F654" i="1"/>
  <c r="AF653" i="1"/>
  <c r="AD653" i="1"/>
  <c r="T653" i="1"/>
  <c r="R653" i="1"/>
  <c r="S653" i="1" s="1"/>
  <c r="G653" i="1"/>
  <c r="F653" i="1"/>
  <c r="X653" i="1" s="1"/>
  <c r="AF652" i="1"/>
  <c r="AD652" i="1"/>
  <c r="T652" i="1"/>
  <c r="R652" i="1"/>
  <c r="S652" i="1" s="1"/>
  <c r="G652" i="1"/>
  <c r="F652" i="1"/>
  <c r="AF651" i="1"/>
  <c r="AD651" i="1"/>
  <c r="T651" i="1"/>
  <c r="R651" i="1"/>
  <c r="S651" i="1" s="1"/>
  <c r="G651" i="1"/>
  <c r="F651" i="1"/>
  <c r="X651" i="1" s="1"/>
  <c r="AF650" i="1"/>
  <c r="AD650" i="1"/>
  <c r="T650" i="1"/>
  <c r="R650" i="1"/>
  <c r="S650" i="1" s="1"/>
  <c r="G650" i="1"/>
  <c r="F650" i="1"/>
  <c r="AF649" i="1"/>
  <c r="AD649" i="1"/>
  <c r="T649" i="1"/>
  <c r="R649" i="1"/>
  <c r="S649" i="1" s="1"/>
  <c r="G649" i="1"/>
  <c r="F649" i="1"/>
  <c r="X649" i="1" s="1"/>
  <c r="AF648" i="1"/>
  <c r="AD648" i="1"/>
  <c r="T648" i="1"/>
  <c r="R648" i="1"/>
  <c r="S648" i="1" s="1"/>
  <c r="G648" i="1"/>
  <c r="F648" i="1"/>
  <c r="AF647" i="1"/>
  <c r="AD647" i="1"/>
  <c r="T647" i="1"/>
  <c r="R647" i="1"/>
  <c r="S647" i="1" s="1"/>
  <c r="G647" i="1"/>
  <c r="F647" i="1"/>
  <c r="X647" i="1" s="1"/>
  <c r="AF646" i="1"/>
  <c r="AD646" i="1"/>
  <c r="T646" i="1"/>
  <c r="R646" i="1"/>
  <c r="S646" i="1" s="1"/>
  <c r="G646" i="1"/>
  <c r="F646" i="1"/>
  <c r="T645" i="1"/>
  <c r="R645" i="1"/>
  <c r="S645" i="1" s="1"/>
  <c r="G645" i="1"/>
  <c r="F645" i="1"/>
  <c r="AF644" i="1"/>
  <c r="AD644" i="1"/>
  <c r="T644" i="1"/>
  <c r="R644" i="1"/>
  <c r="S644" i="1" s="1"/>
  <c r="G644" i="1"/>
  <c r="F644" i="1"/>
  <c r="AF643" i="1"/>
  <c r="AD643" i="1"/>
  <c r="T643" i="1"/>
  <c r="R643" i="1"/>
  <c r="S643" i="1" s="1"/>
  <c r="G643" i="1"/>
  <c r="F643" i="1"/>
  <c r="AF642" i="1"/>
  <c r="AD642" i="1"/>
  <c r="T642" i="1"/>
  <c r="R642" i="1"/>
  <c r="S642" i="1" s="1"/>
  <c r="G642" i="1"/>
  <c r="F642" i="1"/>
  <c r="AF641" i="1"/>
  <c r="AD641" i="1"/>
  <c r="T641" i="1"/>
  <c r="R641" i="1"/>
  <c r="S641" i="1" s="1"/>
  <c r="G641" i="1"/>
  <c r="F641" i="1"/>
  <c r="AF640" i="1"/>
  <c r="AD640" i="1"/>
  <c r="T640" i="1"/>
  <c r="R640" i="1"/>
  <c r="S640" i="1" s="1"/>
  <c r="G640" i="1"/>
  <c r="F640" i="1"/>
  <c r="AF639" i="1"/>
  <c r="AD639" i="1"/>
  <c r="T639" i="1"/>
  <c r="R639" i="1"/>
  <c r="S639" i="1" s="1"/>
  <c r="G639" i="1"/>
  <c r="F639" i="1"/>
  <c r="AF638" i="1"/>
  <c r="AD638" i="1"/>
  <c r="T638" i="1"/>
  <c r="R638" i="1"/>
  <c r="S638" i="1" s="1"/>
  <c r="G638" i="1"/>
  <c r="F638" i="1"/>
  <c r="AF637" i="1"/>
  <c r="AD637" i="1"/>
  <c r="T637" i="1"/>
  <c r="R637" i="1"/>
  <c r="S637" i="1" s="1"/>
  <c r="G637" i="1"/>
  <c r="F637" i="1"/>
  <c r="AF636" i="1"/>
  <c r="AD636" i="1"/>
  <c r="T636" i="1"/>
  <c r="R636" i="1"/>
  <c r="S636" i="1" s="1"/>
  <c r="G636" i="1"/>
  <c r="F636" i="1"/>
  <c r="AF635" i="1"/>
  <c r="AD635" i="1"/>
  <c r="T635" i="1"/>
  <c r="R635" i="1"/>
  <c r="S635" i="1" s="1"/>
  <c r="G635" i="1"/>
  <c r="F635" i="1"/>
  <c r="AF634" i="1"/>
  <c r="AD634" i="1"/>
  <c r="T634" i="1"/>
  <c r="R634" i="1"/>
  <c r="S634" i="1" s="1"/>
  <c r="G634" i="1"/>
  <c r="F634" i="1"/>
  <c r="AF633" i="1"/>
  <c r="AD633" i="1"/>
  <c r="T633" i="1"/>
  <c r="R633" i="1"/>
  <c r="S633" i="1" s="1"/>
  <c r="G633" i="1"/>
  <c r="F633" i="1"/>
  <c r="AF632" i="1"/>
  <c r="AD632" i="1"/>
  <c r="T632" i="1"/>
  <c r="R632" i="1"/>
  <c r="S632" i="1" s="1"/>
  <c r="G632" i="1"/>
  <c r="F632" i="1"/>
  <c r="AF631" i="1"/>
  <c r="AD631" i="1"/>
  <c r="T631" i="1"/>
  <c r="R631" i="1"/>
  <c r="S631" i="1" s="1"/>
  <c r="G631" i="1"/>
  <c r="F631" i="1"/>
  <c r="AF630" i="1"/>
  <c r="AD630" i="1"/>
  <c r="T630" i="1"/>
  <c r="R630" i="1"/>
  <c r="S630" i="1" s="1"/>
  <c r="G630" i="1"/>
  <c r="F630" i="1"/>
  <c r="AF629" i="1"/>
  <c r="AD629" i="1"/>
  <c r="T629" i="1"/>
  <c r="R629" i="1"/>
  <c r="S629" i="1" s="1"/>
  <c r="G629" i="1"/>
  <c r="F629" i="1"/>
  <c r="X629" i="1" s="1"/>
  <c r="AF628" i="1"/>
  <c r="AD628" i="1"/>
  <c r="T628" i="1"/>
  <c r="R628" i="1"/>
  <c r="S628" i="1" s="1"/>
  <c r="G628" i="1"/>
  <c r="F628" i="1"/>
  <c r="AF627" i="1"/>
  <c r="AD627" i="1"/>
  <c r="T627" i="1"/>
  <c r="R627" i="1"/>
  <c r="S627" i="1" s="1"/>
  <c r="G627" i="1"/>
  <c r="F627" i="1"/>
  <c r="X627" i="1" s="1"/>
  <c r="AF626" i="1"/>
  <c r="AD626" i="1"/>
  <c r="T626" i="1"/>
  <c r="R626" i="1"/>
  <c r="S626" i="1" s="1"/>
  <c r="G626" i="1"/>
  <c r="F626" i="1"/>
  <c r="AF625" i="1"/>
  <c r="AD625" i="1"/>
  <c r="T625" i="1"/>
  <c r="R625" i="1"/>
  <c r="S625" i="1" s="1"/>
  <c r="G625" i="1"/>
  <c r="F625" i="1"/>
  <c r="AF624" i="1"/>
  <c r="AD624" i="1"/>
  <c r="T624" i="1"/>
  <c r="R624" i="1"/>
  <c r="S624" i="1" s="1"/>
  <c r="G624" i="1"/>
  <c r="F624" i="1"/>
  <c r="AF623" i="1"/>
  <c r="AD623" i="1"/>
  <c r="T623" i="1"/>
  <c r="R623" i="1"/>
  <c r="S623" i="1" s="1"/>
  <c r="G623" i="1"/>
  <c r="F623" i="1"/>
  <c r="T622" i="1"/>
  <c r="R622" i="1"/>
  <c r="S622" i="1" s="1"/>
  <c r="G622" i="1"/>
  <c r="F622" i="1"/>
  <c r="AF621" i="1"/>
  <c r="AD621" i="1"/>
  <c r="T621" i="1"/>
  <c r="R621" i="1"/>
  <c r="S621" i="1" s="1"/>
  <c r="G621" i="1"/>
  <c r="F621" i="1"/>
  <c r="X621" i="1" s="1"/>
  <c r="AF620" i="1"/>
  <c r="AD620" i="1"/>
  <c r="T620" i="1"/>
  <c r="R620" i="1"/>
  <c r="S620" i="1" s="1"/>
  <c r="G620" i="1"/>
  <c r="F620" i="1"/>
  <c r="AF619" i="1"/>
  <c r="AD619" i="1"/>
  <c r="T619" i="1"/>
  <c r="R619" i="1"/>
  <c r="S619" i="1" s="1"/>
  <c r="G619" i="1"/>
  <c r="F619" i="1"/>
  <c r="X619" i="1" s="1"/>
  <c r="AF618" i="1"/>
  <c r="AD618" i="1"/>
  <c r="T618" i="1"/>
  <c r="R618" i="1"/>
  <c r="S618" i="1" s="1"/>
  <c r="G618" i="1"/>
  <c r="F618" i="1"/>
  <c r="AF617" i="1"/>
  <c r="AD617" i="1"/>
  <c r="T617" i="1"/>
  <c r="R617" i="1"/>
  <c r="S617" i="1" s="1"/>
  <c r="G617" i="1"/>
  <c r="F617" i="1"/>
  <c r="X617" i="1" s="1"/>
  <c r="AF616" i="1"/>
  <c r="AD616" i="1"/>
  <c r="T616" i="1"/>
  <c r="R616" i="1"/>
  <c r="S616" i="1" s="1"/>
  <c r="G616" i="1"/>
  <c r="F616" i="1"/>
  <c r="AF615" i="1"/>
  <c r="AD615" i="1"/>
  <c r="T615" i="1"/>
  <c r="R615" i="1"/>
  <c r="S615" i="1" s="1"/>
  <c r="G615" i="1"/>
  <c r="F615" i="1"/>
  <c r="X615" i="1" s="1"/>
  <c r="AF614" i="1"/>
  <c r="AD614" i="1"/>
  <c r="T614" i="1"/>
  <c r="V614" i="1" s="1"/>
  <c r="R614" i="1"/>
  <c r="S614" i="1" s="1"/>
  <c r="G614" i="1"/>
  <c r="F614" i="1"/>
  <c r="X614" i="1" s="1"/>
  <c r="AF613" i="1"/>
  <c r="AD613" i="1"/>
  <c r="T613" i="1"/>
  <c r="R613" i="1"/>
  <c r="S613" i="1" s="1"/>
  <c r="G613" i="1"/>
  <c r="F613" i="1"/>
  <c r="X613" i="1" s="1"/>
  <c r="AF612" i="1"/>
  <c r="AD612" i="1"/>
  <c r="T612" i="1"/>
  <c r="R612" i="1"/>
  <c r="S612" i="1" s="1"/>
  <c r="G612" i="1"/>
  <c r="F612" i="1"/>
  <c r="AF611" i="1"/>
  <c r="AD611" i="1"/>
  <c r="T611" i="1"/>
  <c r="R611" i="1"/>
  <c r="S611" i="1" s="1"/>
  <c r="G611" i="1"/>
  <c r="F611" i="1"/>
  <c r="X611" i="1" s="1"/>
  <c r="AF610" i="1"/>
  <c r="AD610" i="1"/>
  <c r="T610" i="1"/>
  <c r="R610" i="1"/>
  <c r="S610" i="1" s="1"/>
  <c r="G610" i="1"/>
  <c r="F610" i="1"/>
  <c r="AF609" i="1"/>
  <c r="AD609" i="1"/>
  <c r="T609" i="1"/>
  <c r="R609" i="1"/>
  <c r="S609" i="1" s="1"/>
  <c r="G609" i="1"/>
  <c r="F609" i="1"/>
  <c r="X609" i="1" s="1"/>
  <c r="AF608" i="1"/>
  <c r="AD608" i="1"/>
  <c r="T608" i="1"/>
  <c r="R608" i="1"/>
  <c r="S608" i="1" s="1"/>
  <c r="G608" i="1"/>
  <c r="F608" i="1"/>
  <c r="AF607" i="1"/>
  <c r="AD607" i="1"/>
  <c r="T607" i="1"/>
  <c r="R607" i="1"/>
  <c r="S607" i="1" s="1"/>
  <c r="G607" i="1"/>
  <c r="F607" i="1"/>
  <c r="X607" i="1" s="1"/>
  <c r="AF606" i="1"/>
  <c r="AD606" i="1"/>
  <c r="T606" i="1"/>
  <c r="R606" i="1"/>
  <c r="S606" i="1" s="1"/>
  <c r="G606" i="1"/>
  <c r="F606" i="1"/>
  <c r="AF605" i="1"/>
  <c r="AD605" i="1"/>
  <c r="T605" i="1"/>
  <c r="R605" i="1"/>
  <c r="S605" i="1" s="1"/>
  <c r="G605" i="1"/>
  <c r="F605" i="1"/>
  <c r="X605" i="1" s="1"/>
  <c r="AF604" i="1"/>
  <c r="AD604" i="1"/>
  <c r="T604" i="1"/>
  <c r="R604" i="1"/>
  <c r="S604" i="1" s="1"/>
  <c r="G604" i="1"/>
  <c r="F604" i="1"/>
  <c r="AF603" i="1"/>
  <c r="AD603" i="1"/>
  <c r="T603" i="1"/>
  <c r="R603" i="1"/>
  <c r="S603" i="1" s="1"/>
  <c r="G603" i="1"/>
  <c r="F603" i="1"/>
  <c r="X603" i="1" s="1"/>
  <c r="AF602" i="1"/>
  <c r="AD602" i="1"/>
  <c r="T602" i="1"/>
  <c r="R602" i="1"/>
  <c r="S602" i="1" s="1"/>
  <c r="G602" i="1"/>
  <c r="F602" i="1"/>
  <c r="AF601" i="1"/>
  <c r="AD601" i="1"/>
  <c r="T601" i="1"/>
  <c r="R601" i="1"/>
  <c r="S601" i="1" s="1"/>
  <c r="G601" i="1"/>
  <c r="F601" i="1"/>
  <c r="X601" i="1" s="1"/>
  <c r="AF600" i="1"/>
  <c r="AD600" i="1"/>
  <c r="T600" i="1"/>
  <c r="R600" i="1"/>
  <c r="S600" i="1" s="1"/>
  <c r="G600" i="1"/>
  <c r="F600" i="1"/>
  <c r="AF599" i="1"/>
  <c r="AD599" i="1"/>
  <c r="T599" i="1"/>
  <c r="R599" i="1"/>
  <c r="S599" i="1" s="1"/>
  <c r="G599" i="1"/>
  <c r="F599" i="1"/>
  <c r="X599" i="1" s="1"/>
  <c r="AF598" i="1"/>
  <c r="AD598" i="1"/>
  <c r="T598" i="1"/>
  <c r="R598" i="1"/>
  <c r="S598" i="1" s="1"/>
  <c r="G598" i="1"/>
  <c r="F598" i="1"/>
  <c r="AF597" i="1"/>
  <c r="AD597" i="1"/>
  <c r="T597" i="1"/>
  <c r="R597" i="1"/>
  <c r="S597" i="1" s="1"/>
  <c r="G597" i="1"/>
  <c r="F597" i="1"/>
  <c r="X597" i="1" s="1"/>
  <c r="AF596" i="1"/>
  <c r="AD596" i="1"/>
  <c r="T596" i="1"/>
  <c r="R596" i="1"/>
  <c r="S596" i="1" s="1"/>
  <c r="G596" i="1"/>
  <c r="F596" i="1"/>
  <c r="AF595" i="1"/>
  <c r="AD595" i="1"/>
  <c r="T595" i="1"/>
  <c r="R595" i="1"/>
  <c r="S595" i="1" s="1"/>
  <c r="G595" i="1"/>
  <c r="F595" i="1"/>
  <c r="X595" i="1" s="1"/>
  <c r="AF594" i="1"/>
  <c r="AD594" i="1"/>
  <c r="T594" i="1"/>
  <c r="R594" i="1"/>
  <c r="S594" i="1" s="1"/>
  <c r="G594" i="1"/>
  <c r="F594" i="1"/>
  <c r="AF593" i="1"/>
  <c r="AD593" i="1"/>
  <c r="T593" i="1"/>
  <c r="R593" i="1"/>
  <c r="S593" i="1" s="1"/>
  <c r="G593" i="1"/>
  <c r="F593" i="1"/>
  <c r="X593" i="1" s="1"/>
  <c r="AF592" i="1"/>
  <c r="AD592" i="1"/>
  <c r="T592" i="1"/>
  <c r="R592" i="1"/>
  <c r="S592" i="1" s="1"/>
  <c r="G592" i="1"/>
  <c r="F592" i="1"/>
  <c r="AF591" i="1"/>
  <c r="AD591" i="1"/>
  <c r="T591" i="1"/>
  <c r="R591" i="1"/>
  <c r="S591" i="1" s="1"/>
  <c r="G591" i="1"/>
  <c r="F591" i="1"/>
  <c r="X591" i="1" s="1"/>
  <c r="AF590" i="1"/>
  <c r="AD590" i="1"/>
  <c r="T590" i="1"/>
  <c r="R590" i="1"/>
  <c r="S590" i="1" s="1"/>
  <c r="G590" i="1"/>
  <c r="F590" i="1"/>
  <c r="AF589" i="1"/>
  <c r="AD589" i="1"/>
  <c r="T589" i="1"/>
  <c r="R589" i="1"/>
  <c r="S589" i="1" s="1"/>
  <c r="G589" i="1"/>
  <c r="F589" i="1"/>
  <c r="X589" i="1" s="1"/>
  <c r="AF588" i="1"/>
  <c r="AD588" i="1"/>
  <c r="T588" i="1"/>
  <c r="R588" i="1"/>
  <c r="S588" i="1" s="1"/>
  <c r="G588" i="1"/>
  <c r="F588" i="1"/>
  <c r="AF587" i="1"/>
  <c r="AD587" i="1"/>
  <c r="T587" i="1"/>
  <c r="R587" i="1"/>
  <c r="S587" i="1" s="1"/>
  <c r="G587" i="1"/>
  <c r="F587" i="1"/>
  <c r="X587" i="1" s="1"/>
  <c r="AF586" i="1"/>
  <c r="AD586" i="1"/>
  <c r="T586" i="1"/>
  <c r="R586" i="1"/>
  <c r="S586" i="1" s="1"/>
  <c r="G586" i="1"/>
  <c r="F586" i="1"/>
  <c r="AF585" i="1"/>
  <c r="AD585" i="1"/>
  <c r="T585" i="1"/>
  <c r="R585" i="1"/>
  <c r="S585" i="1" s="1"/>
  <c r="G585" i="1"/>
  <c r="F585" i="1"/>
  <c r="X585" i="1" s="1"/>
  <c r="AF584" i="1"/>
  <c r="AD584" i="1"/>
  <c r="T584" i="1"/>
  <c r="R584" i="1"/>
  <c r="S584" i="1" s="1"/>
  <c r="G584" i="1"/>
  <c r="F584" i="1"/>
  <c r="AF583" i="1"/>
  <c r="AD583" i="1"/>
  <c r="T583" i="1"/>
  <c r="R583" i="1"/>
  <c r="S583" i="1" s="1"/>
  <c r="G583" i="1"/>
  <c r="F583" i="1"/>
  <c r="X583" i="1" s="1"/>
  <c r="AF582" i="1"/>
  <c r="AD582" i="1"/>
  <c r="T582" i="1"/>
  <c r="R582" i="1"/>
  <c r="S582" i="1" s="1"/>
  <c r="G582" i="1"/>
  <c r="F582" i="1"/>
  <c r="X582" i="1" s="1"/>
  <c r="AF581" i="1"/>
  <c r="AD581" i="1"/>
  <c r="T581" i="1"/>
  <c r="R581" i="1"/>
  <c r="S581" i="1" s="1"/>
  <c r="G581" i="1"/>
  <c r="F581" i="1"/>
  <c r="X581" i="1" s="1"/>
  <c r="AF580" i="1"/>
  <c r="AD580" i="1"/>
  <c r="T580" i="1"/>
  <c r="R580" i="1"/>
  <c r="S580" i="1" s="1"/>
  <c r="G580" i="1"/>
  <c r="F580" i="1"/>
  <c r="AF579" i="1"/>
  <c r="AD579" i="1"/>
  <c r="T579" i="1"/>
  <c r="R579" i="1"/>
  <c r="S579" i="1" s="1"/>
  <c r="G579" i="1"/>
  <c r="F579" i="1"/>
  <c r="X579" i="1" s="1"/>
  <c r="AF578" i="1"/>
  <c r="AD578" i="1"/>
  <c r="T578" i="1"/>
  <c r="R578" i="1"/>
  <c r="S578" i="1" s="1"/>
  <c r="G578" i="1"/>
  <c r="F578" i="1"/>
  <c r="AF577" i="1"/>
  <c r="AD577" i="1"/>
  <c r="T577" i="1"/>
  <c r="R577" i="1"/>
  <c r="S577" i="1" s="1"/>
  <c r="G577" i="1"/>
  <c r="F577" i="1"/>
  <c r="X577" i="1" s="1"/>
  <c r="AF576" i="1"/>
  <c r="AD576" i="1"/>
  <c r="T576" i="1"/>
  <c r="R576" i="1"/>
  <c r="S576" i="1" s="1"/>
  <c r="G576" i="1"/>
  <c r="F576" i="1"/>
  <c r="AF575" i="1"/>
  <c r="AD575" i="1"/>
  <c r="T575" i="1"/>
  <c r="R575" i="1"/>
  <c r="S575" i="1" s="1"/>
  <c r="G575" i="1"/>
  <c r="F575" i="1"/>
  <c r="X575" i="1" s="1"/>
  <c r="AF574" i="1"/>
  <c r="AD574" i="1"/>
  <c r="T574" i="1"/>
  <c r="R574" i="1"/>
  <c r="S574" i="1" s="1"/>
  <c r="G574" i="1"/>
  <c r="F574" i="1"/>
  <c r="AF573" i="1"/>
  <c r="AD573" i="1"/>
  <c r="T573" i="1"/>
  <c r="R573" i="1"/>
  <c r="S573" i="1" s="1"/>
  <c r="G573" i="1"/>
  <c r="F573" i="1"/>
  <c r="X573" i="1" s="1"/>
  <c r="AF572" i="1"/>
  <c r="AD572" i="1"/>
  <c r="T572" i="1"/>
  <c r="R572" i="1"/>
  <c r="S572" i="1" s="1"/>
  <c r="G572" i="1"/>
  <c r="F572" i="1"/>
  <c r="AF571" i="1"/>
  <c r="AD571" i="1"/>
  <c r="T571" i="1"/>
  <c r="R571" i="1"/>
  <c r="S571" i="1" s="1"/>
  <c r="G571" i="1"/>
  <c r="F571" i="1"/>
  <c r="X571" i="1" s="1"/>
  <c r="AF570" i="1"/>
  <c r="AD570" i="1"/>
  <c r="T570" i="1"/>
  <c r="R570" i="1"/>
  <c r="S570" i="1" s="1"/>
  <c r="G570" i="1"/>
  <c r="F570" i="1"/>
  <c r="T569" i="1"/>
  <c r="R569" i="1"/>
  <c r="S569" i="1" s="1"/>
  <c r="G569" i="1"/>
  <c r="F569" i="1"/>
  <c r="AF568" i="1"/>
  <c r="AD568" i="1"/>
  <c r="T568" i="1"/>
  <c r="R568" i="1"/>
  <c r="S568" i="1" s="1"/>
  <c r="G568" i="1"/>
  <c r="F568" i="1"/>
  <c r="X568" i="1" s="1"/>
  <c r="AF567" i="1"/>
  <c r="AD567" i="1"/>
  <c r="T567" i="1"/>
  <c r="R567" i="1"/>
  <c r="S567" i="1" s="1"/>
  <c r="G567" i="1"/>
  <c r="F567" i="1"/>
  <c r="AF566" i="1"/>
  <c r="AD566" i="1"/>
  <c r="T566" i="1"/>
  <c r="R566" i="1"/>
  <c r="S566" i="1" s="1"/>
  <c r="G566" i="1"/>
  <c r="F566" i="1"/>
  <c r="X566" i="1" s="1"/>
  <c r="AF565" i="1"/>
  <c r="AD565" i="1"/>
  <c r="T565" i="1"/>
  <c r="R565" i="1"/>
  <c r="S565" i="1" s="1"/>
  <c r="G565" i="1"/>
  <c r="F565" i="1"/>
  <c r="AF564" i="1"/>
  <c r="AD564" i="1"/>
  <c r="T564" i="1"/>
  <c r="R564" i="1"/>
  <c r="S564" i="1" s="1"/>
  <c r="G564" i="1"/>
  <c r="F564" i="1"/>
  <c r="X564" i="1" s="1"/>
  <c r="AF563" i="1"/>
  <c r="AD563" i="1"/>
  <c r="T563" i="1"/>
  <c r="R563" i="1"/>
  <c r="S563" i="1" s="1"/>
  <c r="G563" i="1"/>
  <c r="F563" i="1"/>
  <c r="AF562" i="1"/>
  <c r="AD562" i="1"/>
  <c r="T562" i="1"/>
  <c r="R562" i="1"/>
  <c r="S562" i="1" s="1"/>
  <c r="G562" i="1"/>
  <c r="F562" i="1"/>
  <c r="X562" i="1" s="1"/>
  <c r="AF561" i="1"/>
  <c r="AD561" i="1"/>
  <c r="T561" i="1"/>
  <c r="R561" i="1"/>
  <c r="S561" i="1" s="1"/>
  <c r="G561" i="1"/>
  <c r="F561" i="1"/>
  <c r="AF560" i="1"/>
  <c r="AD560" i="1"/>
  <c r="T560" i="1"/>
  <c r="R560" i="1"/>
  <c r="S560" i="1" s="1"/>
  <c r="G560" i="1"/>
  <c r="F560" i="1"/>
  <c r="X560" i="1" s="1"/>
  <c r="AF559" i="1"/>
  <c r="AD559" i="1"/>
  <c r="T559" i="1"/>
  <c r="R559" i="1"/>
  <c r="S559" i="1" s="1"/>
  <c r="G559" i="1"/>
  <c r="F559" i="1"/>
  <c r="AF558" i="1"/>
  <c r="AD558" i="1"/>
  <c r="T558" i="1"/>
  <c r="R558" i="1"/>
  <c r="S558" i="1" s="1"/>
  <c r="G558" i="1"/>
  <c r="F558" i="1"/>
  <c r="X558" i="1" s="1"/>
  <c r="AF557" i="1"/>
  <c r="AD557" i="1"/>
  <c r="T557" i="1"/>
  <c r="R557" i="1"/>
  <c r="S557" i="1" s="1"/>
  <c r="G557" i="1"/>
  <c r="F557" i="1"/>
  <c r="AF556" i="1"/>
  <c r="AD556" i="1"/>
  <c r="T556" i="1"/>
  <c r="R556" i="1"/>
  <c r="S556" i="1" s="1"/>
  <c r="G556" i="1"/>
  <c r="F556" i="1"/>
  <c r="X556" i="1" s="1"/>
  <c r="AF555" i="1"/>
  <c r="AD555" i="1"/>
  <c r="T555" i="1"/>
  <c r="R555" i="1"/>
  <c r="S555" i="1" s="1"/>
  <c r="G555" i="1"/>
  <c r="F555" i="1"/>
  <c r="AF554" i="1"/>
  <c r="AD554" i="1"/>
  <c r="T554" i="1"/>
  <c r="R554" i="1"/>
  <c r="S554" i="1" s="1"/>
  <c r="G554" i="1"/>
  <c r="F554" i="1"/>
  <c r="X554" i="1" s="1"/>
  <c r="AF553" i="1"/>
  <c r="AD553" i="1"/>
  <c r="T553" i="1"/>
  <c r="R553" i="1"/>
  <c r="S553" i="1" s="1"/>
  <c r="G553" i="1"/>
  <c r="F553" i="1"/>
  <c r="AF552" i="1"/>
  <c r="AD552" i="1"/>
  <c r="T552" i="1"/>
  <c r="R552" i="1"/>
  <c r="S552" i="1" s="1"/>
  <c r="G552" i="1"/>
  <c r="F552" i="1"/>
  <c r="X552" i="1" s="1"/>
  <c r="AF551" i="1"/>
  <c r="AD551" i="1"/>
  <c r="T551" i="1"/>
  <c r="R551" i="1"/>
  <c r="S551" i="1" s="1"/>
  <c r="G551" i="1"/>
  <c r="F551" i="1"/>
  <c r="AF550" i="1"/>
  <c r="AD550" i="1"/>
  <c r="T550" i="1"/>
  <c r="R550" i="1"/>
  <c r="S550" i="1" s="1"/>
  <c r="G550" i="1"/>
  <c r="F550" i="1"/>
  <c r="X550" i="1" s="1"/>
  <c r="T549" i="1"/>
  <c r="R549" i="1"/>
  <c r="S549" i="1" s="1"/>
  <c r="G549" i="1"/>
  <c r="F549" i="1"/>
  <c r="AF548" i="1"/>
  <c r="AD548" i="1"/>
  <c r="T548" i="1"/>
  <c r="R548" i="1"/>
  <c r="S548" i="1" s="1"/>
  <c r="G548" i="1"/>
  <c r="F548" i="1"/>
  <c r="AF547" i="1"/>
  <c r="AD547" i="1"/>
  <c r="T547" i="1"/>
  <c r="R547" i="1"/>
  <c r="S547" i="1" s="1"/>
  <c r="G547" i="1"/>
  <c r="F547" i="1"/>
  <c r="AF546" i="1"/>
  <c r="AD546" i="1"/>
  <c r="T546" i="1"/>
  <c r="R546" i="1"/>
  <c r="S546" i="1" s="1"/>
  <c r="G546" i="1"/>
  <c r="F546" i="1"/>
  <c r="X546" i="1" s="1"/>
  <c r="AF545" i="1"/>
  <c r="AD545" i="1"/>
  <c r="T545" i="1"/>
  <c r="R545" i="1"/>
  <c r="S545" i="1" s="1"/>
  <c r="G545" i="1"/>
  <c r="F545" i="1"/>
  <c r="AF544" i="1"/>
  <c r="AD544" i="1"/>
  <c r="T544" i="1"/>
  <c r="R544" i="1"/>
  <c r="S544" i="1" s="1"/>
  <c r="G544" i="1"/>
  <c r="F544" i="1"/>
  <c r="X544" i="1" s="1"/>
  <c r="AF543" i="1"/>
  <c r="AD543" i="1"/>
  <c r="T543" i="1"/>
  <c r="R543" i="1"/>
  <c r="S543" i="1" s="1"/>
  <c r="G543" i="1"/>
  <c r="F543" i="1"/>
  <c r="AF542" i="1"/>
  <c r="AD542" i="1"/>
  <c r="T542" i="1"/>
  <c r="R542" i="1"/>
  <c r="S542" i="1" s="1"/>
  <c r="G542" i="1"/>
  <c r="F542" i="1"/>
  <c r="AF541" i="1"/>
  <c r="AD541" i="1"/>
  <c r="T541" i="1"/>
  <c r="R541" i="1"/>
  <c r="S541" i="1" s="1"/>
  <c r="G541" i="1"/>
  <c r="F541" i="1"/>
  <c r="AF540" i="1"/>
  <c r="AD540" i="1"/>
  <c r="T540" i="1"/>
  <c r="R540" i="1"/>
  <c r="S540" i="1" s="1"/>
  <c r="G540" i="1"/>
  <c r="F540" i="1"/>
  <c r="AF539" i="1"/>
  <c r="AD539" i="1"/>
  <c r="T539" i="1"/>
  <c r="R539" i="1"/>
  <c r="S539" i="1" s="1"/>
  <c r="G539" i="1"/>
  <c r="F539" i="1"/>
  <c r="AF538" i="1"/>
  <c r="AD538" i="1"/>
  <c r="T538" i="1"/>
  <c r="R538" i="1"/>
  <c r="S538" i="1" s="1"/>
  <c r="G538" i="1"/>
  <c r="F538" i="1"/>
  <c r="AF537" i="1"/>
  <c r="AD537" i="1"/>
  <c r="T537" i="1"/>
  <c r="R537" i="1"/>
  <c r="S537" i="1" s="1"/>
  <c r="G537" i="1"/>
  <c r="F537" i="1"/>
  <c r="AF536" i="1"/>
  <c r="AD536" i="1"/>
  <c r="T536" i="1"/>
  <c r="R536" i="1"/>
  <c r="S536" i="1" s="1"/>
  <c r="G536" i="1"/>
  <c r="F536" i="1"/>
  <c r="AF535" i="1"/>
  <c r="AD535" i="1"/>
  <c r="T535" i="1"/>
  <c r="R535" i="1"/>
  <c r="S535" i="1" s="1"/>
  <c r="G535" i="1"/>
  <c r="F535" i="1"/>
  <c r="AF534" i="1"/>
  <c r="AD534" i="1"/>
  <c r="T534" i="1"/>
  <c r="R534" i="1"/>
  <c r="S534" i="1" s="1"/>
  <c r="G534" i="1"/>
  <c r="F534" i="1"/>
  <c r="AF533" i="1"/>
  <c r="AD533" i="1"/>
  <c r="T533" i="1"/>
  <c r="R533" i="1"/>
  <c r="S533" i="1" s="1"/>
  <c r="G533" i="1"/>
  <c r="F533" i="1"/>
  <c r="AF532" i="1"/>
  <c r="AD532" i="1"/>
  <c r="T532" i="1"/>
  <c r="R532" i="1"/>
  <c r="S532" i="1" s="1"/>
  <c r="G532" i="1"/>
  <c r="F532" i="1"/>
  <c r="AF531" i="1"/>
  <c r="AD531" i="1"/>
  <c r="T531" i="1"/>
  <c r="R531" i="1"/>
  <c r="S531" i="1" s="1"/>
  <c r="G531" i="1"/>
  <c r="F531" i="1"/>
  <c r="AF530" i="1"/>
  <c r="AD530" i="1"/>
  <c r="T530" i="1"/>
  <c r="R530" i="1"/>
  <c r="S530" i="1" s="1"/>
  <c r="G530" i="1"/>
  <c r="F530" i="1"/>
  <c r="X530" i="1" s="1"/>
  <c r="AF529" i="1"/>
  <c r="AD529" i="1"/>
  <c r="T529" i="1"/>
  <c r="R529" i="1"/>
  <c r="S529" i="1" s="1"/>
  <c r="G529" i="1"/>
  <c r="F529" i="1"/>
  <c r="AF528" i="1"/>
  <c r="AD528" i="1"/>
  <c r="T528" i="1"/>
  <c r="R528" i="1"/>
  <c r="S528" i="1" s="1"/>
  <c r="G528" i="1"/>
  <c r="F528" i="1"/>
  <c r="AF527" i="1"/>
  <c r="AD527" i="1"/>
  <c r="T527" i="1"/>
  <c r="R527" i="1"/>
  <c r="S527" i="1" s="1"/>
  <c r="G527" i="1"/>
  <c r="F527" i="1"/>
  <c r="T526" i="1"/>
  <c r="R526" i="1"/>
  <c r="S526" i="1" s="1"/>
  <c r="G526" i="1"/>
  <c r="F526" i="1"/>
  <c r="X526" i="1" s="1"/>
  <c r="AF525" i="1"/>
  <c r="AD525" i="1"/>
  <c r="T525" i="1"/>
  <c r="R525" i="1"/>
  <c r="S525" i="1" s="1"/>
  <c r="G525" i="1"/>
  <c r="F525" i="1"/>
  <c r="AF524" i="1"/>
  <c r="AD524" i="1"/>
  <c r="T524" i="1"/>
  <c r="R524" i="1"/>
  <c r="S524" i="1" s="1"/>
  <c r="G524" i="1"/>
  <c r="F524" i="1"/>
  <c r="X524" i="1" s="1"/>
  <c r="AF523" i="1"/>
  <c r="AD523" i="1"/>
  <c r="T523" i="1"/>
  <c r="R523" i="1"/>
  <c r="S523" i="1" s="1"/>
  <c r="G523" i="1"/>
  <c r="F523" i="1"/>
  <c r="AF522" i="1"/>
  <c r="AD522" i="1"/>
  <c r="T522" i="1"/>
  <c r="R522" i="1"/>
  <c r="S522" i="1" s="1"/>
  <c r="G522" i="1"/>
  <c r="F522" i="1"/>
  <c r="X522" i="1" s="1"/>
  <c r="AF521" i="1"/>
  <c r="AD521" i="1"/>
  <c r="T521" i="1"/>
  <c r="R521" i="1"/>
  <c r="S521" i="1" s="1"/>
  <c r="G521" i="1"/>
  <c r="F521" i="1"/>
  <c r="AF520" i="1"/>
  <c r="AD520" i="1"/>
  <c r="T520" i="1"/>
  <c r="R520" i="1"/>
  <c r="S520" i="1" s="1"/>
  <c r="G520" i="1"/>
  <c r="F520" i="1"/>
  <c r="X520" i="1" s="1"/>
  <c r="AF519" i="1"/>
  <c r="AD519" i="1"/>
  <c r="T519" i="1"/>
  <c r="R519" i="1"/>
  <c r="S519" i="1" s="1"/>
  <c r="G519" i="1"/>
  <c r="F519" i="1"/>
  <c r="AF518" i="1"/>
  <c r="AD518" i="1"/>
  <c r="T518" i="1"/>
  <c r="R518" i="1"/>
  <c r="S518" i="1" s="1"/>
  <c r="G518" i="1"/>
  <c r="F518" i="1"/>
  <c r="X518" i="1" s="1"/>
  <c r="AF517" i="1"/>
  <c r="AD517" i="1"/>
  <c r="T517" i="1"/>
  <c r="R517" i="1"/>
  <c r="S517" i="1" s="1"/>
  <c r="G517" i="1"/>
  <c r="F517" i="1"/>
  <c r="AF516" i="1"/>
  <c r="AD516" i="1"/>
  <c r="T516" i="1"/>
  <c r="R516" i="1"/>
  <c r="S516" i="1" s="1"/>
  <c r="G516" i="1"/>
  <c r="F516" i="1"/>
  <c r="X516" i="1" s="1"/>
  <c r="AF515" i="1"/>
  <c r="AD515" i="1"/>
  <c r="T515" i="1"/>
  <c r="R515" i="1"/>
  <c r="S515" i="1" s="1"/>
  <c r="G515" i="1"/>
  <c r="F515" i="1"/>
  <c r="AF514" i="1"/>
  <c r="AD514" i="1"/>
  <c r="T514" i="1"/>
  <c r="R514" i="1"/>
  <c r="S514" i="1" s="1"/>
  <c r="G514" i="1"/>
  <c r="F514" i="1"/>
  <c r="X514" i="1" s="1"/>
  <c r="AF513" i="1"/>
  <c r="AD513" i="1"/>
  <c r="T513" i="1"/>
  <c r="R513" i="1"/>
  <c r="S513" i="1" s="1"/>
  <c r="G513" i="1"/>
  <c r="F513" i="1"/>
  <c r="X513" i="1" s="1"/>
  <c r="AF512" i="1"/>
  <c r="AD512" i="1"/>
  <c r="T512" i="1"/>
  <c r="R512" i="1"/>
  <c r="S512" i="1" s="1"/>
  <c r="G512" i="1"/>
  <c r="F512" i="1"/>
  <c r="X512" i="1" s="1"/>
  <c r="AF511" i="1"/>
  <c r="AD511" i="1"/>
  <c r="T511" i="1"/>
  <c r="R511" i="1"/>
  <c r="S511" i="1" s="1"/>
  <c r="G511" i="1"/>
  <c r="F511" i="1"/>
  <c r="X511" i="1" s="1"/>
  <c r="AF510" i="1"/>
  <c r="AD510" i="1"/>
  <c r="T510" i="1"/>
  <c r="R510" i="1"/>
  <c r="S510" i="1" s="1"/>
  <c r="G510" i="1"/>
  <c r="F510" i="1"/>
  <c r="X510" i="1" s="1"/>
  <c r="AF509" i="1"/>
  <c r="AD509" i="1"/>
  <c r="T509" i="1"/>
  <c r="R509" i="1"/>
  <c r="S509" i="1" s="1"/>
  <c r="G509" i="1"/>
  <c r="F509" i="1"/>
  <c r="X509" i="1" s="1"/>
  <c r="AF508" i="1"/>
  <c r="AD508" i="1"/>
  <c r="T508" i="1"/>
  <c r="R508" i="1"/>
  <c r="S508" i="1" s="1"/>
  <c r="G508" i="1"/>
  <c r="F508" i="1"/>
  <c r="X508" i="1" s="1"/>
  <c r="AF507" i="1"/>
  <c r="AD507" i="1"/>
  <c r="T507" i="1"/>
  <c r="R507" i="1"/>
  <c r="S507" i="1" s="1"/>
  <c r="G507" i="1"/>
  <c r="F507" i="1"/>
  <c r="X507" i="1" s="1"/>
  <c r="AF506" i="1"/>
  <c r="AD506" i="1"/>
  <c r="T506" i="1"/>
  <c r="R506" i="1"/>
  <c r="S506" i="1" s="1"/>
  <c r="G506" i="1"/>
  <c r="F506" i="1"/>
  <c r="X506" i="1" s="1"/>
  <c r="AF505" i="1"/>
  <c r="AD505" i="1"/>
  <c r="T505" i="1"/>
  <c r="R505" i="1"/>
  <c r="S505" i="1" s="1"/>
  <c r="G505" i="1"/>
  <c r="F505" i="1"/>
  <c r="X505" i="1" s="1"/>
  <c r="AF504" i="1"/>
  <c r="AD504" i="1"/>
  <c r="T504" i="1"/>
  <c r="R504" i="1"/>
  <c r="S504" i="1" s="1"/>
  <c r="G504" i="1"/>
  <c r="F504" i="1"/>
  <c r="X504" i="1" s="1"/>
  <c r="AF503" i="1"/>
  <c r="AD503" i="1"/>
  <c r="T503" i="1"/>
  <c r="R503" i="1"/>
  <c r="S503" i="1" s="1"/>
  <c r="G503" i="1"/>
  <c r="F503" i="1"/>
  <c r="X503" i="1" s="1"/>
  <c r="AF502" i="1"/>
  <c r="AD502" i="1"/>
  <c r="T502" i="1"/>
  <c r="R502" i="1"/>
  <c r="S502" i="1" s="1"/>
  <c r="G502" i="1"/>
  <c r="F502" i="1"/>
  <c r="X502" i="1" s="1"/>
  <c r="AF501" i="1"/>
  <c r="AD501" i="1"/>
  <c r="T501" i="1"/>
  <c r="R501" i="1"/>
  <c r="S501" i="1" s="1"/>
  <c r="G501" i="1"/>
  <c r="F501" i="1"/>
  <c r="X501" i="1" s="1"/>
  <c r="AF500" i="1"/>
  <c r="AD500" i="1"/>
  <c r="T500" i="1"/>
  <c r="R500" i="1"/>
  <c r="S500" i="1" s="1"/>
  <c r="G500" i="1"/>
  <c r="F500" i="1"/>
  <c r="X500" i="1" s="1"/>
  <c r="AF499" i="1"/>
  <c r="AD499" i="1"/>
  <c r="T499" i="1"/>
  <c r="R499" i="1"/>
  <c r="S499" i="1" s="1"/>
  <c r="G499" i="1"/>
  <c r="F499" i="1"/>
  <c r="X499" i="1" s="1"/>
  <c r="AF498" i="1"/>
  <c r="AD498" i="1"/>
  <c r="T498" i="1"/>
  <c r="R498" i="1"/>
  <c r="S498" i="1" s="1"/>
  <c r="G498" i="1"/>
  <c r="F498" i="1"/>
  <c r="X498" i="1" s="1"/>
  <c r="AF497" i="1"/>
  <c r="AD497" i="1"/>
  <c r="T497" i="1"/>
  <c r="R497" i="1"/>
  <c r="S497" i="1" s="1"/>
  <c r="G497" i="1"/>
  <c r="F497" i="1"/>
  <c r="X497" i="1" s="1"/>
  <c r="AF496" i="1"/>
  <c r="AD496" i="1"/>
  <c r="T496" i="1"/>
  <c r="R496" i="1"/>
  <c r="S496" i="1" s="1"/>
  <c r="G496" i="1"/>
  <c r="F496" i="1"/>
  <c r="X496" i="1" s="1"/>
  <c r="AF495" i="1"/>
  <c r="AD495" i="1"/>
  <c r="T495" i="1"/>
  <c r="R495" i="1"/>
  <c r="S495" i="1" s="1"/>
  <c r="G495" i="1"/>
  <c r="F495" i="1"/>
  <c r="X495" i="1" s="1"/>
  <c r="AF494" i="1"/>
  <c r="AD494" i="1"/>
  <c r="T494" i="1"/>
  <c r="R494" i="1"/>
  <c r="S494" i="1" s="1"/>
  <c r="G494" i="1"/>
  <c r="F494" i="1"/>
  <c r="X494" i="1" s="1"/>
  <c r="AF493" i="1"/>
  <c r="AD493" i="1"/>
  <c r="T493" i="1"/>
  <c r="R493" i="1"/>
  <c r="S493" i="1" s="1"/>
  <c r="G493" i="1"/>
  <c r="F493" i="1"/>
  <c r="X493" i="1" s="1"/>
  <c r="AF492" i="1"/>
  <c r="AD492" i="1"/>
  <c r="T492" i="1"/>
  <c r="R492" i="1"/>
  <c r="S492" i="1" s="1"/>
  <c r="G492" i="1"/>
  <c r="F492" i="1"/>
  <c r="X492" i="1" s="1"/>
  <c r="AF491" i="1"/>
  <c r="AD491" i="1"/>
  <c r="T491" i="1"/>
  <c r="R491" i="1"/>
  <c r="S491" i="1" s="1"/>
  <c r="G491" i="1"/>
  <c r="F491" i="1"/>
  <c r="X491" i="1" s="1"/>
  <c r="AF490" i="1"/>
  <c r="AD490" i="1"/>
  <c r="T490" i="1"/>
  <c r="R490" i="1"/>
  <c r="S490" i="1" s="1"/>
  <c r="G490" i="1"/>
  <c r="F490" i="1"/>
  <c r="X490" i="1" s="1"/>
  <c r="AF489" i="1"/>
  <c r="AD489" i="1"/>
  <c r="T489" i="1"/>
  <c r="R489" i="1"/>
  <c r="S489" i="1" s="1"/>
  <c r="G489" i="1"/>
  <c r="F489" i="1"/>
  <c r="X489" i="1" s="1"/>
  <c r="AF488" i="1"/>
  <c r="AD488" i="1"/>
  <c r="T488" i="1"/>
  <c r="R488" i="1"/>
  <c r="S488" i="1" s="1"/>
  <c r="G488" i="1"/>
  <c r="F488" i="1"/>
  <c r="X488" i="1" s="1"/>
  <c r="AF487" i="1"/>
  <c r="AD487" i="1"/>
  <c r="T487" i="1"/>
  <c r="R487" i="1"/>
  <c r="S487" i="1" s="1"/>
  <c r="G487" i="1"/>
  <c r="F487" i="1"/>
  <c r="X487" i="1" s="1"/>
  <c r="AF486" i="1"/>
  <c r="AD486" i="1"/>
  <c r="T486" i="1"/>
  <c r="R486" i="1"/>
  <c r="S486" i="1" s="1"/>
  <c r="G486" i="1"/>
  <c r="F486" i="1"/>
  <c r="X486" i="1" s="1"/>
  <c r="AF485" i="1"/>
  <c r="AD485" i="1"/>
  <c r="T485" i="1"/>
  <c r="R485" i="1"/>
  <c r="S485" i="1" s="1"/>
  <c r="G485" i="1"/>
  <c r="F485" i="1"/>
  <c r="X485" i="1" s="1"/>
  <c r="AF484" i="1"/>
  <c r="AD484" i="1"/>
  <c r="T484" i="1"/>
  <c r="R484" i="1"/>
  <c r="S484" i="1" s="1"/>
  <c r="G484" i="1"/>
  <c r="F484" i="1"/>
  <c r="X484" i="1" s="1"/>
  <c r="AF483" i="1"/>
  <c r="AD483" i="1"/>
  <c r="T483" i="1"/>
  <c r="R483" i="1"/>
  <c r="S483" i="1" s="1"/>
  <c r="G483" i="1"/>
  <c r="F483" i="1"/>
  <c r="X483" i="1" s="1"/>
  <c r="AF482" i="1"/>
  <c r="AD482" i="1"/>
  <c r="T482" i="1"/>
  <c r="R482" i="1"/>
  <c r="S482" i="1" s="1"/>
  <c r="G482" i="1"/>
  <c r="F482" i="1"/>
  <c r="X482" i="1" s="1"/>
  <c r="AF481" i="1"/>
  <c r="AD481" i="1"/>
  <c r="T481" i="1"/>
  <c r="R481" i="1"/>
  <c r="S481" i="1" s="1"/>
  <c r="G481" i="1"/>
  <c r="F481" i="1"/>
  <c r="X481" i="1" s="1"/>
  <c r="AF480" i="1"/>
  <c r="AD480" i="1"/>
  <c r="T480" i="1"/>
  <c r="R480" i="1"/>
  <c r="S480" i="1" s="1"/>
  <c r="G480" i="1"/>
  <c r="F480" i="1"/>
  <c r="X480" i="1" s="1"/>
  <c r="AF479" i="1"/>
  <c r="AD479" i="1"/>
  <c r="T479" i="1"/>
  <c r="R479" i="1"/>
  <c r="S479" i="1" s="1"/>
  <c r="G479" i="1"/>
  <c r="F479" i="1"/>
  <c r="X479" i="1" s="1"/>
  <c r="AF478" i="1"/>
  <c r="AD478" i="1"/>
  <c r="T478" i="1"/>
  <c r="R478" i="1"/>
  <c r="S478" i="1" s="1"/>
  <c r="G478" i="1"/>
  <c r="F478" i="1"/>
  <c r="X478" i="1" s="1"/>
  <c r="AF477" i="1"/>
  <c r="AD477" i="1"/>
  <c r="T477" i="1"/>
  <c r="R477" i="1"/>
  <c r="S477" i="1" s="1"/>
  <c r="G477" i="1"/>
  <c r="F477" i="1"/>
  <c r="X477" i="1" s="1"/>
  <c r="AF476" i="1"/>
  <c r="AD476" i="1"/>
  <c r="T476" i="1"/>
  <c r="R476" i="1"/>
  <c r="S476" i="1" s="1"/>
  <c r="G476" i="1"/>
  <c r="F476" i="1"/>
  <c r="X476" i="1" s="1"/>
  <c r="AF475" i="1"/>
  <c r="AD475" i="1"/>
  <c r="T475" i="1"/>
  <c r="R475" i="1"/>
  <c r="S475" i="1" s="1"/>
  <c r="G475" i="1"/>
  <c r="F475" i="1"/>
  <c r="X475" i="1" s="1"/>
  <c r="AF474" i="1"/>
  <c r="AD474" i="1"/>
  <c r="T474" i="1"/>
  <c r="R474" i="1"/>
  <c r="S474" i="1" s="1"/>
  <c r="G474" i="1"/>
  <c r="F474" i="1"/>
  <c r="X474" i="1" s="1"/>
  <c r="AF473" i="1"/>
  <c r="AD473" i="1"/>
  <c r="T473" i="1"/>
  <c r="R473" i="1"/>
  <c r="S473" i="1" s="1"/>
  <c r="G473" i="1"/>
  <c r="F473" i="1"/>
  <c r="X473" i="1" s="1"/>
  <c r="AF472" i="1"/>
  <c r="AD472" i="1"/>
  <c r="T472" i="1"/>
  <c r="R472" i="1"/>
  <c r="S472" i="1" s="1"/>
  <c r="G472" i="1"/>
  <c r="F472" i="1"/>
  <c r="X472" i="1" s="1"/>
  <c r="AF471" i="1"/>
  <c r="AD471" i="1"/>
  <c r="T471" i="1"/>
  <c r="R471" i="1"/>
  <c r="S471" i="1" s="1"/>
  <c r="G471" i="1"/>
  <c r="F471" i="1"/>
  <c r="X471" i="1" s="1"/>
  <c r="AF470" i="1"/>
  <c r="AD470" i="1"/>
  <c r="T470" i="1"/>
  <c r="R470" i="1"/>
  <c r="S470" i="1" s="1"/>
  <c r="G470" i="1"/>
  <c r="F470" i="1"/>
  <c r="X470" i="1" s="1"/>
  <c r="AF469" i="1"/>
  <c r="AD469" i="1"/>
  <c r="T469" i="1"/>
  <c r="R469" i="1"/>
  <c r="S469" i="1" s="1"/>
  <c r="G469" i="1"/>
  <c r="F469" i="1"/>
  <c r="X469" i="1" s="1"/>
  <c r="AF468" i="1"/>
  <c r="AD468" i="1"/>
  <c r="T468" i="1"/>
  <c r="R468" i="1"/>
  <c r="S468" i="1" s="1"/>
  <c r="G468" i="1"/>
  <c r="F468" i="1"/>
  <c r="X468" i="1" s="1"/>
  <c r="AF467" i="1"/>
  <c r="AD467" i="1"/>
  <c r="T467" i="1"/>
  <c r="R467" i="1"/>
  <c r="S467" i="1" s="1"/>
  <c r="G467" i="1"/>
  <c r="F467" i="1"/>
  <c r="X467" i="1" s="1"/>
  <c r="AF466" i="1"/>
  <c r="AD466" i="1"/>
  <c r="T466" i="1"/>
  <c r="R466" i="1"/>
  <c r="S466" i="1" s="1"/>
  <c r="G466" i="1"/>
  <c r="F466" i="1"/>
  <c r="X466" i="1" s="1"/>
  <c r="AF465" i="1"/>
  <c r="AD465" i="1"/>
  <c r="T465" i="1"/>
  <c r="R465" i="1"/>
  <c r="S465" i="1" s="1"/>
  <c r="G465" i="1"/>
  <c r="F465" i="1"/>
  <c r="X465" i="1" s="1"/>
  <c r="AF464" i="1"/>
  <c r="AD464" i="1"/>
  <c r="T464" i="1"/>
  <c r="R464" i="1"/>
  <c r="S464" i="1" s="1"/>
  <c r="G464" i="1"/>
  <c r="F464" i="1"/>
  <c r="X464" i="1" s="1"/>
  <c r="AF463" i="1"/>
  <c r="AD463" i="1"/>
  <c r="T463" i="1"/>
  <c r="R463" i="1"/>
  <c r="S463" i="1" s="1"/>
  <c r="G463" i="1"/>
  <c r="F463" i="1"/>
  <c r="X463" i="1" s="1"/>
  <c r="AF462" i="1"/>
  <c r="AD462" i="1"/>
  <c r="T462" i="1"/>
  <c r="R462" i="1"/>
  <c r="S462" i="1" s="1"/>
  <c r="G462" i="1"/>
  <c r="F462" i="1"/>
  <c r="X462" i="1" s="1"/>
  <c r="AF461" i="1"/>
  <c r="AD461" i="1"/>
  <c r="T461" i="1"/>
  <c r="R461" i="1"/>
  <c r="S461" i="1" s="1"/>
  <c r="G461" i="1"/>
  <c r="F461" i="1"/>
  <c r="X461" i="1" s="1"/>
  <c r="AF460" i="1"/>
  <c r="AD460" i="1"/>
  <c r="T460" i="1"/>
  <c r="R460" i="1"/>
  <c r="S460" i="1" s="1"/>
  <c r="G460" i="1"/>
  <c r="F460" i="1"/>
  <c r="X460" i="1" s="1"/>
  <c r="AF459" i="1"/>
  <c r="AD459" i="1"/>
  <c r="T459" i="1"/>
  <c r="R459" i="1"/>
  <c r="S459" i="1" s="1"/>
  <c r="G459" i="1"/>
  <c r="F459" i="1"/>
  <c r="X459" i="1" s="1"/>
  <c r="AF458" i="1"/>
  <c r="AD458" i="1"/>
  <c r="T458" i="1"/>
  <c r="R458" i="1"/>
  <c r="S458" i="1" s="1"/>
  <c r="G458" i="1"/>
  <c r="F458" i="1"/>
  <c r="X458" i="1" s="1"/>
  <c r="AF457" i="1"/>
  <c r="AD457" i="1"/>
  <c r="T457" i="1"/>
  <c r="R457" i="1"/>
  <c r="S457" i="1" s="1"/>
  <c r="G457" i="1"/>
  <c r="F457" i="1"/>
  <c r="X457" i="1" s="1"/>
  <c r="AF456" i="1"/>
  <c r="AD456" i="1"/>
  <c r="T456" i="1"/>
  <c r="R456" i="1"/>
  <c r="S456" i="1" s="1"/>
  <c r="G456" i="1"/>
  <c r="F456" i="1"/>
  <c r="X456" i="1" s="1"/>
  <c r="AF455" i="1"/>
  <c r="AD455" i="1"/>
  <c r="T455" i="1"/>
  <c r="R455" i="1"/>
  <c r="S455" i="1" s="1"/>
  <c r="G455" i="1"/>
  <c r="F455" i="1"/>
  <c r="X455" i="1" s="1"/>
  <c r="AF454" i="1"/>
  <c r="AD454" i="1"/>
  <c r="T454" i="1"/>
  <c r="R454" i="1"/>
  <c r="S454" i="1" s="1"/>
  <c r="G454" i="1"/>
  <c r="F454" i="1"/>
  <c r="X454" i="1" s="1"/>
  <c r="AF453" i="1"/>
  <c r="AD453" i="1"/>
  <c r="T453" i="1"/>
  <c r="R453" i="1"/>
  <c r="S453" i="1" s="1"/>
  <c r="G453" i="1"/>
  <c r="F453" i="1"/>
  <c r="X453" i="1" s="1"/>
  <c r="AF452" i="1"/>
  <c r="AD452" i="1"/>
  <c r="T452" i="1"/>
  <c r="R452" i="1"/>
  <c r="S452" i="1" s="1"/>
  <c r="G452" i="1"/>
  <c r="F452" i="1"/>
  <c r="X452" i="1" s="1"/>
  <c r="AF451" i="1"/>
  <c r="AD451" i="1"/>
  <c r="T451" i="1"/>
  <c r="R451" i="1"/>
  <c r="S451" i="1" s="1"/>
  <c r="G451" i="1"/>
  <c r="F451" i="1"/>
  <c r="X451" i="1" s="1"/>
  <c r="AF450" i="1"/>
  <c r="AD450" i="1"/>
  <c r="T450" i="1"/>
  <c r="R450" i="1"/>
  <c r="S450" i="1" s="1"/>
  <c r="G450" i="1"/>
  <c r="F450" i="1"/>
  <c r="X450" i="1" s="1"/>
  <c r="AF449" i="1"/>
  <c r="AD449" i="1"/>
  <c r="T449" i="1"/>
  <c r="R449" i="1"/>
  <c r="S449" i="1" s="1"/>
  <c r="G449" i="1"/>
  <c r="F449" i="1"/>
  <c r="X449" i="1" s="1"/>
  <c r="AF448" i="1"/>
  <c r="AD448" i="1"/>
  <c r="T448" i="1"/>
  <c r="R448" i="1"/>
  <c r="S448" i="1" s="1"/>
  <c r="G448" i="1"/>
  <c r="F448" i="1"/>
  <c r="X448" i="1" s="1"/>
  <c r="AF447" i="1"/>
  <c r="AD447" i="1"/>
  <c r="T447" i="1"/>
  <c r="R447" i="1"/>
  <c r="S447" i="1" s="1"/>
  <c r="G447" i="1"/>
  <c r="F447" i="1"/>
  <c r="X447" i="1" s="1"/>
  <c r="AF446" i="1"/>
  <c r="AD446" i="1"/>
  <c r="T446" i="1"/>
  <c r="R446" i="1"/>
  <c r="S446" i="1" s="1"/>
  <c r="G446" i="1"/>
  <c r="F446" i="1"/>
  <c r="X446" i="1" s="1"/>
  <c r="AF445" i="1"/>
  <c r="AD445" i="1"/>
  <c r="T445" i="1"/>
  <c r="R445" i="1"/>
  <c r="S445" i="1" s="1"/>
  <c r="G445" i="1"/>
  <c r="F445" i="1"/>
  <c r="X445" i="1" s="1"/>
  <c r="AF444" i="1"/>
  <c r="AD444" i="1"/>
  <c r="T444" i="1"/>
  <c r="R444" i="1"/>
  <c r="S444" i="1" s="1"/>
  <c r="G444" i="1"/>
  <c r="F444" i="1"/>
  <c r="X444" i="1" s="1"/>
  <c r="AF443" i="1"/>
  <c r="AD443" i="1"/>
  <c r="T443" i="1"/>
  <c r="R443" i="1"/>
  <c r="S443" i="1" s="1"/>
  <c r="G443" i="1"/>
  <c r="F443" i="1"/>
  <c r="X443" i="1" s="1"/>
  <c r="AF442" i="1"/>
  <c r="AD442" i="1"/>
  <c r="T442" i="1"/>
  <c r="R442" i="1"/>
  <c r="S442" i="1" s="1"/>
  <c r="G442" i="1"/>
  <c r="F442" i="1"/>
  <c r="X442" i="1" s="1"/>
  <c r="AF441" i="1"/>
  <c r="AD441" i="1"/>
  <c r="T441" i="1"/>
  <c r="R441" i="1"/>
  <c r="S441" i="1" s="1"/>
  <c r="G441" i="1"/>
  <c r="F441" i="1"/>
  <c r="X441" i="1" s="1"/>
  <c r="AF440" i="1"/>
  <c r="AD440" i="1"/>
  <c r="T440" i="1"/>
  <c r="R440" i="1"/>
  <c r="S440" i="1" s="1"/>
  <c r="G440" i="1"/>
  <c r="F440" i="1"/>
  <c r="X440" i="1" s="1"/>
  <c r="AF439" i="1"/>
  <c r="AD439" i="1"/>
  <c r="T439" i="1"/>
  <c r="R439" i="1"/>
  <c r="S439" i="1" s="1"/>
  <c r="G439" i="1"/>
  <c r="F439" i="1"/>
  <c r="X439" i="1" s="1"/>
  <c r="T438" i="1"/>
  <c r="R438" i="1"/>
  <c r="S438" i="1" s="1"/>
  <c r="G438" i="1"/>
  <c r="F438" i="1"/>
  <c r="AF437" i="1"/>
  <c r="AD437" i="1"/>
  <c r="T437" i="1"/>
  <c r="R437" i="1"/>
  <c r="S437" i="1" s="1"/>
  <c r="G437" i="1"/>
  <c r="F437" i="1"/>
  <c r="X437" i="1" s="1"/>
  <c r="AF436" i="1"/>
  <c r="AD436" i="1"/>
  <c r="T436" i="1"/>
  <c r="R436" i="1"/>
  <c r="S436" i="1" s="1"/>
  <c r="G436" i="1"/>
  <c r="F436" i="1"/>
  <c r="AF435" i="1"/>
  <c r="AD435" i="1"/>
  <c r="T435" i="1"/>
  <c r="R435" i="1"/>
  <c r="S435" i="1" s="1"/>
  <c r="G435" i="1"/>
  <c r="F435" i="1"/>
  <c r="X435" i="1" s="1"/>
  <c r="AF434" i="1"/>
  <c r="AD434" i="1"/>
  <c r="T434" i="1"/>
  <c r="R434" i="1"/>
  <c r="S434" i="1" s="1"/>
  <c r="G434" i="1"/>
  <c r="F434" i="1"/>
  <c r="AF433" i="1"/>
  <c r="AD433" i="1"/>
  <c r="T433" i="1"/>
  <c r="R433" i="1"/>
  <c r="S433" i="1" s="1"/>
  <c r="G433" i="1"/>
  <c r="F433" i="1"/>
  <c r="X433" i="1" s="1"/>
  <c r="AF432" i="1"/>
  <c r="AD432" i="1"/>
  <c r="T432" i="1"/>
  <c r="R432" i="1"/>
  <c r="S432" i="1" s="1"/>
  <c r="G432" i="1"/>
  <c r="F432" i="1"/>
  <c r="AF431" i="1"/>
  <c r="AD431" i="1"/>
  <c r="T431" i="1"/>
  <c r="R431" i="1"/>
  <c r="S431" i="1" s="1"/>
  <c r="G431" i="1"/>
  <c r="F431" i="1"/>
  <c r="X431" i="1" s="1"/>
  <c r="AF430" i="1"/>
  <c r="AD430" i="1"/>
  <c r="T430" i="1"/>
  <c r="R430" i="1"/>
  <c r="S430" i="1" s="1"/>
  <c r="G430" i="1"/>
  <c r="F430" i="1"/>
  <c r="AF429" i="1"/>
  <c r="AD429" i="1"/>
  <c r="T429" i="1"/>
  <c r="R429" i="1"/>
  <c r="S429" i="1" s="1"/>
  <c r="G429" i="1"/>
  <c r="F429" i="1"/>
  <c r="X429" i="1" s="1"/>
  <c r="AF428" i="1"/>
  <c r="AD428" i="1"/>
  <c r="T428" i="1"/>
  <c r="R428" i="1"/>
  <c r="S428" i="1" s="1"/>
  <c r="G428" i="1"/>
  <c r="F428" i="1"/>
  <c r="AF427" i="1"/>
  <c r="AD427" i="1"/>
  <c r="T427" i="1"/>
  <c r="R427" i="1"/>
  <c r="S427" i="1" s="1"/>
  <c r="G427" i="1"/>
  <c r="F427" i="1"/>
  <c r="X427" i="1" s="1"/>
  <c r="T426" i="1"/>
  <c r="R426" i="1"/>
  <c r="S426" i="1" s="1"/>
  <c r="G426" i="1"/>
  <c r="F426" i="1"/>
  <c r="AF425" i="1"/>
  <c r="AD425" i="1"/>
  <c r="T425" i="1"/>
  <c r="R425" i="1"/>
  <c r="S425" i="1" s="1"/>
  <c r="G425" i="1"/>
  <c r="F425" i="1"/>
  <c r="X425" i="1" s="1"/>
  <c r="AF424" i="1"/>
  <c r="AD424" i="1"/>
  <c r="T424" i="1"/>
  <c r="R424" i="1"/>
  <c r="S424" i="1" s="1"/>
  <c r="G424" i="1"/>
  <c r="F424" i="1"/>
  <c r="AF423" i="1"/>
  <c r="AD423" i="1"/>
  <c r="T423" i="1"/>
  <c r="R423" i="1"/>
  <c r="S423" i="1" s="1"/>
  <c r="G423" i="1"/>
  <c r="F423" i="1"/>
  <c r="X423" i="1" s="1"/>
  <c r="AF422" i="1"/>
  <c r="AD422" i="1"/>
  <c r="T422" i="1"/>
  <c r="R422" i="1"/>
  <c r="S422" i="1" s="1"/>
  <c r="G422" i="1"/>
  <c r="F422" i="1"/>
  <c r="AF421" i="1"/>
  <c r="AD421" i="1"/>
  <c r="T421" i="1"/>
  <c r="R421" i="1"/>
  <c r="S421" i="1" s="1"/>
  <c r="G421" i="1"/>
  <c r="F421" i="1"/>
  <c r="X421" i="1" s="1"/>
  <c r="AF420" i="1"/>
  <c r="AD420" i="1"/>
  <c r="T420" i="1"/>
  <c r="R420" i="1"/>
  <c r="S420" i="1" s="1"/>
  <c r="G420" i="1"/>
  <c r="F420" i="1"/>
  <c r="AF419" i="1"/>
  <c r="AD419" i="1"/>
  <c r="T419" i="1"/>
  <c r="R419" i="1"/>
  <c r="S419" i="1" s="1"/>
  <c r="G419" i="1"/>
  <c r="F419" i="1"/>
  <c r="X419" i="1" s="1"/>
  <c r="AF418" i="1"/>
  <c r="AD418" i="1"/>
  <c r="T418" i="1"/>
  <c r="R418" i="1"/>
  <c r="S418" i="1" s="1"/>
  <c r="G418" i="1"/>
  <c r="F418" i="1"/>
  <c r="AF417" i="1"/>
  <c r="AD417" i="1"/>
  <c r="T417" i="1"/>
  <c r="R417" i="1"/>
  <c r="S417" i="1" s="1"/>
  <c r="G417" i="1"/>
  <c r="F417" i="1"/>
  <c r="X417" i="1" s="1"/>
  <c r="AF416" i="1"/>
  <c r="AD416" i="1"/>
  <c r="T416" i="1"/>
  <c r="R416" i="1"/>
  <c r="S416" i="1" s="1"/>
  <c r="G416" i="1"/>
  <c r="F416" i="1"/>
  <c r="AF415" i="1"/>
  <c r="AD415" i="1"/>
  <c r="T415" i="1"/>
  <c r="R415" i="1"/>
  <c r="S415" i="1" s="1"/>
  <c r="G415" i="1"/>
  <c r="F415" i="1"/>
  <c r="X415" i="1" s="1"/>
  <c r="AF414" i="1"/>
  <c r="AD414" i="1"/>
  <c r="T414" i="1"/>
  <c r="R414" i="1"/>
  <c r="S414" i="1" s="1"/>
  <c r="G414" i="1"/>
  <c r="F414" i="1"/>
  <c r="AF413" i="1"/>
  <c r="AD413" i="1"/>
  <c r="T413" i="1"/>
  <c r="R413" i="1"/>
  <c r="S413" i="1" s="1"/>
  <c r="G413" i="1"/>
  <c r="F413" i="1"/>
  <c r="X413" i="1" s="1"/>
  <c r="AF412" i="1"/>
  <c r="AD412" i="1"/>
  <c r="T412" i="1"/>
  <c r="R412" i="1"/>
  <c r="S412" i="1" s="1"/>
  <c r="G412" i="1"/>
  <c r="F412" i="1"/>
  <c r="AF411" i="1"/>
  <c r="AD411" i="1"/>
  <c r="T411" i="1"/>
  <c r="R411" i="1"/>
  <c r="S411" i="1" s="1"/>
  <c r="G411" i="1"/>
  <c r="F411" i="1"/>
  <c r="X411" i="1" s="1"/>
  <c r="AF410" i="1"/>
  <c r="AD410" i="1"/>
  <c r="T410" i="1"/>
  <c r="R410" i="1"/>
  <c r="S410" i="1" s="1"/>
  <c r="G410" i="1"/>
  <c r="F410" i="1"/>
  <c r="AF409" i="1"/>
  <c r="AD409" i="1"/>
  <c r="T409" i="1"/>
  <c r="R409" i="1"/>
  <c r="S409" i="1" s="1"/>
  <c r="G409" i="1"/>
  <c r="F409" i="1"/>
  <c r="X409" i="1" s="1"/>
  <c r="T408" i="1"/>
  <c r="R408" i="1"/>
  <c r="S408" i="1" s="1"/>
  <c r="G408" i="1"/>
  <c r="F408" i="1"/>
  <c r="X408" i="1" s="1"/>
  <c r="AF407" i="1"/>
  <c r="AD407" i="1"/>
  <c r="T407" i="1"/>
  <c r="R407" i="1"/>
  <c r="S407" i="1" s="1"/>
  <c r="G407" i="1"/>
  <c r="F407" i="1"/>
  <c r="X407" i="1" s="1"/>
  <c r="AF406" i="1"/>
  <c r="AD406" i="1"/>
  <c r="T406" i="1"/>
  <c r="R406" i="1"/>
  <c r="S406" i="1" s="1"/>
  <c r="G406" i="1"/>
  <c r="F406" i="1"/>
  <c r="X406" i="1" s="1"/>
  <c r="AF405" i="1"/>
  <c r="AD405" i="1"/>
  <c r="T405" i="1"/>
  <c r="R405" i="1"/>
  <c r="S405" i="1" s="1"/>
  <c r="G405" i="1"/>
  <c r="F405" i="1"/>
  <c r="X405" i="1" s="1"/>
  <c r="AF404" i="1"/>
  <c r="AD404" i="1"/>
  <c r="T404" i="1"/>
  <c r="R404" i="1"/>
  <c r="S404" i="1" s="1"/>
  <c r="G404" i="1"/>
  <c r="F404" i="1"/>
  <c r="X404" i="1" s="1"/>
  <c r="AF403" i="1"/>
  <c r="AD403" i="1"/>
  <c r="T403" i="1"/>
  <c r="R403" i="1"/>
  <c r="S403" i="1" s="1"/>
  <c r="G403" i="1"/>
  <c r="F403" i="1"/>
  <c r="X403" i="1" s="1"/>
  <c r="AF402" i="1"/>
  <c r="AD402" i="1"/>
  <c r="T402" i="1"/>
  <c r="R402" i="1"/>
  <c r="S402" i="1" s="1"/>
  <c r="G402" i="1"/>
  <c r="F402" i="1"/>
  <c r="X402" i="1" s="1"/>
  <c r="AF401" i="1"/>
  <c r="AD401" i="1"/>
  <c r="T401" i="1"/>
  <c r="R401" i="1"/>
  <c r="S401" i="1" s="1"/>
  <c r="G401" i="1"/>
  <c r="F401" i="1"/>
  <c r="X401" i="1" s="1"/>
  <c r="AF400" i="1"/>
  <c r="AD400" i="1"/>
  <c r="T400" i="1"/>
  <c r="R400" i="1"/>
  <c r="S400" i="1" s="1"/>
  <c r="G400" i="1"/>
  <c r="F400" i="1"/>
  <c r="X400" i="1" s="1"/>
  <c r="AF399" i="1"/>
  <c r="AD399" i="1"/>
  <c r="T399" i="1"/>
  <c r="R399" i="1"/>
  <c r="S399" i="1" s="1"/>
  <c r="G399" i="1"/>
  <c r="F399" i="1"/>
  <c r="X399" i="1" s="1"/>
  <c r="AF398" i="1"/>
  <c r="AD398" i="1"/>
  <c r="T398" i="1"/>
  <c r="R398" i="1"/>
  <c r="S398" i="1" s="1"/>
  <c r="G398" i="1"/>
  <c r="F398" i="1"/>
  <c r="X398" i="1" s="1"/>
  <c r="AF397" i="1"/>
  <c r="AD397" i="1"/>
  <c r="T397" i="1"/>
  <c r="R397" i="1"/>
  <c r="S397" i="1" s="1"/>
  <c r="G397" i="1"/>
  <c r="F397" i="1"/>
  <c r="X397" i="1" s="1"/>
  <c r="AF396" i="1"/>
  <c r="AD396" i="1"/>
  <c r="T396" i="1"/>
  <c r="R396" i="1"/>
  <c r="S396" i="1" s="1"/>
  <c r="G396" i="1"/>
  <c r="F396" i="1"/>
  <c r="X396" i="1" s="1"/>
  <c r="AF395" i="1"/>
  <c r="AD395" i="1"/>
  <c r="T395" i="1"/>
  <c r="R395" i="1"/>
  <c r="S395" i="1" s="1"/>
  <c r="G395" i="1"/>
  <c r="F395" i="1"/>
  <c r="X395" i="1" s="1"/>
  <c r="AF394" i="1"/>
  <c r="AD394" i="1"/>
  <c r="T394" i="1"/>
  <c r="R394" i="1"/>
  <c r="S394" i="1" s="1"/>
  <c r="G394" i="1"/>
  <c r="F394" i="1"/>
  <c r="X394" i="1" s="1"/>
  <c r="AF393" i="1"/>
  <c r="AD393" i="1"/>
  <c r="T393" i="1"/>
  <c r="R393" i="1"/>
  <c r="S393" i="1" s="1"/>
  <c r="G393" i="1"/>
  <c r="F393" i="1"/>
  <c r="X393" i="1" s="1"/>
  <c r="AF392" i="1"/>
  <c r="AD392" i="1"/>
  <c r="T392" i="1"/>
  <c r="R392" i="1"/>
  <c r="S392" i="1" s="1"/>
  <c r="G392" i="1"/>
  <c r="F392" i="1"/>
  <c r="X392" i="1" s="1"/>
  <c r="AF391" i="1"/>
  <c r="AD391" i="1"/>
  <c r="T391" i="1"/>
  <c r="R391" i="1"/>
  <c r="S391" i="1" s="1"/>
  <c r="G391" i="1"/>
  <c r="F391" i="1"/>
  <c r="X391" i="1" s="1"/>
  <c r="AF390" i="1"/>
  <c r="AD390" i="1"/>
  <c r="T390" i="1"/>
  <c r="R390" i="1"/>
  <c r="S390" i="1" s="1"/>
  <c r="G390" i="1"/>
  <c r="F390" i="1"/>
  <c r="X390" i="1" s="1"/>
  <c r="AF389" i="1"/>
  <c r="AD389" i="1"/>
  <c r="T389" i="1"/>
  <c r="R389" i="1"/>
  <c r="S389" i="1" s="1"/>
  <c r="G389" i="1"/>
  <c r="F389" i="1"/>
  <c r="X389" i="1" s="1"/>
  <c r="AF388" i="1"/>
  <c r="AD388" i="1"/>
  <c r="T388" i="1"/>
  <c r="R388" i="1"/>
  <c r="S388" i="1" s="1"/>
  <c r="G388" i="1"/>
  <c r="F388" i="1"/>
  <c r="X388" i="1" s="1"/>
  <c r="AF387" i="1"/>
  <c r="AD387" i="1"/>
  <c r="T387" i="1"/>
  <c r="R387" i="1"/>
  <c r="S387" i="1" s="1"/>
  <c r="G387" i="1"/>
  <c r="F387" i="1"/>
  <c r="X387" i="1" s="1"/>
  <c r="AF386" i="1"/>
  <c r="AD386" i="1"/>
  <c r="T386" i="1"/>
  <c r="R386" i="1"/>
  <c r="S386" i="1" s="1"/>
  <c r="G386" i="1"/>
  <c r="F386" i="1"/>
  <c r="X386" i="1" s="1"/>
  <c r="AF385" i="1"/>
  <c r="AD385" i="1"/>
  <c r="T385" i="1"/>
  <c r="R385" i="1"/>
  <c r="S385" i="1" s="1"/>
  <c r="G385" i="1"/>
  <c r="F385" i="1"/>
  <c r="X385" i="1" s="1"/>
  <c r="AF384" i="1"/>
  <c r="AD384" i="1"/>
  <c r="T384" i="1"/>
  <c r="R384" i="1"/>
  <c r="S384" i="1" s="1"/>
  <c r="G384" i="1"/>
  <c r="F384" i="1"/>
  <c r="X384" i="1" s="1"/>
  <c r="AF383" i="1"/>
  <c r="AD383" i="1"/>
  <c r="T383" i="1"/>
  <c r="R383" i="1"/>
  <c r="S383" i="1" s="1"/>
  <c r="G383" i="1"/>
  <c r="F383" i="1"/>
  <c r="X383" i="1" s="1"/>
  <c r="AF382" i="1"/>
  <c r="AD382" i="1"/>
  <c r="T382" i="1"/>
  <c r="R382" i="1"/>
  <c r="S382" i="1" s="1"/>
  <c r="G382" i="1"/>
  <c r="F382" i="1"/>
  <c r="X382" i="1" s="1"/>
  <c r="AF381" i="1"/>
  <c r="AD381" i="1"/>
  <c r="T381" i="1"/>
  <c r="R381" i="1"/>
  <c r="S381" i="1" s="1"/>
  <c r="G381" i="1"/>
  <c r="F381" i="1"/>
  <c r="X381" i="1" s="1"/>
  <c r="AF380" i="1"/>
  <c r="AD380" i="1"/>
  <c r="T380" i="1"/>
  <c r="R380" i="1"/>
  <c r="S380" i="1" s="1"/>
  <c r="G380" i="1"/>
  <c r="F380" i="1"/>
  <c r="X380" i="1" s="1"/>
  <c r="T379" i="1"/>
  <c r="R379" i="1"/>
  <c r="S379" i="1" s="1"/>
  <c r="G379" i="1"/>
  <c r="F379" i="1"/>
  <c r="AF378" i="1"/>
  <c r="AD378" i="1"/>
  <c r="T378" i="1"/>
  <c r="R378" i="1"/>
  <c r="S378" i="1" s="1"/>
  <c r="G378" i="1"/>
  <c r="F378" i="1"/>
  <c r="X378" i="1" s="1"/>
  <c r="AF377" i="1"/>
  <c r="AD377" i="1"/>
  <c r="T377" i="1"/>
  <c r="R377" i="1"/>
  <c r="S377" i="1" s="1"/>
  <c r="G377" i="1"/>
  <c r="F377" i="1"/>
  <c r="AF376" i="1"/>
  <c r="AD376" i="1"/>
  <c r="T376" i="1"/>
  <c r="R376" i="1"/>
  <c r="S376" i="1" s="1"/>
  <c r="G376" i="1"/>
  <c r="F376" i="1"/>
  <c r="X376" i="1" s="1"/>
  <c r="AF375" i="1"/>
  <c r="AD375" i="1"/>
  <c r="T375" i="1"/>
  <c r="R375" i="1"/>
  <c r="S375" i="1" s="1"/>
  <c r="G375" i="1"/>
  <c r="F375" i="1"/>
  <c r="AF374" i="1"/>
  <c r="AD374" i="1"/>
  <c r="T374" i="1"/>
  <c r="R374" i="1"/>
  <c r="S374" i="1" s="1"/>
  <c r="G374" i="1"/>
  <c r="F374" i="1"/>
  <c r="X374" i="1" s="1"/>
  <c r="AF373" i="1"/>
  <c r="AD373" i="1"/>
  <c r="T373" i="1"/>
  <c r="R373" i="1"/>
  <c r="S373" i="1" s="1"/>
  <c r="G373" i="1"/>
  <c r="F373" i="1"/>
  <c r="AF372" i="1"/>
  <c r="AD372" i="1"/>
  <c r="T372" i="1"/>
  <c r="R372" i="1"/>
  <c r="S372" i="1" s="1"/>
  <c r="G372" i="1"/>
  <c r="F372" i="1"/>
  <c r="X372" i="1" s="1"/>
  <c r="AF371" i="1"/>
  <c r="AD371" i="1"/>
  <c r="T371" i="1"/>
  <c r="R371" i="1"/>
  <c r="S371" i="1" s="1"/>
  <c r="G371" i="1"/>
  <c r="F371" i="1"/>
  <c r="AF370" i="1"/>
  <c r="AD370" i="1"/>
  <c r="T370" i="1"/>
  <c r="R370" i="1"/>
  <c r="S370" i="1" s="1"/>
  <c r="G370" i="1"/>
  <c r="F370" i="1"/>
  <c r="X370" i="1" s="1"/>
  <c r="AF369" i="1"/>
  <c r="AD369" i="1"/>
  <c r="T369" i="1"/>
  <c r="R369" i="1"/>
  <c r="S369" i="1" s="1"/>
  <c r="G369" i="1"/>
  <c r="F369" i="1"/>
  <c r="AF368" i="1"/>
  <c r="AD368" i="1"/>
  <c r="T368" i="1"/>
  <c r="R368" i="1"/>
  <c r="S368" i="1" s="1"/>
  <c r="G368" i="1"/>
  <c r="F368" i="1"/>
  <c r="X368" i="1" s="1"/>
  <c r="AF367" i="1"/>
  <c r="AD367" i="1"/>
  <c r="T367" i="1"/>
  <c r="R367" i="1"/>
  <c r="S367" i="1" s="1"/>
  <c r="G367" i="1"/>
  <c r="F367" i="1"/>
  <c r="AF366" i="1"/>
  <c r="AD366" i="1"/>
  <c r="T366" i="1"/>
  <c r="R366" i="1"/>
  <c r="S366" i="1" s="1"/>
  <c r="G366" i="1"/>
  <c r="F366" i="1"/>
  <c r="X366" i="1" s="1"/>
  <c r="T365" i="1"/>
  <c r="R365" i="1"/>
  <c r="S365" i="1" s="1"/>
  <c r="G365" i="1"/>
  <c r="F365" i="1"/>
  <c r="AF364" i="1"/>
  <c r="AD364" i="1"/>
  <c r="T364" i="1"/>
  <c r="R364" i="1"/>
  <c r="S364" i="1" s="1"/>
  <c r="G364" i="1"/>
  <c r="F364" i="1"/>
  <c r="X364" i="1" s="1"/>
  <c r="AF363" i="1"/>
  <c r="AD363" i="1"/>
  <c r="T363" i="1"/>
  <c r="R363" i="1"/>
  <c r="S363" i="1" s="1"/>
  <c r="G363" i="1"/>
  <c r="F363" i="1"/>
  <c r="AF362" i="1"/>
  <c r="AD362" i="1"/>
  <c r="T362" i="1"/>
  <c r="R362" i="1"/>
  <c r="S362" i="1" s="1"/>
  <c r="G362" i="1"/>
  <c r="F362" i="1"/>
  <c r="X362" i="1" s="1"/>
  <c r="AF361" i="1"/>
  <c r="AD361" i="1"/>
  <c r="T361" i="1"/>
  <c r="R361" i="1"/>
  <c r="S361" i="1" s="1"/>
  <c r="G361" i="1"/>
  <c r="F361" i="1"/>
  <c r="AF360" i="1"/>
  <c r="AD360" i="1"/>
  <c r="T360" i="1"/>
  <c r="R360" i="1"/>
  <c r="S360" i="1" s="1"/>
  <c r="G360" i="1"/>
  <c r="F360" i="1"/>
  <c r="X360" i="1" s="1"/>
  <c r="T359" i="1"/>
  <c r="R359" i="1"/>
  <c r="S359" i="1" s="1"/>
  <c r="G359" i="1"/>
  <c r="F359" i="1"/>
  <c r="X359" i="1" s="1"/>
  <c r="AF358" i="1"/>
  <c r="AD358" i="1"/>
  <c r="T358" i="1"/>
  <c r="R358" i="1"/>
  <c r="S358" i="1" s="1"/>
  <c r="G358" i="1"/>
  <c r="F358" i="1"/>
  <c r="X358" i="1" s="1"/>
  <c r="AF357" i="1"/>
  <c r="AD357" i="1"/>
  <c r="T357" i="1"/>
  <c r="R357" i="1"/>
  <c r="S357" i="1" s="1"/>
  <c r="G357" i="1"/>
  <c r="F357" i="1"/>
  <c r="X357" i="1" s="1"/>
  <c r="AF356" i="1"/>
  <c r="AD356" i="1"/>
  <c r="T356" i="1"/>
  <c r="R356" i="1"/>
  <c r="S356" i="1" s="1"/>
  <c r="G356" i="1"/>
  <c r="F356" i="1"/>
  <c r="X356" i="1" s="1"/>
  <c r="AF355" i="1"/>
  <c r="AD355" i="1"/>
  <c r="T355" i="1"/>
  <c r="R355" i="1"/>
  <c r="S355" i="1" s="1"/>
  <c r="G355" i="1"/>
  <c r="F355" i="1"/>
  <c r="X355" i="1" s="1"/>
  <c r="AF354" i="1"/>
  <c r="AD354" i="1"/>
  <c r="T354" i="1"/>
  <c r="R354" i="1"/>
  <c r="S354" i="1" s="1"/>
  <c r="G354" i="1"/>
  <c r="F354" i="1"/>
  <c r="X354" i="1" s="1"/>
  <c r="AF353" i="1"/>
  <c r="AD353" i="1"/>
  <c r="T353" i="1"/>
  <c r="R353" i="1"/>
  <c r="S353" i="1" s="1"/>
  <c r="G353" i="1"/>
  <c r="F353" i="1"/>
  <c r="X353" i="1" s="1"/>
  <c r="AF352" i="1"/>
  <c r="AD352" i="1"/>
  <c r="T352" i="1"/>
  <c r="R352" i="1"/>
  <c r="S352" i="1" s="1"/>
  <c r="G352" i="1"/>
  <c r="F352" i="1"/>
  <c r="X352" i="1" s="1"/>
  <c r="AF351" i="1"/>
  <c r="AD351" i="1"/>
  <c r="T351" i="1"/>
  <c r="R351" i="1"/>
  <c r="S351" i="1" s="1"/>
  <c r="G351" i="1"/>
  <c r="F351" i="1"/>
  <c r="X351" i="1" s="1"/>
  <c r="AF350" i="1"/>
  <c r="AD350" i="1"/>
  <c r="T350" i="1"/>
  <c r="R350" i="1"/>
  <c r="S350" i="1" s="1"/>
  <c r="G350" i="1"/>
  <c r="F350" i="1"/>
  <c r="X350" i="1" s="1"/>
  <c r="AF349" i="1"/>
  <c r="AD349" i="1"/>
  <c r="T349" i="1"/>
  <c r="R349" i="1"/>
  <c r="S349" i="1" s="1"/>
  <c r="G349" i="1"/>
  <c r="F349" i="1"/>
  <c r="X349" i="1" s="1"/>
  <c r="AF348" i="1"/>
  <c r="AD348" i="1"/>
  <c r="T348" i="1"/>
  <c r="R348" i="1"/>
  <c r="S348" i="1" s="1"/>
  <c r="G348" i="1"/>
  <c r="F348" i="1"/>
  <c r="X348" i="1" s="1"/>
  <c r="AF347" i="1"/>
  <c r="AD347" i="1"/>
  <c r="T347" i="1"/>
  <c r="R347" i="1"/>
  <c r="S347" i="1" s="1"/>
  <c r="G347" i="1"/>
  <c r="F347" i="1"/>
  <c r="X347" i="1" s="1"/>
  <c r="AF346" i="1"/>
  <c r="AD346" i="1"/>
  <c r="T346" i="1"/>
  <c r="R346" i="1"/>
  <c r="S346" i="1" s="1"/>
  <c r="G346" i="1"/>
  <c r="F346" i="1"/>
  <c r="X346" i="1" s="1"/>
  <c r="AF345" i="1"/>
  <c r="AD345" i="1"/>
  <c r="T345" i="1"/>
  <c r="R345" i="1"/>
  <c r="S345" i="1" s="1"/>
  <c r="G345" i="1"/>
  <c r="F345" i="1"/>
  <c r="X345" i="1" s="1"/>
  <c r="AF344" i="1"/>
  <c r="AD344" i="1"/>
  <c r="T344" i="1"/>
  <c r="R344" i="1"/>
  <c r="S344" i="1" s="1"/>
  <c r="G344" i="1"/>
  <c r="F344" i="1"/>
  <c r="X344" i="1" s="1"/>
  <c r="AF343" i="1"/>
  <c r="AD343" i="1"/>
  <c r="T343" i="1"/>
  <c r="R343" i="1"/>
  <c r="S343" i="1" s="1"/>
  <c r="G343" i="1"/>
  <c r="F343" i="1"/>
  <c r="X343" i="1" s="1"/>
  <c r="AF342" i="1"/>
  <c r="AD342" i="1"/>
  <c r="T342" i="1"/>
  <c r="R342" i="1"/>
  <c r="S342" i="1" s="1"/>
  <c r="G342" i="1"/>
  <c r="F342" i="1"/>
  <c r="X342" i="1" s="1"/>
  <c r="AF341" i="1"/>
  <c r="AD341" i="1"/>
  <c r="T341" i="1"/>
  <c r="R341" i="1"/>
  <c r="S341" i="1" s="1"/>
  <c r="G341" i="1"/>
  <c r="F341" i="1"/>
  <c r="X341" i="1" s="1"/>
  <c r="AF340" i="1"/>
  <c r="AD340" i="1"/>
  <c r="T340" i="1"/>
  <c r="R340" i="1"/>
  <c r="S340" i="1" s="1"/>
  <c r="G340" i="1"/>
  <c r="F340" i="1"/>
  <c r="X340" i="1" s="1"/>
  <c r="AF339" i="1"/>
  <c r="AD339" i="1"/>
  <c r="T339" i="1"/>
  <c r="R339" i="1"/>
  <c r="S339" i="1" s="1"/>
  <c r="G339" i="1"/>
  <c r="F339" i="1"/>
  <c r="X339" i="1" s="1"/>
  <c r="AF338" i="1"/>
  <c r="AD338" i="1"/>
  <c r="T338" i="1"/>
  <c r="R338" i="1"/>
  <c r="S338" i="1" s="1"/>
  <c r="G338" i="1"/>
  <c r="F338" i="1"/>
  <c r="X338" i="1" s="1"/>
  <c r="AF337" i="1"/>
  <c r="AD337" i="1"/>
  <c r="T337" i="1"/>
  <c r="R337" i="1"/>
  <c r="S337" i="1" s="1"/>
  <c r="G337" i="1"/>
  <c r="F337" i="1"/>
  <c r="X337" i="1" s="1"/>
  <c r="AF336" i="1"/>
  <c r="AD336" i="1"/>
  <c r="T336" i="1"/>
  <c r="R336" i="1"/>
  <c r="S336" i="1" s="1"/>
  <c r="G336" i="1"/>
  <c r="F336" i="1"/>
  <c r="X336" i="1" s="1"/>
  <c r="AF335" i="1"/>
  <c r="AD335" i="1"/>
  <c r="T335" i="1"/>
  <c r="R335" i="1"/>
  <c r="S335" i="1" s="1"/>
  <c r="G335" i="1"/>
  <c r="F335" i="1"/>
  <c r="X335" i="1" s="1"/>
  <c r="AF334" i="1"/>
  <c r="AD334" i="1"/>
  <c r="T334" i="1"/>
  <c r="R334" i="1"/>
  <c r="S334" i="1" s="1"/>
  <c r="G334" i="1"/>
  <c r="F334" i="1"/>
  <c r="X334" i="1" s="1"/>
  <c r="AF333" i="1"/>
  <c r="AD333" i="1"/>
  <c r="T333" i="1"/>
  <c r="R333" i="1"/>
  <c r="S333" i="1" s="1"/>
  <c r="G333" i="1"/>
  <c r="F333" i="1"/>
  <c r="X333" i="1" s="1"/>
  <c r="AF332" i="1"/>
  <c r="AD332" i="1"/>
  <c r="T332" i="1"/>
  <c r="R332" i="1"/>
  <c r="S332" i="1" s="1"/>
  <c r="G332" i="1"/>
  <c r="F332" i="1"/>
  <c r="X332" i="1" s="1"/>
  <c r="AF331" i="1"/>
  <c r="AD331" i="1"/>
  <c r="T331" i="1"/>
  <c r="R331" i="1"/>
  <c r="S331" i="1" s="1"/>
  <c r="G331" i="1"/>
  <c r="F331" i="1"/>
  <c r="X331" i="1" s="1"/>
  <c r="AF330" i="1"/>
  <c r="AD330" i="1"/>
  <c r="T330" i="1"/>
  <c r="R330" i="1"/>
  <c r="S330" i="1" s="1"/>
  <c r="G330" i="1"/>
  <c r="F330" i="1"/>
  <c r="X330" i="1" s="1"/>
  <c r="AF329" i="1"/>
  <c r="AD329" i="1"/>
  <c r="T329" i="1"/>
  <c r="R329" i="1"/>
  <c r="S329" i="1" s="1"/>
  <c r="G329" i="1"/>
  <c r="F329" i="1"/>
  <c r="X329" i="1" s="1"/>
  <c r="AF328" i="1"/>
  <c r="AD328" i="1"/>
  <c r="T328" i="1"/>
  <c r="R328" i="1"/>
  <c r="S328" i="1" s="1"/>
  <c r="G328" i="1"/>
  <c r="F328" i="1"/>
  <c r="X328" i="1" s="1"/>
  <c r="AF327" i="1"/>
  <c r="AD327" i="1"/>
  <c r="T327" i="1"/>
  <c r="R327" i="1"/>
  <c r="S327" i="1" s="1"/>
  <c r="G327" i="1"/>
  <c r="F327" i="1"/>
  <c r="X327" i="1" s="1"/>
  <c r="AF326" i="1"/>
  <c r="AD326" i="1"/>
  <c r="T326" i="1"/>
  <c r="R326" i="1"/>
  <c r="S326" i="1" s="1"/>
  <c r="G326" i="1"/>
  <c r="F326" i="1"/>
  <c r="X326" i="1" s="1"/>
  <c r="AF325" i="1"/>
  <c r="AD325" i="1"/>
  <c r="T325" i="1"/>
  <c r="V325" i="1" s="1"/>
  <c r="R325" i="1"/>
  <c r="S325" i="1" s="1"/>
  <c r="G325" i="1"/>
  <c r="F325" i="1"/>
  <c r="X325" i="1" s="1"/>
  <c r="AF324" i="1"/>
  <c r="AD324" i="1"/>
  <c r="T324" i="1"/>
  <c r="R324" i="1"/>
  <c r="S324" i="1" s="1"/>
  <c r="G324" i="1"/>
  <c r="F324" i="1"/>
  <c r="X324" i="1" s="1"/>
  <c r="AF323" i="1"/>
  <c r="AD323" i="1"/>
  <c r="T323" i="1"/>
  <c r="R323" i="1"/>
  <c r="S323" i="1" s="1"/>
  <c r="G323" i="1"/>
  <c r="F323" i="1"/>
  <c r="X323" i="1" s="1"/>
  <c r="AF322" i="1"/>
  <c r="AD322" i="1"/>
  <c r="T322" i="1"/>
  <c r="R322" i="1"/>
  <c r="S322" i="1" s="1"/>
  <c r="G322" i="1"/>
  <c r="F322" i="1"/>
  <c r="X322" i="1" s="1"/>
  <c r="AF321" i="1"/>
  <c r="AD321" i="1"/>
  <c r="T321" i="1"/>
  <c r="R321" i="1"/>
  <c r="S321" i="1" s="1"/>
  <c r="G321" i="1"/>
  <c r="F321" i="1"/>
  <c r="X321" i="1" s="1"/>
  <c r="AF320" i="1"/>
  <c r="AD320" i="1"/>
  <c r="T320" i="1"/>
  <c r="R320" i="1"/>
  <c r="S320" i="1" s="1"/>
  <c r="G320" i="1"/>
  <c r="F320" i="1"/>
  <c r="X320" i="1" s="1"/>
  <c r="AF319" i="1"/>
  <c r="AD319" i="1"/>
  <c r="T319" i="1"/>
  <c r="R319" i="1"/>
  <c r="S319" i="1" s="1"/>
  <c r="G319" i="1"/>
  <c r="F319" i="1"/>
  <c r="X319" i="1" s="1"/>
  <c r="AF318" i="1"/>
  <c r="AD318" i="1"/>
  <c r="T318" i="1"/>
  <c r="R318" i="1"/>
  <c r="S318" i="1" s="1"/>
  <c r="G318" i="1"/>
  <c r="F318" i="1"/>
  <c r="X318" i="1" s="1"/>
  <c r="AF317" i="1"/>
  <c r="AD317" i="1"/>
  <c r="T317" i="1"/>
  <c r="R317" i="1"/>
  <c r="S317" i="1" s="1"/>
  <c r="G317" i="1"/>
  <c r="F317" i="1"/>
  <c r="X317" i="1" s="1"/>
  <c r="AF316" i="1"/>
  <c r="AD316" i="1"/>
  <c r="T316" i="1"/>
  <c r="R316" i="1"/>
  <c r="S316" i="1" s="1"/>
  <c r="G316" i="1"/>
  <c r="F316" i="1"/>
  <c r="X316" i="1" s="1"/>
  <c r="AF315" i="1"/>
  <c r="AD315" i="1"/>
  <c r="T315" i="1"/>
  <c r="R315" i="1"/>
  <c r="S315" i="1" s="1"/>
  <c r="G315" i="1"/>
  <c r="F315" i="1"/>
  <c r="X315" i="1" s="1"/>
  <c r="AF314" i="1"/>
  <c r="AD314" i="1"/>
  <c r="T314" i="1"/>
  <c r="R314" i="1"/>
  <c r="S314" i="1" s="1"/>
  <c r="G314" i="1"/>
  <c r="F314" i="1"/>
  <c r="X314" i="1" s="1"/>
  <c r="AF313" i="1"/>
  <c r="AD313" i="1"/>
  <c r="T313" i="1"/>
  <c r="R313" i="1"/>
  <c r="S313" i="1" s="1"/>
  <c r="G313" i="1"/>
  <c r="F313" i="1"/>
  <c r="X313" i="1" s="1"/>
  <c r="AF312" i="1"/>
  <c r="AD312" i="1"/>
  <c r="T312" i="1"/>
  <c r="R312" i="1"/>
  <c r="S312" i="1" s="1"/>
  <c r="G312" i="1"/>
  <c r="F312" i="1"/>
  <c r="X312" i="1" s="1"/>
  <c r="AF311" i="1"/>
  <c r="AD311" i="1"/>
  <c r="T311" i="1"/>
  <c r="R311" i="1"/>
  <c r="S311" i="1" s="1"/>
  <c r="G311" i="1"/>
  <c r="F311" i="1"/>
  <c r="X311" i="1" s="1"/>
  <c r="AF310" i="1"/>
  <c r="AD310" i="1"/>
  <c r="T310" i="1"/>
  <c r="R310" i="1"/>
  <c r="S310" i="1" s="1"/>
  <c r="G310" i="1"/>
  <c r="F310" i="1"/>
  <c r="X310" i="1" s="1"/>
  <c r="AF309" i="1"/>
  <c r="AD309" i="1"/>
  <c r="T309" i="1"/>
  <c r="R309" i="1"/>
  <c r="S309" i="1" s="1"/>
  <c r="G309" i="1"/>
  <c r="F309" i="1"/>
  <c r="X309" i="1" s="1"/>
  <c r="AF308" i="1"/>
  <c r="AD308" i="1"/>
  <c r="T308" i="1"/>
  <c r="R308" i="1"/>
  <c r="S308" i="1" s="1"/>
  <c r="G308" i="1"/>
  <c r="F308" i="1"/>
  <c r="X308" i="1" s="1"/>
  <c r="T307" i="1"/>
  <c r="R307" i="1"/>
  <c r="S307" i="1" s="1"/>
  <c r="G307" i="1"/>
  <c r="F307" i="1"/>
  <c r="X307" i="1" s="1"/>
  <c r="AF306" i="1"/>
  <c r="AD306" i="1"/>
  <c r="T306" i="1"/>
  <c r="R306" i="1"/>
  <c r="S306" i="1" s="1"/>
  <c r="G306" i="1"/>
  <c r="F306" i="1"/>
  <c r="AF305" i="1"/>
  <c r="AD305" i="1"/>
  <c r="T305" i="1"/>
  <c r="R305" i="1"/>
  <c r="S305" i="1" s="1"/>
  <c r="G305" i="1"/>
  <c r="F305" i="1"/>
  <c r="X305" i="1" s="1"/>
  <c r="AF304" i="1"/>
  <c r="AD304" i="1"/>
  <c r="T304" i="1"/>
  <c r="R304" i="1"/>
  <c r="S304" i="1" s="1"/>
  <c r="G304" i="1"/>
  <c r="F304" i="1"/>
  <c r="AF303" i="1"/>
  <c r="AD303" i="1"/>
  <c r="T303" i="1"/>
  <c r="R303" i="1"/>
  <c r="S303" i="1" s="1"/>
  <c r="G303" i="1"/>
  <c r="F303" i="1"/>
  <c r="X303" i="1" s="1"/>
  <c r="AF302" i="1"/>
  <c r="AD302" i="1"/>
  <c r="T302" i="1"/>
  <c r="R302" i="1"/>
  <c r="S302" i="1" s="1"/>
  <c r="G302" i="1"/>
  <c r="F302" i="1"/>
  <c r="AF301" i="1"/>
  <c r="AD301" i="1"/>
  <c r="T301" i="1"/>
  <c r="R301" i="1"/>
  <c r="S301" i="1" s="1"/>
  <c r="G301" i="1"/>
  <c r="F301" i="1"/>
  <c r="X301" i="1" s="1"/>
  <c r="AF300" i="1"/>
  <c r="AD300" i="1"/>
  <c r="T300" i="1"/>
  <c r="R300" i="1"/>
  <c r="S300" i="1" s="1"/>
  <c r="G300" i="1"/>
  <c r="F300" i="1"/>
  <c r="T299" i="1"/>
  <c r="R299" i="1"/>
  <c r="S299" i="1" s="1"/>
  <c r="G299" i="1"/>
  <c r="F299" i="1"/>
  <c r="X299" i="1" s="1"/>
  <c r="AF298" i="1"/>
  <c r="AD298" i="1"/>
  <c r="T298" i="1"/>
  <c r="R298" i="1"/>
  <c r="S298" i="1" s="1"/>
  <c r="G298" i="1"/>
  <c r="F298" i="1"/>
  <c r="X298" i="1" s="1"/>
  <c r="AF297" i="1"/>
  <c r="AD297" i="1"/>
  <c r="T297" i="1"/>
  <c r="R297" i="1"/>
  <c r="S297" i="1" s="1"/>
  <c r="G297" i="1"/>
  <c r="F297" i="1"/>
  <c r="X297" i="1" s="1"/>
  <c r="AF296" i="1"/>
  <c r="AD296" i="1"/>
  <c r="T296" i="1"/>
  <c r="R296" i="1"/>
  <c r="S296" i="1" s="1"/>
  <c r="G296" i="1"/>
  <c r="F296" i="1"/>
  <c r="X296" i="1" s="1"/>
  <c r="AF295" i="1"/>
  <c r="AD295" i="1"/>
  <c r="T295" i="1"/>
  <c r="R295" i="1"/>
  <c r="S295" i="1" s="1"/>
  <c r="G295" i="1"/>
  <c r="F295" i="1"/>
  <c r="X295" i="1" s="1"/>
  <c r="AF294" i="1"/>
  <c r="AD294" i="1"/>
  <c r="T294" i="1"/>
  <c r="R294" i="1"/>
  <c r="S294" i="1" s="1"/>
  <c r="G294" i="1"/>
  <c r="F294" i="1"/>
  <c r="X294" i="1" s="1"/>
  <c r="AF293" i="1"/>
  <c r="AD293" i="1"/>
  <c r="T293" i="1"/>
  <c r="R293" i="1"/>
  <c r="S293" i="1" s="1"/>
  <c r="G293" i="1"/>
  <c r="F293" i="1"/>
  <c r="X293" i="1" s="1"/>
  <c r="AF292" i="1"/>
  <c r="AD292" i="1"/>
  <c r="T292" i="1"/>
  <c r="R292" i="1"/>
  <c r="S292" i="1" s="1"/>
  <c r="G292" i="1"/>
  <c r="F292" i="1"/>
  <c r="X292" i="1" s="1"/>
  <c r="AF291" i="1"/>
  <c r="AD291" i="1"/>
  <c r="T291" i="1"/>
  <c r="R291" i="1"/>
  <c r="S291" i="1" s="1"/>
  <c r="G291" i="1"/>
  <c r="F291" i="1"/>
  <c r="X291" i="1" s="1"/>
  <c r="AF290" i="1"/>
  <c r="AD290" i="1"/>
  <c r="T290" i="1"/>
  <c r="R290" i="1"/>
  <c r="S290" i="1" s="1"/>
  <c r="G290" i="1"/>
  <c r="F290" i="1"/>
  <c r="X290" i="1" s="1"/>
  <c r="AF289" i="1"/>
  <c r="AD289" i="1"/>
  <c r="T289" i="1"/>
  <c r="R289" i="1"/>
  <c r="S289" i="1" s="1"/>
  <c r="G289" i="1"/>
  <c r="F289" i="1"/>
  <c r="X289" i="1" s="1"/>
  <c r="AF288" i="1"/>
  <c r="AD288" i="1"/>
  <c r="T288" i="1"/>
  <c r="R288" i="1"/>
  <c r="S288" i="1" s="1"/>
  <c r="G288" i="1"/>
  <c r="F288" i="1"/>
  <c r="X288" i="1" s="1"/>
  <c r="AF287" i="1"/>
  <c r="AD287" i="1"/>
  <c r="T287" i="1"/>
  <c r="R287" i="1"/>
  <c r="S287" i="1" s="1"/>
  <c r="G287" i="1"/>
  <c r="F287" i="1"/>
  <c r="X287" i="1" s="1"/>
  <c r="AF286" i="1"/>
  <c r="AD286" i="1"/>
  <c r="T286" i="1"/>
  <c r="R286" i="1"/>
  <c r="S286" i="1" s="1"/>
  <c r="G286" i="1"/>
  <c r="F286" i="1"/>
  <c r="X286" i="1" s="1"/>
  <c r="AF285" i="1"/>
  <c r="AD285" i="1"/>
  <c r="T285" i="1"/>
  <c r="R285" i="1"/>
  <c r="S285" i="1" s="1"/>
  <c r="G285" i="1"/>
  <c r="F285" i="1"/>
  <c r="X285" i="1" s="1"/>
  <c r="AF284" i="1"/>
  <c r="AD284" i="1"/>
  <c r="T284" i="1"/>
  <c r="R284" i="1"/>
  <c r="S284" i="1" s="1"/>
  <c r="G284" i="1"/>
  <c r="F284" i="1"/>
  <c r="X284" i="1" s="1"/>
  <c r="AF283" i="1"/>
  <c r="AD283" i="1"/>
  <c r="T283" i="1"/>
  <c r="R283" i="1"/>
  <c r="S283" i="1" s="1"/>
  <c r="G283" i="1"/>
  <c r="F283" i="1"/>
  <c r="X283" i="1" s="1"/>
  <c r="AF282" i="1"/>
  <c r="AD282" i="1"/>
  <c r="T282" i="1"/>
  <c r="R282" i="1"/>
  <c r="S282" i="1" s="1"/>
  <c r="G282" i="1"/>
  <c r="F282" i="1"/>
  <c r="X282" i="1" s="1"/>
  <c r="AF281" i="1"/>
  <c r="AD281" i="1"/>
  <c r="T281" i="1"/>
  <c r="R281" i="1"/>
  <c r="S281" i="1" s="1"/>
  <c r="G281" i="1"/>
  <c r="F281" i="1"/>
  <c r="X281" i="1" s="1"/>
  <c r="AF280" i="1"/>
  <c r="AD280" i="1"/>
  <c r="T280" i="1"/>
  <c r="R280" i="1"/>
  <c r="S280" i="1" s="1"/>
  <c r="G280" i="1"/>
  <c r="F280" i="1"/>
  <c r="X280" i="1" s="1"/>
  <c r="T279" i="1"/>
  <c r="R279" i="1"/>
  <c r="S279" i="1" s="1"/>
  <c r="G279" i="1"/>
  <c r="F279" i="1"/>
  <c r="X279" i="1" s="1"/>
  <c r="AF278" i="1"/>
  <c r="AD278" i="1"/>
  <c r="T278" i="1"/>
  <c r="R278" i="1"/>
  <c r="S278" i="1" s="1"/>
  <c r="G278" i="1"/>
  <c r="F278" i="1"/>
  <c r="X278" i="1" s="1"/>
  <c r="AF277" i="1"/>
  <c r="AD277" i="1"/>
  <c r="T277" i="1"/>
  <c r="R277" i="1"/>
  <c r="S277" i="1" s="1"/>
  <c r="G277" i="1"/>
  <c r="F277" i="1"/>
  <c r="X277" i="1" s="1"/>
  <c r="AF276" i="1"/>
  <c r="AD276" i="1"/>
  <c r="T276" i="1"/>
  <c r="R276" i="1"/>
  <c r="S276" i="1" s="1"/>
  <c r="G276" i="1"/>
  <c r="F276" i="1"/>
  <c r="X276" i="1" s="1"/>
  <c r="AF275" i="1"/>
  <c r="AD275" i="1"/>
  <c r="T275" i="1"/>
  <c r="R275" i="1"/>
  <c r="S275" i="1" s="1"/>
  <c r="G275" i="1"/>
  <c r="F275" i="1"/>
  <c r="X275" i="1" s="1"/>
  <c r="AF274" i="1"/>
  <c r="AD274" i="1"/>
  <c r="T274" i="1"/>
  <c r="R274" i="1"/>
  <c r="S274" i="1" s="1"/>
  <c r="G274" i="1"/>
  <c r="F274" i="1"/>
  <c r="X274" i="1" s="1"/>
  <c r="AF273" i="1"/>
  <c r="AD273" i="1"/>
  <c r="T273" i="1"/>
  <c r="R273" i="1"/>
  <c r="S273" i="1" s="1"/>
  <c r="G273" i="1"/>
  <c r="F273" i="1"/>
  <c r="X273" i="1" s="1"/>
  <c r="AF272" i="1"/>
  <c r="AD272" i="1"/>
  <c r="T272" i="1"/>
  <c r="R272" i="1"/>
  <c r="S272" i="1" s="1"/>
  <c r="G272" i="1"/>
  <c r="F272" i="1"/>
  <c r="X272" i="1" s="1"/>
  <c r="AF271" i="1"/>
  <c r="AD271" i="1"/>
  <c r="T271" i="1"/>
  <c r="R271" i="1"/>
  <c r="S271" i="1" s="1"/>
  <c r="G271" i="1"/>
  <c r="F271" i="1"/>
  <c r="X271" i="1" s="1"/>
  <c r="AF270" i="1"/>
  <c r="AD270" i="1"/>
  <c r="T270" i="1"/>
  <c r="R270" i="1"/>
  <c r="S270" i="1" s="1"/>
  <c r="G270" i="1"/>
  <c r="F270" i="1"/>
  <c r="X270" i="1" s="1"/>
  <c r="AF269" i="1"/>
  <c r="AD269" i="1"/>
  <c r="T269" i="1"/>
  <c r="R269" i="1"/>
  <c r="S269" i="1" s="1"/>
  <c r="G269" i="1"/>
  <c r="F269" i="1"/>
  <c r="X269" i="1" s="1"/>
  <c r="AF268" i="1"/>
  <c r="AD268" i="1"/>
  <c r="T268" i="1"/>
  <c r="R268" i="1"/>
  <c r="S268" i="1" s="1"/>
  <c r="G268" i="1"/>
  <c r="F268" i="1"/>
  <c r="X268" i="1" s="1"/>
  <c r="AF267" i="1"/>
  <c r="AD267" i="1"/>
  <c r="T267" i="1"/>
  <c r="R267" i="1"/>
  <c r="S267" i="1" s="1"/>
  <c r="G267" i="1"/>
  <c r="F267" i="1"/>
  <c r="X267" i="1" s="1"/>
  <c r="AF266" i="1"/>
  <c r="AD266" i="1"/>
  <c r="T266" i="1"/>
  <c r="R266" i="1"/>
  <c r="S266" i="1" s="1"/>
  <c r="G266" i="1"/>
  <c r="F266" i="1"/>
  <c r="X266" i="1" s="1"/>
  <c r="AF265" i="1"/>
  <c r="AD265" i="1"/>
  <c r="T265" i="1"/>
  <c r="R265" i="1"/>
  <c r="S265" i="1" s="1"/>
  <c r="G265" i="1"/>
  <c r="F265" i="1"/>
  <c r="X265" i="1" s="1"/>
  <c r="AF264" i="1"/>
  <c r="AD264" i="1"/>
  <c r="T264" i="1"/>
  <c r="R264" i="1"/>
  <c r="S264" i="1" s="1"/>
  <c r="G264" i="1"/>
  <c r="F264" i="1"/>
  <c r="X264" i="1" s="1"/>
  <c r="AF263" i="1"/>
  <c r="AD263" i="1"/>
  <c r="T263" i="1"/>
  <c r="R263" i="1"/>
  <c r="S263" i="1" s="1"/>
  <c r="G263" i="1"/>
  <c r="F263" i="1"/>
  <c r="X263" i="1" s="1"/>
  <c r="AF262" i="1"/>
  <c r="AD262" i="1"/>
  <c r="T262" i="1"/>
  <c r="R262" i="1"/>
  <c r="S262" i="1" s="1"/>
  <c r="G262" i="1"/>
  <c r="F262" i="1"/>
  <c r="X262" i="1" s="1"/>
  <c r="AF261" i="1"/>
  <c r="AD261" i="1"/>
  <c r="T261" i="1"/>
  <c r="R261" i="1"/>
  <c r="S261" i="1" s="1"/>
  <c r="G261" i="1"/>
  <c r="F261" i="1"/>
  <c r="X261" i="1" s="1"/>
  <c r="AF260" i="1"/>
  <c r="AD260" i="1"/>
  <c r="T260" i="1"/>
  <c r="R260" i="1"/>
  <c r="S260" i="1" s="1"/>
  <c r="G260" i="1"/>
  <c r="F260" i="1"/>
  <c r="X260" i="1" s="1"/>
  <c r="AF259" i="1"/>
  <c r="AD259" i="1"/>
  <c r="T259" i="1"/>
  <c r="R259" i="1"/>
  <c r="S259" i="1" s="1"/>
  <c r="G259" i="1"/>
  <c r="F259" i="1"/>
  <c r="X259" i="1" s="1"/>
  <c r="AF258" i="1"/>
  <c r="AD258" i="1"/>
  <c r="T258" i="1"/>
  <c r="R258" i="1"/>
  <c r="S258" i="1" s="1"/>
  <c r="G258" i="1"/>
  <c r="F258" i="1"/>
  <c r="X258" i="1" s="1"/>
  <c r="AF257" i="1"/>
  <c r="AD257" i="1"/>
  <c r="T257" i="1"/>
  <c r="R257" i="1"/>
  <c r="S257" i="1" s="1"/>
  <c r="G257" i="1"/>
  <c r="F257" i="1"/>
  <c r="X257" i="1" s="1"/>
  <c r="AF256" i="1"/>
  <c r="AD256" i="1"/>
  <c r="T256" i="1"/>
  <c r="R256" i="1"/>
  <c r="S256" i="1" s="1"/>
  <c r="G256" i="1"/>
  <c r="F256" i="1"/>
  <c r="X256" i="1" s="1"/>
  <c r="AF255" i="1"/>
  <c r="AD255" i="1"/>
  <c r="T255" i="1"/>
  <c r="R255" i="1"/>
  <c r="S255" i="1" s="1"/>
  <c r="G255" i="1"/>
  <c r="F255" i="1"/>
  <c r="X255" i="1" s="1"/>
  <c r="AF254" i="1"/>
  <c r="AD254" i="1"/>
  <c r="T254" i="1"/>
  <c r="R254" i="1"/>
  <c r="S254" i="1" s="1"/>
  <c r="G254" i="1"/>
  <c r="F254" i="1"/>
  <c r="X254" i="1" s="1"/>
  <c r="AF253" i="1"/>
  <c r="AD253" i="1"/>
  <c r="T253" i="1"/>
  <c r="R253" i="1"/>
  <c r="S253" i="1" s="1"/>
  <c r="G253" i="1"/>
  <c r="F253" i="1"/>
  <c r="X253" i="1" s="1"/>
  <c r="AF252" i="1"/>
  <c r="AD252" i="1"/>
  <c r="T252" i="1"/>
  <c r="R252" i="1"/>
  <c r="S252" i="1" s="1"/>
  <c r="G252" i="1"/>
  <c r="F252" i="1"/>
  <c r="X252" i="1" s="1"/>
  <c r="AF251" i="1"/>
  <c r="AD251" i="1"/>
  <c r="T251" i="1"/>
  <c r="R251" i="1"/>
  <c r="S251" i="1" s="1"/>
  <c r="G251" i="1"/>
  <c r="F251" i="1"/>
  <c r="X251" i="1" s="1"/>
  <c r="AF250" i="1"/>
  <c r="AD250" i="1"/>
  <c r="T250" i="1"/>
  <c r="R250" i="1"/>
  <c r="S250" i="1" s="1"/>
  <c r="G250" i="1"/>
  <c r="F250" i="1"/>
  <c r="X250" i="1" s="1"/>
  <c r="AF249" i="1"/>
  <c r="AD249" i="1"/>
  <c r="T249" i="1"/>
  <c r="R249" i="1"/>
  <c r="S249" i="1" s="1"/>
  <c r="G249" i="1"/>
  <c r="F249" i="1"/>
  <c r="X249" i="1" s="1"/>
  <c r="AF248" i="1"/>
  <c r="AD248" i="1"/>
  <c r="T248" i="1"/>
  <c r="R248" i="1"/>
  <c r="S248" i="1" s="1"/>
  <c r="G248" i="1"/>
  <c r="F248" i="1"/>
  <c r="X248" i="1" s="1"/>
  <c r="AF247" i="1"/>
  <c r="AD247" i="1"/>
  <c r="T247" i="1"/>
  <c r="R247" i="1"/>
  <c r="S247" i="1" s="1"/>
  <c r="G247" i="1"/>
  <c r="F247" i="1"/>
  <c r="X247" i="1" s="1"/>
  <c r="AF246" i="1"/>
  <c r="AD246" i="1"/>
  <c r="T246" i="1"/>
  <c r="R246" i="1"/>
  <c r="S246" i="1" s="1"/>
  <c r="G246" i="1"/>
  <c r="F246" i="1"/>
  <c r="X246" i="1" s="1"/>
  <c r="AF245" i="1"/>
  <c r="AD245" i="1"/>
  <c r="T245" i="1"/>
  <c r="R245" i="1"/>
  <c r="S245" i="1" s="1"/>
  <c r="G245" i="1"/>
  <c r="F245" i="1"/>
  <c r="X245" i="1" s="1"/>
  <c r="AF244" i="1"/>
  <c r="AD244" i="1"/>
  <c r="T244" i="1"/>
  <c r="R244" i="1"/>
  <c r="S244" i="1" s="1"/>
  <c r="G244" i="1"/>
  <c r="F244" i="1"/>
  <c r="X244" i="1" s="1"/>
  <c r="AF243" i="1"/>
  <c r="AD243" i="1"/>
  <c r="T243" i="1"/>
  <c r="R243" i="1"/>
  <c r="S243" i="1" s="1"/>
  <c r="G243" i="1"/>
  <c r="F243" i="1"/>
  <c r="X243" i="1" s="1"/>
  <c r="AF242" i="1"/>
  <c r="AD242" i="1"/>
  <c r="T242" i="1"/>
  <c r="R242" i="1"/>
  <c r="S242" i="1" s="1"/>
  <c r="G242" i="1"/>
  <c r="F242" i="1"/>
  <c r="X242" i="1" s="1"/>
  <c r="AF241" i="1"/>
  <c r="AD241" i="1"/>
  <c r="T241" i="1"/>
  <c r="R241" i="1"/>
  <c r="S241" i="1" s="1"/>
  <c r="G241" i="1"/>
  <c r="F241" i="1"/>
  <c r="X241" i="1" s="1"/>
  <c r="AF240" i="1"/>
  <c r="AD240" i="1"/>
  <c r="T240" i="1"/>
  <c r="R240" i="1"/>
  <c r="S240" i="1" s="1"/>
  <c r="G240" i="1"/>
  <c r="F240" i="1"/>
  <c r="X240" i="1" s="1"/>
  <c r="AF239" i="1"/>
  <c r="AD239" i="1"/>
  <c r="T239" i="1"/>
  <c r="R239" i="1"/>
  <c r="S239" i="1" s="1"/>
  <c r="G239" i="1"/>
  <c r="F239" i="1"/>
  <c r="X239" i="1" s="1"/>
  <c r="T238" i="1"/>
  <c r="R238" i="1"/>
  <c r="S238" i="1" s="1"/>
  <c r="G238" i="1"/>
  <c r="F238" i="1"/>
  <c r="X238" i="1" s="1"/>
  <c r="AF237" i="1"/>
  <c r="AD237" i="1"/>
  <c r="T237" i="1"/>
  <c r="R237" i="1"/>
  <c r="S237" i="1" s="1"/>
  <c r="G237" i="1"/>
  <c r="F237" i="1"/>
  <c r="AF236" i="1"/>
  <c r="AD236" i="1"/>
  <c r="T236" i="1"/>
  <c r="R236" i="1"/>
  <c r="S236" i="1" s="1"/>
  <c r="G236" i="1"/>
  <c r="F236" i="1"/>
  <c r="X236" i="1" s="1"/>
  <c r="AF235" i="1"/>
  <c r="AD235" i="1"/>
  <c r="T235" i="1"/>
  <c r="R235" i="1"/>
  <c r="S235" i="1" s="1"/>
  <c r="G235" i="1"/>
  <c r="F235" i="1"/>
  <c r="AF234" i="1"/>
  <c r="AD234" i="1"/>
  <c r="T234" i="1"/>
  <c r="R234" i="1"/>
  <c r="S234" i="1" s="1"/>
  <c r="G234" i="1"/>
  <c r="F234" i="1"/>
  <c r="X234" i="1" s="1"/>
  <c r="AF233" i="1"/>
  <c r="AD233" i="1"/>
  <c r="T233" i="1"/>
  <c r="R233" i="1"/>
  <c r="S233" i="1" s="1"/>
  <c r="G233" i="1"/>
  <c r="F233" i="1"/>
  <c r="AF232" i="1"/>
  <c r="AD232" i="1"/>
  <c r="T232" i="1"/>
  <c r="R232" i="1"/>
  <c r="S232" i="1" s="1"/>
  <c r="G232" i="1"/>
  <c r="F232" i="1"/>
  <c r="X232" i="1" s="1"/>
  <c r="AF231" i="1"/>
  <c r="AD231" i="1"/>
  <c r="T231" i="1"/>
  <c r="R231" i="1"/>
  <c r="S231" i="1" s="1"/>
  <c r="G231" i="1"/>
  <c r="F231" i="1"/>
  <c r="AF230" i="1"/>
  <c r="AD230" i="1"/>
  <c r="T230" i="1"/>
  <c r="R230" i="1"/>
  <c r="S230" i="1" s="1"/>
  <c r="G230" i="1"/>
  <c r="F230" i="1"/>
  <c r="X230" i="1" s="1"/>
  <c r="AF229" i="1"/>
  <c r="AD229" i="1"/>
  <c r="T229" i="1"/>
  <c r="R229" i="1"/>
  <c r="S229" i="1" s="1"/>
  <c r="G229" i="1"/>
  <c r="F229" i="1"/>
  <c r="AF228" i="1"/>
  <c r="AD228" i="1"/>
  <c r="T228" i="1"/>
  <c r="R228" i="1"/>
  <c r="S228" i="1" s="1"/>
  <c r="G228" i="1"/>
  <c r="F228" i="1"/>
  <c r="X228" i="1" s="1"/>
  <c r="AF227" i="1"/>
  <c r="AD227" i="1"/>
  <c r="T227" i="1"/>
  <c r="R227" i="1"/>
  <c r="S227" i="1" s="1"/>
  <c r="G227" i="1"/>
  <c r="F227" i="1"/>
  <c r="AF226" i="1"/>
  <c r="AD226" i="1"/>
  <c r="T226" i="1"/>
  <c r="R226" i="1"/>
  <c r="S226" i="1" s="1"/>
  <c r="G226" i="1"/>
  <c r="F226" i="1"/>
  <c r="X226" i="1" s="1"/>
  <c r="AF225" i="1"/>
  <c r="AD225" i="1"/>
  <c r="T225" i="1"/>
  <c r="R225" i="1"/>
  <c r="S225" i="1" s="1"/>
  <c r="G225" i="1"/>
  <c r="F225" i="1"/>
  <c r="AF224" i="1"/>
  <c r="AD224" i="1"/>
  <c r="T224" i="1"/>
  <c r="R224" i="1"/>
  <c r="S224" i="1" s="1"/>
  <c r="G224" i="1"/>
  <c r="F224" i="1"/>
  <c r="X224" i="1" s="1"/>
  <c r="AF223" i="1"/>
  <c r="AD223" i="1"/>
  <c r="T223" i="1"/>
  <c r="R223" i="1"/>
  <c r="S223" i="1" s="1"/>
  <c r="G223" i="1"/>
  <c r="F223" i="1"/>
  <c r="AF222" i="1"/>
  <c r="AD222" i="1"/>
  <c r="T222" i="1"/>
  <c r="R222" i="1"/>
  <c r="S222" i="1" s="1"/>
  <c r="G222" i="1"/>
  <c r="F222" i="1"/>
  <c r="X222" i="1" s="1"/>
  <c r="AF221" i="1"/>
  <c r="AD221" i="1"/>
  <c r="T221" i="1"/>
  <c r="R221" i="1"/>
  <c r="S221" i="1" s="1"/>
  <c r="G221" i="1"/>
  <c r="F221" i="1"/>
  <c r="AF220" i="1"/>
  <c r="AD220" i="1"/>
  <c r="T220" i="1"/>
  <c r="R220" i="1"/>
  <c r="S220" i="1" s="1"/>
  <c r="G220" i="1"/>
  <c r="F220" i="1"/>
  <c r="X220" i="1" s="1"/>
  <c r="AF219" i="1"/>
  <c r="AD219" i="1"/>
  <c r="T219" i="1"/>
  <c r="R219" i="1"/>
  <c r="S219" i="1" s="1"/>
  <c r="G219" i="1"/>
  <c r="F219" i="1"/>
  <c r="AF218" i="1"/>
  <c r="AD218" i="1"/>
  <c r="T218" i="1"/>
  <c r="R218" i="1"/>
  <c r="S218" i="1" s="1"/>
  <c r="G218" i="1"/>
  <c r="F218" i="1"/>
  <c r="X218" i="1" s="1"/>
  <c r="AF217" i="1"/>
  <c r="AD217" i="1"/>
  <c r="T217" i="1"/>
  <c r="R217" i="1"/>
  <c r="S217" i="1" s="1"/>
  <c r="G217" i="1"/>
  <c r="F217" i="1"/>
  <c r="AF216" i="1"/>
  <c r="AD216" i="1"/>
  <c r="T216" i="1"/>
  <c r="R216" i="1"/>
  <c r="S216" i="1" s="1"/>
  <c r="G216" i="1"/>
  <c r="F216" i="1"/>
  <c r="X216" i="1" s="1"/>
  <c r="AF215" i="1"/>
  <c r="AD215" i="1"/>
  <c r="T215" i="1"/>
  <c r="R215" i="1"/>
  <c r="S215" i="1" s="1"/>
  <c r="G215" i="1"/>
  <c r="F215" i="1"/>
  <c r="AF214" i="1"/>
  <c r="AD214" i="1"/>
  <c r="T214" i="1"/>
  <c r="R214" i="1"/>
  <c r="S214" i="1" s="1"/>
  <c r="G214" i="1"/>
  <c r="F214" i="1"/>
  <c r="X214" i="1" s="1"/>
  <c r="AF213" i="1"/>
  <c r="AD213" i="1"/>
  <c r="T213" i="1"/>
  <c r="R213" i="1"/>
  <c r="S213" i="1" s="1"/>
  <c r="G213" i="1"/>
  <c r="F213" i="1"/>
  <c r="AF212" i="1"/>
  <c r="AD212" i="1"/>
  <c r="T212" i="1"/>
  <c r="R212" i="1"/>
  <c r="S212" i="1" s="1"/>
  <c r="G212" i="1"/>
  <c r="F212" i="1"/>
  <c r="X212" i="1" s="1"/>
  <c r="AF211" i="1"/>
  <c r="AD211" i="1"/>
  <c r="T211" i="1"/>
  <c r="R211" i="1"/>
  <c r="S211" i="1" s="1"/>
  <c r="G211" i="1"/>
  <c r="F211" i="1"/>
  <c r="AF210" i="1"/>
  <c r="AD210" i="1"/>
  <c r="T210" i="1"/>
  <c r="R210" i="1"/>
  <c r="S210" i="1" s="1"/>
  <c r="G210" i="1"/>
  <c r="F210" i="1"/>
  <c r="X210" i="1" s="1"/>
  <c r="AF209" i="1"/>
  <c r="AD209" i="1"/>
  <c r="T209" i="1"/>
  <c r="R209" i="1"/>
  <c r="S209" i="1" s="1"/>
  <c r="G209" i="1"/>
  <c r="F209" i="1"/>
  <c r="AF208" i="1"/>
  <c r="AD208" i="1"/>
  <c r="T208" i="1"/>
  <c r="R208" i="1"/>
  <c r="S208" i="1" s="1"/>
  <c r="G208" i="1"/>
  <c r="F208" i="1"/>
  <c r="X208" i="1" s="1"/>
  <c r="AF207" i="1"/>
  <c r="AD207" i="1"/>
  <c r="T207" i="1"/>
  <c r="R207" i="1"/>
  <c r="S207" i="1" s="1"/>
  <c r="G207" i="1"/>
  <c r="F207" i="1"/>
  <c r="AF206" i="1"/>
  <c r="AD206" i="1"/>
  <c r="T206" i="1"/>
  <c r="R206" i="1"/>
  <c r="S206" i="1" s="1"/>
  <c r="G206" i="1"/>
  <c r="F206" i="1"/>
  <c r="X206" i="1" s="1"/>
  <c r="AF205" i="1"/>
  <c r="AD205" i="1"/>
  <c r="T205" i="1"/>
  <c r="R205" i="1"/>
  <c r="S205" i="1" s="1"/>
  <c r="G205" i="1"/>
  <c r="F205" i="1"/>
  <c r="AF204" i="1"/>
  <c r="AD204" i="1"/>
  <c r="T204" i="1"/>
  <c r="R204" i="1"/>
  <c r="S204" i="1" s="1"/>
  <c r="G204" i="1"/>
  <c r="F204" i="1"/>
  <c r="X204" i="1" s="1"/>
  <c r="AF203" i="1"/>
  <c r="AD203" i="1"/>
  <c r="T203" i="1"/>
  <c r="R203" i="1"/>
  <c r="S203" i="1" s="1"/>
  <c r="G203" i="1"/>
  <c r="F203" i="1"/>
  <c r="AF202" i="1"/>
  <c r="AD202" i="1"/>
  <c r="T202" i="1"/>
  <c r="R202" i="1"/>
  <c r="S202" i="1" s="1"/>
  <c r="G202" i="1"/>
  <c r="F202" i="1"/>
  <c r="X202" i="1" s="1"/>
  <c r="AF201" i="1"/>
  <c r="AD201" i="1"/>
  <c r="T201" i="1"/>
  <c r="R201" i="1"/>
  <c r="S201" i="1" s="1"/>
  <c r="G201" i="1"/>
  <c r="F201" i="1"/>
  <c r="AF200" i="1"/>
  <c r="AD200" i="1"/>
  <c r="T200" i="1"/>
  <c r="R200" i="1"/>
  <c r="S200" i="1" s="1"/>
  <c r="G200" i="1"/>
  <c r="F200" i="1"/>
  <c r="X200" i="1" s="1"/>
  <c r="AF199" i="1"/>
  <c r="AD199" i="1"/>
  <c r="T199" i="1"/>
  <c r="R199" i="1"/>
  <c r="S199" i="1" s="1"/>
  <c r="G199" i="1"/>
  <c r="F199" i="1"/>
  <c r="AF198" i="1"/>
  <c r="AD198" i="1"/>
  <c r="T198" i="1"/>
  <c r="R198" i="1"/>
  <c r="S198" i="1" s="1"/>
  <c r="G198" i="1"/>
  <c r="F198" i="1"/>
  <c r="X198" i="1" s="1"/>
  <c r="AF197" i="1"/>
  <c r="AD197" i="1"/>
  <c r="T197" i="1"/>
  <c r="R197" i="1"/>
  <c r="S197" i="1" s="1"/>
  <c r="G197" i="1"/>
  <c r="F197" i="1"/>
  <c r="AF196" i="1"/>
  <c r="AD196" i="1"/>
  <c r="T196" i="1"/>
  <c r="R196" i="1"/>
  <c r="S196" i="1" s="1"/>
  <c r="G196" i="1"/>
  <c r="F196" i="1"/>
  <c r="X196" i="1" s="1"/>
  <c r="AF195" i="1"/>
  <c r="AD195" i="1"/>
  <c r="T195" i="1"/>
  <c r="R195" i="1"/>
  <c r="S195" i="1" s="1"/>
  <c r="G195" i="1"/>
  <c r="F195" i="1"/>
  <c r="AF194" i="1"/>
  <c r="AD194" i="1"/>
  <c r="T194" i="1"/>
  <c r="R194" i="1"/>
  <c r="S194" i="1" s="1"/>
  <c r="G194" i="1"/>
  <c r="F194" i="1"/>
  <c r="X194" i="1" s="1"/>
  <c r="AF193" i="1"/>
  <c r="AD193" i="1"/>
  <c r="T193" i="1"/>
  <c r="R193" i="1"/>
  <c r="S193" i="1" s="1"/>
  <c r="G193" i="1"/>
  <c r="F193" i="1"/>
  <c r="AF192" i="1"/>
  <c r="AD192" i="1"/>
  <c r="T192" i="1"/>
  <c r="R192" i="1"/>
  <c r="S192" i="1" s="1"/>
  <c r="G192" i="1"/>
  <c r="F192" i="1"/>
  <c r="X192" i="1" s="1"/>
  <c r="AF191" i="1"/>
  <c r="AD191" i="1"/>
  <c r="T191" i="1"/>
  <c r="R191" i="1"/>
  <c r="S191" i="1" s="1"/>
  <c r="G191" i="1"/>
  <c r="F191" i="1"/>
  <c r="AF190" i="1"/>
  <c r="AD190" i="1"/>
  <c r="T190" i="1"/>
  <c r="R190" i="1"/>
  <c r="S190" i="1" s="1"/>
  <c r="G190" i="1"/>
  <c r="F190" i="1"/>
  <c r="X190" i="1" s="1"/>
  <c r="AF189" i="1"/>
  <c r="AD189" i="1"/>
  <c r="T189" i="1"/>
  <c r="R189" i="1"/>
  <c r="S189" i="1" s="1"/>
  <c r="G189" i="1"/>
  <c r="F189" i="1"/>
  <c r="T188" i="1"/>
  <c r="R188" i="1"/>
  <c r="S188" i="1" s="1"/>
  <c r="G188" i="1"/>
  <c r="F188" i="1"/>
  <c r="X188" i="1" s="1"/>
  <c r="AF187" i="1"/>
  <c r="AD187" i="1"/>
  <c r="T187" i="1"/>
  <c r="R187" i="1"/>
  <c r="S187" i="1" s="1"/>
  <c r="G187" i="1"/>
  <c r="F187" i="1"/>
  <c r="X187" i="1" s="1"/>
  <c r="AF186" i="1"/>
  <c r="AD186" i="1"/>
  <c r="T186" i="1"/>
  <c r="R186" i="1"/>
  <c r="S186" i="1" s="1"/>
  <c r="G186" i="1"/>
  <c r="F186" i="1"/>
  <c r="X186" i="1" s="1"/>
  <c r="AF185" i="1"/>
  <c r="AD185" i="1"/>
  <c r="T185" i="1"/>
  <c r="R185" i="1"/>
  <c r="S185" i="1" s="1"/>
  <c r="G185" i="1"/>
  <c r="F185" i="1"/>
  <c r="X185" i="1" s="1"/>
  <c r="AF184" i="1"/>
  <c r="AD184" i="1"/>
  <c r="T184" i="1"/>
  <c r="R184" i="1"/>
  <c r="S184" i="1" s="1"/>
  <c r="G184" i="1"/>
  <c r="F184" i="1"/>
  <c r="X184" i="1" s="1"/>
  <c r="AF183" i="1"/>
  <c r="AD183" i="1"/>
  <c r="T183" i="1"/>
  <c r="R183" i="1"/>
  <c r="S183" i="1" s="1"/>
  <c r="G183" i="1"/>
  <c r="F183" i="1"/>
  <c r="X183" i="1" s="1"/>
  <c r="AF182" i="1"/>
  <c r="AD182" i="1"/>
  <c r="T182" i="1"/>
  <c r="V182" i="1" s="1"/>
  <c r="R182" i="1"/>
  <c r="S182" i="1" s="1"/>
  <c r="G182" i="1"/>
  <c r="F182" i="1"/>
  <c r="X182" i="1" s="1"/>
  <c r="AF181" i="1"/>
  <c r="AD181" i="1"/>
  <c r="T181" i="1"/>
  <c r="R181" i="1"/>
  <c r="S181" i="1" s="1"/>
  <c r="G181" i="1"/>
  <c r="F181" i="1"/>
  <c r="X181" i="1" s="1"/>
  <c r="AF180" i="1"/>
  <c r="AD180" i="1"/>
  <c r="T180" i="1"/>
  <c r="R180" i="1"/>
  <c r="S180" i="1" s="1"/>
  <c r="G180" i="1"/>
  <c r="F180" i="1"/>
  <c r="X180" i="1" s="1"/>
  <c r="AF179" i="1"/>
  <c r="AD179" i="1"/>
  <c r="T179" i="1"/>
  <c r="R179" i="1"/>
  <c r="S179" i="1" s="1"/>
  <c r="G179" i="1"/>
  <c r="F179" i="1"/>
  <c r="X179" i="1" s="1"/>
  <c r="T178" i="1"/>
  <c r="R178" i="1"/>
  <c r="S178" i="1" s="1"/>
  <c r="G178" i="1"/>
  <c r="F178" i="1"/>
  <c r="X178" i="1" s="1"/>
  <c r="AF177" i="1"/>
  <c r="AD177" i="1"/>
  <c r="T177" i="1"/>
  <c r="R177" i="1"/>
  <c r="S177" i="1" s="1"/>
  <c r="G177" i="1"/>
  <c r="F177" i="1"/>
  <c r="X177" i="1" s="1"/>
  <c r="AF176" i="1"/>
  <c r="AD176" i="1"/>
  <c r="T176" i="1"/>
  <c r="R176" i="1"/>
  <c r="S176" i="1" s="1"/>
  <c r="G176" i="1"/>
  <c r="F176" i="1"/>
  <c r="X176" i="1" s="1"/>
  <c r="AF175" i="1"/>
  <c r="AD175" i="1"/>
  <c r="T175" i="1"/>
  <c r="R175" i="1"/>
  <c r="S175" i="1" s="1"/>
  <c r="G175" i="1"/>
  <c r="F175" i="1"/>
  <c r="X175" i="1" s="1"/>
  <c r="AF174" i="1"/>
  <c r="AD174" i="1"/>
  <c r="T174" i="1"/>
  <c r="R174" i="1"/>
  <c r="S174" i="1" s="1"/>
  <c r="G174" i="1"/>
  <c r="F174" i="1"/>
  <c r="X174" i="1" s="1"/>
  <c r="AF173" i="1"/>
  <c r="AD173" i="1"/>
  <c r="T173" i="1"/>
  <c r="R173" i="1"/>
  <c r="S173" i="1" s="1"/>
  <c r="G173" i="1"/>
  <c r="F173" i="1"/>
  <c r="X173" i="1" s="1"/>
  <c r="AF172" i="1"/>
  <c r="AD172" i="1"/>
  <c r="T172" i="1"/>
  <c r="R172" i="1"/>
  <c r="S172" i="1" s="1"/>
  <c r="G172" i="1"/>
  <c r="F172" i="1"/>
  <c r="X172" i="1" s="1"/>
  <c r="AF171" i="1"/>
  <c r="AD171" i="1"/>
  <c r="T171" i="1"/>
  <c r="R171" i="1"/>
  <c r="S171" i="1" s="1"/>
  <c r="G171" i="1"/>
  <c r="F171" i="1"/>
  <c r="X171" i="1" s="1"/>
  <c r="AF170" i="1"/>
  <c r="AD170" i="1"/>
  <c r="T170" i="1"/>
  <c r="R170" i="1"/>
  <c r="S170" i="1" s="1"/>
  <c r="G170" i="1"/>
  <c r="F170" i="1"/>
  <c r="X170" i="1" s="1"/>
  <c r="AF169" i="1"/>
  <c r="AD169" i="1"/>
  <c r="T169" i="1"/>
  <c r="R169" i="1"/>
  <c r="S169" i="1" s="1"/>
  <c r="G169" i="1"/>
  <c r="F169" i="1"/>
  <c r="X169" i="1" s="1"/>
  <c r="AF168" i="1"/>
  <c r="AD168" i="1"/>
  <c r="T168" i="1"/>
  <c r="R168" i="1"/>
  <c r="S168" i="1" s="1"/>
  <c r="G168" i="1"/>
  <c r="F168" i="1"/>
  <c r="X168" i="1" s="1"/>
  <c r="AF167" i="1"/>
  <c r="AD167" i="1"/>
  <c r="T167" i="1"/>
  <c r="R167" i="1"/>
  <c r="S167" i="1" s="1"/>
  <c r="G167" i="1"/>
  <c r="F167" i="1"/>
  <c r="X167" i="1" s="1"/>
  <c r="AF166" i="1"/>
  <c r="AD166" i="1"/>
  <c r="T166" i="1"/>
  <c r="R166" i="1"/>
  <c r="S166" i="1" s="1"/>
  <c r="G166" i="1"/>
  <c r="F166" i="1"/>
  <c r="X166" i="1" s="1"/>
  <c r="AF165" i="1"/>
  <c r="AD165" i="1"/>
  <c r="T165" i="1"/>
  <c r="R165" i="1"/>
  <c r="S165" i="1" s="1"/>
  <c r="G165" i="1"/>
  <c r="F165" i="1"/>
  <c r="X165" i="1" s="1"/>
  <c r="AF164" i="1"/>
  <c r="AD164" i="1"/>
  <c r="T164" i="1"/>
  <c r="R164" i="1"/>
  <c r="S164" i="1" s="1"/>
  <c r="G164" i="1"/>
  <c r="F164" i="1"/>
  <c r="X164" i="1" s="1"/>
  <c r="AF163" i="1"/>
  <c r="AD163" i="1"/>
  <c r="T163" i="1"/>
  <c r="R163" i="1"/>
  <c r="S163" i="1" s="1"/>
  <c r="G163" i="1"/>
  <c r="F163" i="1"/>
  <c r="X163" i="1" s="1"/>
  <c r="AF162" i="1"/>
  <c r="AD162" i="1"/>
  <c r="T162" i="1"/>
  <c r="R162" i="1"/>
  <c r="S162" i="1" s="1"/>
  <c r="G162" i="1"/>
  <c r="F162" i="1"/>
  <c r="X162" i="1" s="1"/>
  <c r="AF161" i="1"/>
  <c r="AD161" i="1"/>
  <c r="T161" i="1"/>
  <c r="R161" i="1"/>
  <c r="S161" i="1" s="1"/>
  <c r="G161" i="1"/>
  <c r="F161" i="1"/>
  <c r="X161" i="1" s="1"/>
  <c r="AF160" i="1"/>
  <c r="AD160" i="1"/>
  <c r="T160" i="1"/>
  <c r="R160" i="1"/>
  <c r="S160" i="1" s="1"/>
  <c r="G160" i="1"/>
  <c r="F160" i="1"/>
  <c r="X160" i="1" s="1"/>
  <c r="AF159" i="1"/>
  <c r="AD159" i="1"/>
  <c r="T159" i="1"/>
  <c r="R159" i="1"/>
  <c r="S159" i="1" s="1"/>
  <c r="G159" i="1"/>
  <c r="F159" i="1"/>
  <c r="X159" i="1" s="1"/>
  <c r="T158" i="1"/>
  <c r="R158" i="1"/>
  <c r="S158" i="1" s="1"/>
  <c r="G158" i="1"/>
  <c r="F158" i="1"/>
  <c r="AF157" i="1"/>
  <c r="AD157" i="1"/>
  <c r="T157" i="1"/>
  <c r="R157" i="1"/>
  <c r="S157" i="1" s="1"/>
  <c r="G157" i="1"/>
  <c r="F157" i="1"/>
  <c r="X157" i="1" s="1"/>
  <c r="AF156" i="1"/>
  <c r="AD156" i="1"/>
  <c r="T156" i="1"/>
  <c r="R156" i="1"/>
  <c r="S156" i="1" s="1"/>
  <c r="G156" i="1"/>
  <c r="F156" i="1"/>
  <c r="AF155" i="1"/>
  <c r="AD155" i="1"/>
  <c r="T155" i="1"/>
  <c r="R155" i="1"/>
  <c r="S155" i="1" s="1"/>
  <c r="G155" i="1"/>
  <c r="F155" i="1"/>
  <c r="X155" i="1" s="1"/>
  <c r="AF154" i="1"/>
  <c r="AD154" i="1"/>
  <c r="T154" i="1"/>
  <c r="R154" i="1"/>
  <c r="S154" i="1" s="1"/>
  <c r="G154" i="1"/>
  <c r="F154" i="1"/>
  <c r="AF153" i="1"/>
  <c r="AD153" i="1"/>
  <c r="T153" i="1"/>
  <c r="R153" i="1"/>
  <c r="S153" i="1" s="1"/>
  <c r="G153" i="1"/>
  <c r="F153" i="1"/>
  <c r="X153" i="1" s="1"/>
  <c r="AF152" i="1"/>
  <c r="AD152" i="1"/>
  <c r="T152" i="1"/>
  <c r="R152" i="1"/>
  <c r="S152" i="1" s="1"/>
  <c r="G152" i="1"/>
  <c r="F152" i="1"/>
  <c r="AF151" i="1"/>
  <c r="AD151" i="1"/>
  <c r="T151" i="1"/>
  <c r="R151" i="1"/>
  <c r="S151" i="1" s="1"/>
  <c r="G151" i="1"/>
  <c r="F151" i="1"/>
  <c r="X151" i="1" s="1"/>
  <c r="AF150" i="1"/>
  <c r="AD150" i="1"/>
  <c r="T150" i="1"/>
  <c r="R150" i="1"/>
  <c r="S150" i="1" s="1"/>
  <c r="G150" i="1"/>
  <c r="F150" i="1"/>
  <c r="AF149" i="1"/>
  <c r="AD149" i="1"/>
  <c r="T149" i="1"/>
  <c r="R149" i="1"/>
  <c r="S149" i="1" s="1"/>
  <c r="G149" i="1"/>
  <c r="F149" i="1"/>
  <c r="X149" i="1" s="1"/>
  <c r="AF148" i="1"/>
  <c r="AD148" i="1"/>
  <c r="T148" i="1"/>
  <c r="R148" i="1"/>
  <c r="S148" i="1" s="1"/>
  <c r="G148" i="1"/>
  <c r="F148" i="1"/>
  <c r="AF147" i="1"/>
  <c r="AD147" i="1"/>
  <c r="T147" i="1"/>
  <c r="R147" i="1"/>
  <c r="S147" i="1" s="1"/>
  <c r="G147" i="1"/>
  <c r="F147" i="1"/>
  <c r="X147" i="1" s="1"/>
  <c r="AF146" i="1"/>
  <c r="AD146" i="1"/>
  <c r="T146" i="1"/>
  <c r="R146" i="1"/>
  <c r="S146" i="1" s="1"/>
  <c r="G146" i="1"/>
  <c r="F146" i="1"/>
  <c r="AF145" i="1"/>
  <c r="AD145" i="1"/>
  <c r="T145" i="1"/>
  <c r="R145" i="1"/>
  <c r="S145" i="1" s="1"/>
  <c r="G145" i="1"/>
  <c r="F145" i="1"/>
  <c r="X145" i="1" s="1"/>
  <c r="AF144" i="1"/>
  <c r="AD144" i="1"/>
  <c r="T144" i="1"/>
  <c r="R144" i="1"/>
  <c r="S144" i="1" s="1"/>
  <c r="G144" i="1"/>
  <c r="F144" i="1"/>
  <c r="AF143" i="1"/>
  <c r="AD143" i="1"/>
  <c r="T143" i="1"/>
  <c r="R143" i="1"/>
  <c r="S143" i="1" s="1"/>
  <c r="G143" i="1"/>
  <c r="F143" i="1"/>
  <c r="X143" i="1" s="1"/>
  <c r="AF142" i="1"/>
  <c r="AD142" i="1"/>
  <c r="T142" i="1"/>
  <c r="R142" i="1"/>
  <c r="S142" i="1" s="1"/>
  <c r="G142" i="1"/>
  <c r="F142" i="1"/>
  <c r="AF141" i="1"/>
  <c r="AD141" i="1"/>
  <c r="T141" i="1"/>
  <c r="R141" i="1"/>
  <c r="S141" i="1" s="1"/>
  <c r="G141" i="1"/>
  <c r="F141" i="1"/>
  <c r="X141" i="1" s="1"/>
  <c r="AF140" i="1"/>
  <c r="AD140" i="1"/>
  <c r="T140" i="1"/>
  <c r="R140" i="1"/>
  <c r="S140" i="1" s="1"/>
  <c r="G140" i="1"/>
  <c r="F140" i="1"/>
  <c r="AF139" i="1"/>
  <c r="AD139" i="1"/>
  <c r="T139" i="1"/>
  <c r="R139" i="1"/>
  <c r="S139" i="1" s="1"/>
  <c r="G139" i="1"/>
  <c r="F139" i="1"/>
  <c r="X139" i="1" s="1"/>
  <c r="AF138" i="1"/>
  <c r="AD138" i="1"/>
  <c r="T138" i="1"/>
  <c r="R138" i="1"/>
  <c r="S138" i="1" s="1"/>
  <c r="G138" i="1"/>
  <c r="F138" i="1"/>
  <c r="AF137" i="1"/>
  <c r="AD137" i="1"/>
  <c r="T137" i="1"/>
  <c r="R137" i="1"/>
  <c r="S137" i="1" s="1"/>
  <c r="G137" i="1"/>
  <c r="F137" i="1"/>
  <c r="X137" i="1" s="1"/>
  <c r="AF136" i="1"/>
  <c r="AD136" i="1"/>
  <c r="T136" i="1"/>
  <c r="R136" i="1"/>
  <c r="S136" i="1" s="1"/>
  <c r="G136" i="1"/>
  <c r="F136" i="1"/>
  <c r="AF135" i="1"/>
  <c r="AD135" i="1"/>
  <c r="T135" i="1"/>
  <c r="R135" i="1"/>
  <c r="S135" i="1" s="1"/>
  <c r="G135" i="1"/>
  <c r="F135" i="1"/>
  <c r="X135" i="1" s="1"/>
  <c r="AF134" i="1"/>
  <c r="AD134" i="1"/>
  <c r="T134" i="1"/>
  <c r="R134" i="1"/>
  <c r="S134" i="1" s="1"/>
  <c r="G134" i="1"/>
  <c r="F134" i="1"/>
  <c r="AF133" i="1"/>
  <c r="AD133" i="1"/>
  <c r="T133" i="1"/>
  <c r="R133" i="1"/>
  <c r="S133" i="1" s="1"/>
  <c r="G133" i="1"/>
  <c r="F133" i="1"/>
  <c r="X133" i="1" s="1"/>
  <c r="AF132" i="1"/>
  <c r="AD132" i="1"/>
  <c r="T132" i="1"/>
  <c r="R132" i="1"/>
  <c r="S132" i="1" s="1"/>
  <c r="G132" i="1"/>
  <c r="F132" i="1"/>
  <c r="AF131" i="1"/>
  <c r="AD131" i="1"/>
  <c r="T131" i="1"/>
  <c r="R131" i="1"/>
  <c r="S131" i="1" s="1"/>
  <c r="G131" i="1"/>
  <c r="F131" i="1"/>
  <c r="X131" i="1" s="1"/>
  <c r="AF130" i="1"/>
  <c r="AD130" i="1"/>
  <c r="T130" i="1"/>
  <c r="R130" i="1"/>
  <c r="S130" i="1" s="1"/>
  <c r="G130" i="1"/>
  <c r="F130" i="1"/>
  <c r="AF129" i="1"/>
  <c r="AD129" i="1"/>
  <c r="T129" i="1"/>
  <c r="R129" i="1"/>
  <c r="S129" i="1" s="1"/>
  <c r="G129" i="1"/>
  <c r="F129" i="1"/>
  <c r="X129" i="1" s="1"/>
  <c r="AF128" i="1"/>
  <c r="AD128" i="1"/>
  <c r="T128" i="1"/>
  <c r="R128" i="1"/>
  <c r="S128" i="1" s="1"/>
  <c r="G128" i="1"/>
  <c r="F128" i="1"/>
  <c r="AF127" i="1"/>
  <c r="AD127" i="1"/>
  <c r="T127" i="1"/>
  <c r="R127" i="1"/>
  <c r="S127" i="1" s="1"/>
  <c r="G127" i="1"/>
  <c r="F127" i="1"/>
  <c r="X127" i="1" s="1"/>
  <c r="AF126" i="1"/>
  <c r="AD126" i="1"/>
  <c r="T126" i="1"/>
  <c r="R126" i="1"/>
  <c r="S126" i="1" s="1"/>
  <c r="G126" i="1"/>
  <c r="F126" i="1"/>
  <c r="AF125" i="1"/>
  <c r="AD125" i="1"/>
  <c r="T125" i="1"/>
  <c r="R125" i="1"/>
  <c r="S125" i="1" s="1"/>
  <c r="G125" i="1"/>
  <c r="F125" i="1"/>
  <c r="X125" i="1" s="1"/>
  <c r="AF124" i="1"/>
  <c r="AD124" i="1"/>
  <c r="T124" i="1"/>
  <c r="R124" i="1"/>
  <c r="S124" i="1" s="1"/>
  <c r="G124" i="1"/>
  <c r="F124" i="1"/>
  <c r="AF123" i="1"/>
  <c r="AD123" i="1"/>
  <c r="T123" i="1"/>
  <c r="R123" i="1"/>
  <c r="S123" i="1" s="1"/>
  <c r="G123" i="1"/>
  <c r="F123" i="1"/>
  <c r="X123" i="1" s="1"/>
  <c r="AF122" i="1"/>
  <c r="AD122" i="1"/>
  <c r="T122" i="1"/>
  <c r="R122" i="1"/>
  <c r="S122" i="1" s="1"/>
  <c r="G122" i="1"/>
  <c r="F122" i="1"/>
  <c r="AF121" i="1"/>
  <c r="AD121" i="1"/>
  <c r="T121" i="1"/>
  <c r="R121" i="1"/>
  <c r="S121" i="1" s="1"/>
  <c r="G121" i="1"/>
  <c r="F121" i="1"/>
  <c r="X121" i="1" s="1"/>
  <c r="AF120" i="1"/>
  <c r="AD120" i="1"/>
  <c r="T120" i="1"/>
  <c r="R120" i="1"/>
  <c r="S120" i="1" s="1"/>
  <c r="G120" i="1"/>
  <c r="F120" i="1"/>
  <c r="AF119" i="1"/>
  <c r="AD119" i="1"/>
  <c r="T119" i="1"/>
  <c r="R119" i="1"/>
  <c r="S119" i="1" s="1"/>
  <c r="G119" i="1"/>
  <c r="F119" i="1"/>
  <c r="X119" i="1" s="1"/>
  <c r="AF118" i="1"/>
  <c r="AD118" i="1"/>
  <c r="T118" i="1"/>
  <c r="R118" i="1"/>
  <c r="S118" i="1" s="1"/>
  <c r="G118" i="1"/>
  <c r="F118" i="1"/>
  <c r="AF117" i="1"/>
  <c r="AD117" i="1"/>
  <c r="T117" i="1"/>
  <c r="R117" i="1"/>
  <c r="S117" i="1" s="1"/>
  <c r="G117" i="1"/>
  <c r="F117" i="1"/>
  <c r="X117" i="1" s="1"/>
  <c r="AF116" i="1"/>
  <c r="AD116" i="1"/>
  <c r="T116" i="1"/>
  <c r="R116" i="1"/>
  <c r="S116" i="1" s="1"/>
  <c r="G116" i="1"/>
  <c r="F116" i="1"/>
  <c r="AF115" i="1"/>
  <c r="AD115" i="1"/>
  <c r="T115" i="1"/>
  <c r="R115" i="1"/>
  <c r="S115" i="1" s="1"/>
  <c r="G115" i="1"/>
  <c r="F115" i="1"/>
  <c r="X115" i="1" s="1"/>
  <c r="AF114" i="1"/>
  <c r="AD114" i="1"/>
  <c r="T114" i="1"/>
  <c r="R114" i="1"/>
  <c r="S114" i="1" s="1"/>
  <c r="G114" i="1"/>
  <c r="F114" i="1"/>
  <c r="AF113" i="1"/>
  <c r="AD113" i="1"/>
  <c r="T113" i="1"/>
  <c r="R113" i="1"/>
  <c r="S113" i="1" s="1"/>
  <c r="G113" i="1"/>
  <c r="F113" i="1"/>
  <c r="X113" i="1" s="1"/>
  <c r="AF112" i="1"/>
  <c r="AD112" i="1"/>
  <c r="T112" i="1"/>
  <c r="R112" i="1"/>
  <c r="S112" i="1" s="1"/>
  <c r="G112" i="1"/>
  <c r="F112" i="1"/>
  <c r="AF111" i="1"/>
  <c r="AD111" i="1"/>
  <c r="T111" i="1"/>
  <c r="R111" i="1"/>
  <c r="S111" i="1" s="1"/>
  <c r="G111" i="1"/>
  <c r="F111" i="1"/>
  <c r="X111" i="1" s="1"/>
  <c r="AF110" i="1"/>
  <c r="AD110" i="1"/>
  <c r="T110" i="1"/>
  <c r="R110" i="1"/>
  <c r="S110" i="1" s="1"/>
  <c r="G110" i="1"/>
  <c r="F110" i="1"/>
  <c r="AF109" i="1"/>
  <c r="AD109" i="1"/>
  <c r="T109" i="1"/>
  <c r="R109" i="1"/>
  <c r="S109" i="1" s="1"/>
  <c r="G109" i="1"/>
  <c r="F109" i="1"/>
  <c r="X109" i="1" s="1"/>
  <c r="AF108" i="1"/>
  <c r="AD108" i="1"/>
  <c r="T108" i="1"/>
  <c r="R108" i="1"/>
  <c r="S108" i="1" s="1"/>
  <c r="G108" i="1"/>
  <c r="F108" i="1"/>
  <c r="AF107" i="1"/>
  <c r="AD107" i="1"/>
  <c r="T107" i="1"/>
  <c r="R107" i="1"/>
  <c r="S107" i="1" s="1"/>
  <c r="G107" i="1"/>
  <c r="F107" i="1"/>
  <c r="X107" i="1" s="1"/>
  <c r="AF106" i="1"/>
  <c r="AD106" i="1"/>
  <c r="T106" i="1"/>
  <c r="R106" i="1"/>
  <c r="S106" i="1" s="1"/>
  <c r="G106" i="1"/>
  <c r="F106" i="1"/>
  <c r="AF105" i="1"/>
  <c r="AD105" i="1"/>
  <c r="T105" i="1"/>
  <c r="R105" i="1"/>
  <c r="S105" i="1" s="1"/>
  <c r="G105" i="1"/>
  <c r="F105" i="1"/>
  <c r="X105" i="1" s="1"/>
  <c r="AF104" i="1"/>
  <c r="AD104" i="1"/>
  <c r="T104" i="1"/>
  <c r="R104" i="1"/>
  <c r="S104" i="1" s="1"/>
  <c r="G104" i="1"/>
  <c r="F104" i="1"/>
  <c r="AF103" i="1"/>
  <c r="AD103" i="1"/>
  <c r="T103" i="1"/>
  <c r="R103" i="1"/>
  <c r="S103" i="1" s="1"/>
  <c r="G103" i="1"/>
  <c r="F103" i="1"/>
  <c r="X103" i="1" s="1"/>
  <c r="AF102" i="1"/>
  <c r="AD102" i="1"/>
  <c r="T102" i="1"/>
  <c r="R102" i="1"/>
  <c r="S102" i="1" s="1"/>
  <c r="G102" i="1"/>
  <c r="F102" i="1"/>
  <c r="AF101" i="1"/>
  <c r="AD101" i="1"/>
  <c r="T101" i="1"/>
  <c r="R101" i="1"/>
  <c r="S101" i="1" s="1"/>
  <c r="G101" i="1"/>
  <c r="F101" i="1"/>
  <c r="X101" i="1" s="1"/>
  <c r="AF100" i="1"/>
  <c r="AD100" i="1"/>
  <c r="T100" i="1"/>
  <c r="R100" i="1"/>
  <c r="S100" i="1" s="1"/>
  <c r="G100" i="1"/>
  <c r="F100" i="1"/>
  <c r="AF99" i="1"/>
  <c r="AD99" i="1"/>
  <c r="T99" i="1"/>
  <c r="R99" i="1"/>
  <c r="S99" i="1" s="1"/>
  <c r="G99" i="1"/>
  <c r="F99" i="1"/>
  <c r="X99" i="1" s="1"/>
  <c r="AF98" i="1"/>
  <c r="AD98" i="1"/>
  <c r="T98" i="1"/>
  <c r="R98" i="1"/>
  <c r="S98" i="1" s="1"/>
  <c r="G98" i="1"/>
  <c r="F98" i="1"/>
  <c r="AF97" i="1"/>
  <c r="AD97" i="1"/>
  <c r="T97" i="1"/>
  <c r="R97" i="1"/>
  <c r="S97" i="1" s="1"/>
  <c r="G97" i="1"/>
  <c r="F97" i="1"/>
  <c r="X97" i="1" s="1"/>
  <c r="AF96" i="1"/>
  <c r="AD96" i="1"/>
  <c r="T96" i="1"/>
  <c r="R96" i="1"/>
  <c r="S96" i="1" s="1"/>
  <c r="G96" i="1"/>
  <c r="F96" i="1"/>
  <c r="AF95" i="1"/>
  <c r="AD95" i="1"/>
  <c r="T95" i="1"/>
  <c r="R95" i="1"/>
  <c r="S95" i="1" s="1"/>
  <c r="G95" i="1"/>
  <c r="F95" i="1"/>
  <c r="X95" i="1" s="1"/>
  <c r="AF94" i="1"/>
  <c r="AD94" i="1"/>
  <c r="T94" i="1"/>
  <c r="R94" i="1"/>
  <c r="S94" i="1" s="1"/>
  <c r="G94" i="1"/>
  <c r="F94" i="1"/>
  <c r="AF93" i="1"/>
  <c r="AD93" i="1"/>
  <c r="T93" i="1"/>
  <c r="R93" i="1"/>
  <c r="S93" i="1" s="1"/>
  <c r="G93" i="1"/>
  <c r="F93" i="1"/>
  <c r="X93" i="1" s="1"/>
  <c r="AF92" i="1"/>
  <c r="AD92" i="1"/>
  <c r="T92" i="1"/>
  <c r="R92" i="1"/>
  <c r="S92" i="1" s="1"/>
  <c r="G92" i="1"/>
  <c r="F92" i="1"/>
  <c r="AF91" i="1"/>
  <c r="AD91" i="1"/>
  <c r="T91" i="1"/>
  <c r="R91" i="1"/>
  <c r="S91" i="1" s="1"/>
  <c r="G91" i="1"/>
  <c r="F91" i="1"/>
  <c r="X91" i="1" s="1"/>
  <c r="AF90" i="1"/>
  <c r="AD90" i="1"/>
  <c r="T90" i="1"/>
  <c r="R90" i="1"/>
  <c r="S90" i="1" s="1"/>
  <c r="G90" i="1"/>
  <c r="F90" i="1"/>
  <c r="AF89" i="1"/>
  <c r="AD89" i="1"/>
  <c r="T89" i="1"/>
  <c r="R89" i="1"/>
  <c r="S89" i="1" s="1"/>
  <c r="G89" i="1"/>
  <c r="F89" i="1"/>
  <c r="X89" i="1" s="1"/>
  <c r="AF88" i="1"/>
  <c r="AD88" i="1"/>
  <c r="T88" i="1"/>
  <c r="R88" i="1"/>
  <c r="S88" i="1" s="1"/>
  <c r="G88" i="1"/>
  <c r="F88" i="1"/>
  <c r="T87" i="1"/>
  <c r="R87" i="1"/>
  <c r="S87" i="1" s="1"/>
  <c r="G87" i="1"/>
  <c r="F87" i="1"/>
  <c r="X87" i="1" s="1"/>
  <c r="AF86" i="1"/>
  <c r="AD86" i="1"/>
  <c r="T86" i="1"/>
  <c r="R86" i="1"/>
  <c r="S86" i="1" s="1"/>
  <c r="G86" i="1"/>
  <c r="F86" i="1"/>
  <c r="X86" i="1" s="1"/>
  <c r="AF85" i="1"/>
  <c r="AD85" i="1"/>
  <c r="T85" i="1"/>
  <c r="R85" i="1"/>
  <c r="S85" i="1" s="1"/>
  <c r="G85" i="1"/>
  <c r="F85" i="1"/>
  <c r="X85" i="1" s="1"/>
  <c r="AF84" i="1"/>
  <c r="AD84" i="1"/>
  <c r="T84" i="1"/>
  <c r="R84" i="1"/>
  <c r="S84" i="1" s="1"/>
  <c r="G84" i="1"/>
  <c r="F84" i="1"/>
  <c r="X84" i="1" s="1"/>
  <c r="AF83" i="1"/>
  <c r="AD83" i="1"/>
  <c r="T83" i="1"/>
  <c r="R83" i="1"/>
  <c r="S83" i="1" s="1"/>
  <c r="G83" i="1"/>
  <c r="F83" i="1"/>
  <c r="X83" i="1" s="1"/>
  <c r="AF82" i="1"/>
  <c r="AD82" i="1"/>
  <c r="T82" i="1"/>
  <c r="R82" i="1"/>
  <c r="S82" i="1" s="1"/>
  <c r="G82" i="1"/>
  <c r="F82" i="1"/>
  <c r="X82" i="1" s="1"/>
  <c r="AF81" i="1"/>
  <c r="AD81" i="1"/>
  <c r="T81" i="1"/>
  <c r="R81" i="1"/>
  <c r="S81" i="1" s="1"/>
  <c r="G81" i="1"/>
  <c r="F81" i="1"/>
  <c r="X81" i="1" s="1"/>
  <c r="AF80" i="1"/>
  <c r="AD80" i="1"/>
  <c r="T80" i="1"/>
  <c r="R80" i="1"/>
  <c r="S80" i="1" s="1"/>
  <c r="G80" i="1"/>
  <c r="F80" i="1"/>
  <c r="X80" i="1" s="1"/>
  <c r="AF79" i="1"/>
  <c r="AD79" i="1"/>
  <c r="T79" i="1"/>
  <c r="R79" i="1"/>
  <c r="S79" i="1" s="1"/>
  <c r="G79" i="1"/>
  <c r="F79" i="1"/>
  <c r="X79" i="1" s="1"/>
  <c r="AF78" i="1"/>
  <c r="AD78" i="1"/>
  <c r="T78" i="1"/>
  <c r="R78" i="1"/>
  <c r="S78" i="1" s="1"/>
  <c r="G78" i="1"/>
  <c r="F78" i="1"/>
  <c r="X78" i="1" s="1"/>
  <c r="AF77" i="1"/>
  <c r="AD77" i="1"/>
  <c r="T77" i="1"/>
  <c r="R77" i="1"/>
  <c r="S77" i="1" s="1"/>
  <c r="G77" i="1"/>
  <c r="F77" i="1"/>
  <c r="X77" i="1" s="1"/>
  <c r="AF76" i="1"/>
  <c r="AD76" i="1"/>
  <c r="T76" i="1"/>
  <c r="R76" i="1"/>
  <c r="S76" i="1" s="1"/>
  <c r="G76" i="1"/>
  <c r="F76" i="1"/>
  <c r="X76" i="1" s="1"/>
  <c r="AF75" i="1"/>
  <c r="AD75" i="1"/>
  <c r="T75" i="1"/>
  <c r="R75" i="1"/>
  <c r="S75" i="1" s="1"/>
  <c r="G75" i="1"/>
  <c r="F75" i="1"/>
  <c r="X75" i="1" s="1"/>
  <c r="AF74" i="1"/>
  <c r="AD74" i="1"/>
  <c r="T74" i="1"/>
  <c r="R74" i="1"/>
  <c r="S74" i="1" s="1"/>
  <c r="G74" i="1"/>
  <c r="F74" i="1"/>
  <c r="X74" i="1" s="1"/>
  <c r="AF73" i="1"/>
  <c r="AD73" i="1"/>
  <c r="T73" i="1"/>
  <c r="R73" i="1"/>
  <c r="S73" i="1" s="1"/>
  <c r="G73" i="1"/>
  <c r="F73" i="1"/>
  <c r="X73" i="1" s="1"/>
  <c r="AF72" i="1"/>
  <c r="AD72" i="1"/>
  <c r="T72" i="1"/>
  <c r="R72" i="1"/>
  <c r="S72" i="1" s="1"/>
  <c r="G72" i="1"/>
  <c r="F72" i="1"/>
  <c r="X72" i="1" s="1"/>
  <c r="AF71" i="1"/>
  <c r="AD71" i="1"/>
  <c r="T71" i="1"/>
  <c r="R71" i="1"/>
  <c r="S71" i="1" s="1"/>
  <c r="G71" i="1"/>
  <c r="F71" i="1"/>
  <c r="X71" i="1" s="1"/>
  <c r="AF70" i="1"/>
  <c r="AD70" i="1"/>
  <c r="T70" i="1"/>
  <c r="R70" i="1"/>
  <c r="S70" i="1" s="1"/>
  <c r="G70" i="1"/>
  <c r="F70" i="1"/>
  <c r="X70" i="1" s="1"/>
  <c r="AF69" i="1"/>
  <c r="AD69" i="1"/>
  <c r="T69" i="1"/>
  <c r="R69" i="1"/>
  <c r="S69" i="1" s="1"/>
  <c r="G69" i="1"/>
  <c r="F69" i="1"/>
  <c r="X69" i="1" s="1"/>
  <c r="AF68" i="1"/>
  <c r="AD68" i="1"/>
  <c r="T68" i="1"/>
  <c r="R68" i="1"/>
  <c r="S68" i="1" s="1"/>
  <c r="G68" i="1"/>
  <c r="F68" i="1"/>
  <c r="X68" i="1" s="1"/>
  <c r="AF67" i="1"/>
  <c r="AD67" i="1"/>
  <c r="T67" i="1"/>
  <c r="R67" i="1"/>
  <c r="S67" i="1" s="1"/>
  <c r="G67" i="1"/>
  <c r="F67" i="1"/>
  <c r="X67" i="1" s="1"/>
  <c r="AF66" i="1"/>
  <c r="AD66" i="1"/>
  <c r="T66" i="1"/>
  <c r="R66" i="1"/>
  <c r="S66" i="1" s="1"/>
  <c r="G66" i="1"/>
  <c r="F66" i="1"/>
  <c r="X66" i="1" s="1"/>
  <c r="AF65" i="1"/>
  <c r="AD65" i="1"/>
  <c r="T65" i="1"/>
  <c r="R65" i="1"/>
  <c r="S65" i="1" s="1"/>
  <c r="G65" i="1"/>
  <c r="F65" i="1"/>
  <c r="X65" i="1" s="1"/>
  <c r="AF64" i="1"/>
  <c r="AD64" i="1"/>
  <c r="T64" i="1"/>
  <c r="R64" i="1"/>
  <c r="S64" i="1" s="1"/>
  <c r="G64" i="1"/>
  <c r="F64" i="1"/>
  <c r="X64" i="1" s="1"/>
  <c r="AF63" i="1"/>
  <c r="AD63" i="1"/>
  <c r="T63" i="1"/>
  <c r="R63" i="1"/>
  <c r="S63" i="1" s="1"/>
  <c r="G63" i="1"/>
  <c r="F63" i="1"/>
  <c r="X63" i="1" s="1"/>
  <c r="AF62" i="1"/>
  <c r="AD62" i="1"/>
  <c r="T62" i="1"/>
  <c r="R62" i="1"/>
  <c r="S62" i="1" s="1"/>
  <c r="G62" i="1"/>
  <c r="F62" i="1"/>
  <c r="X62" i="1" s="1"/>
  <c r="AF61" i="1"/>
  <c r="AD61" i="1"/>
  <c r="T61" i="1"/>
  <c r="R61" i="1"/>
  <c r="S61" i="1" s="1"/>
  <c r="G61" i="1"/>
  <c r="F61" i="1"/>
  <c r="X61" i="1" s="1"/>
  <c r="AF60" i="1"/>
  <c r="AD60" i="1"/>
  <c r="T60" i="1"/>
  <c r="R60" i="1"/>
  <c r="S60" i="1" s="1"/>
  <c r="G60" i="1"/>
  <c r="F60" i="1"/>
  <c r="X60" i="1" s="1"/>
  <c r="AF59" i="1"/>
  <c r="AD59" i="1"/>
  <c r="T59" i="1"/>
  <c r="R59" i="1"/>
  <c r="S59" i="1" s="1"/>
  <c r="G59" i="1"/>
  <c r="F59" i="1"/>
  <c r="X59" i="1" s="1"/>
  <c r="AF58" i="1"/>
  <c r="AD58" i="1"/>
  <c r="T58" i="1"/>
  <c r="R58" i="1"/>
  <c r="S58" i="1" s="1"/>
  <c r="G58" i="1"/>
  <c r="F58" i="1"/>
  <c r="X58" i="1" s="1"/>
  <c r="AF57" i="1"/>
  <c r="AD57" i="1"/>
  <c r="T57" i="1"/>
  <c r="R57" i="1"/>
  <c r="S57" i="1" s="1"/>
  <c r="G57" i="1"/>
  <c r="F57" i="1"/>
  <c r="X57" i="1" s="1"/>
  <c r="AF56" i="1"/>
  <c r="AD56" i="1"/>
  <c r="T56" i="1"/>
  <c r="R56" i="1"/>
  <c r="S56" i="1" s="1"/>
  <c r="G56" i="1"/>
  <c r="F56" i="1"/>
  <c r="X56" i="1" s="1"/>
  <c r="AF55" i="1"/>
  <c r="AD55" i="1"/>
  <c r="T55" i="1"/>
  <c r="R55" i="1"/>
  <c r="S55" i="1" s="1"/>
  <c r="G55" i="1"/>
  <c r="F55" i="1"/>
  <c r="X55" i="1" s="1"/>
  <c r="AF54" i="1"/>
  <c r="AD54" i="1"/>
  <c r="T54" i="1"/>
  <c r="R54" i="1"/>
  <c r="S54" i="1" s="1"/>
  <c r="G54" i="1"/>
  <c r="F54" i="1"/>
  <c r="X54" i="1" s="1"/>
  <c r="AF53" i="1"/>
  <c r="AD53" i="1"/>
  <c r="T53" i="1"/>
  <c r="R53" i="1"/>
  <c r="S53" i="1" s="1"/>
  <c r="G53" i="1"/>
  <c r="F53" i="1"/>
  <c r="X53" i="1" s="1"/>
  <c r="AF52" i="1"/>
  <c r="AD52" i="1"/>
  <c r="T52" i="1"/>
  <c r="R52" i="1"/>
  <c r="S52" i="1" s="1"/>
  <c r="G52" i="1"/>
  <c r="F52" i="1"/>
  <c r="X52" i="1" s="1"/>
  <c r="AF51" i="1"/>
  <c r="AD51" i="1"/>
  <c r="T51" i="1"/>
  <c r="R51" i="1"/>
  <c r="S51" i="1" s="1"/>
  <c r="G51" i="1"/>
  <c r="F51" i="1"/>
  <c r="X51" i="1" s="1"/>
  <c r="AF50" i="1"/>
  <c r="AD50" i="1"/>
  <c r="T50" i="1"/>
  <c r="R50" i="1"/>
  <c r="S50" i="1" s="1"/>
  <c r="G50" i="1"/>
  <c r="F50" i="1"/>
  <c r="X50" i="1" s="1"/>
  <c r="AF49" i="1"/>
  <c r="AD49" i="1"/>
  <c r="T49" i="1"/>
  <c r="R49" i="1"/>
  <c r="S49" i="1" s="1"/>
  <c r="G49" i="1"/>
  <c r="F49" i="1"/>
  <c r="X49" i="1" s="1"/>
  <c r="AF48" i="1"/>
  <c r="AD48" i="1"/>
  <c r="T48" i="1"/>
  <c r="R48" i="1"/>
  <c r="S48" i="1" s="1"/>
  <c r="G48" i="1"/>
  <c r="F48" i="1"/>
  <c r="X48" i="1" s="1"/>
  <c r="AF47" i="1"/>
  <c r="AD47" i="1"/>
  <c r="T47" i="1"/>
  <c r="R47" i="1"/>
  <c r="S47" i="1" s="1"/>
  <c r="G47" i="1"/>
  <c r="F47" i="1"/>
  <c r="X47" i="1" s="1"/>
  <c r="AF46" i="1"/>
  <c r="AD46" i="1"/>
  <c r="T46" i="1"/>
  <c r="R46" i="1"/>
  <c r="S46" i="1" s="1"/>
  <c r="G46" i="1"/>
  <c r="F46" i="1"/>
  <c r="X46" i="1" s="1"/>
  <c r="AF45" i="1"/>
  <c r="AD45" i="1"/>
  <c r="T45" i="1"/>
  <c r="R45" i="1"/>
  <c r="S45" i="1" s="1"/>
  <c r="G45" i="1"/>
  <c r="F45" i="1"/>
  <c r="X45" i="1" s="1"/>
  <c r="AF44" i="1"/>
  <c r="AD44" i="1"/>
  <c r="T44" i="1"/>
  <c r="R44" i="1"/>
  <c r="S44" i="1" s="1"/>
  <c r="G44" i="1"/>
  <c r="F44" i="1"/>
  <c r="X44" i="1" s="1"/>
  <c r="T43" i="1"/>
  <c r="R43" i="1"/>
  <c r="S43" i="1" s="1"/>
  <c r="G43" i="1"/>
  <c r="F43" i="1"/>
  <c r="X43" i="1" s="1"/>
  <c r="AD42" i="1"/>
  <c r="T42" i="1"/>
  <c r="R42" i="1"/>
  <c r="S42" i="1" s="1"/>
  <c r="G42" i="1"/>
  <c r="F42" i="1"/>
  <c r="AF41" i="1"/>
  <c r="AD41" i="1"/>
  <c r="T41" i="1"/>
  <c r="R41" i="1"/>
  <c r="S41" i="1" s="1"/>
  <c r="G41" i="1"/>
  <c r="F41" i="1"/>
  <c r="AF40" i="1"/>
  <c r="AD40" i="1"/>
  <c r="T40" i="1"/>
  <c r="R40" i="1"/>
  <c r="S40" i="1" s="1"/>
  <c r="G40" i="1"/>
  <c r="F40" i="1"/>
  <c r="AF39" i="1"/>
  <c r="AD39" i="1"/>
  <c r="T39" i="1"/>
  <c r="R39" i="1"/>
  <c r="S39" i="1" s="1"/>
  <c r="G39" i="1"/>
  <c r="F39" i="1"/>
  <c r="AF38" i="1"/>
  <c r="AD38" i="1"/>
  <c r="T38" i="1"/>
  <c r="R38" i="1"/>
  <c r="S38" i="1" s="1"/>
  <c r="G38" i="1"/>
  <c r="F38" i="1"/>
  <c r="AF37" i="1"/>
  <c r="AD37" i="1"/>
  <c r="T37" i="1"/>
  <c r="R37" i="1"/>
  <c r="S37" i="1" s="1"/>
  <c r="G37" i="1"/>
  <c r="F37" i="1"/>
  <c r="AF36" i="1"/>
  <c r="AD36" i="1"/>
  <c r="T36" i="1"/>
  <c r="R36" i="1"/>
  <c r="S36" i="1" s="1"/>
  <c r="G36" i="1"/>
  <c r="F36" i="1"/>
  <c r="AF35" i="1"/>
  <c r="AD35" i="1"/>
  <c r="T35" i="1"/>
  <c r="V35" i="1" s="1"/>
  <c r="R35" i="1"/>
  <c r="S35" i="1" s="1"/>
  <c r="G35" i="1"/>
  <c r="F35" i="1"/>
  <c r="AF34" i="1"/>
  <c r="AD34" i="1"/>
  <c r="T34" i="1"/>
  <c r="R34" i="1"/>
  <c r="S34" i="1" s="1"/>
  <c r="G34" i="1"/>
  <c r="F34" i="1"/>
  <c r="AF33" i="1"/>
  <c r="AD33" i="1"/>
  <c r="T33" i="1"/>
  <c r="R33" i="1"/>
  <c r="S33" i="1" s="1"/>
  <c r="G33" i="1"/>
  <c r="F33" i="1"/>
  <c r="AF32" i="1"/>
  <c r="AD32" i="1"/>
  <c r="T32" i="1"/>
  <c r="R32" i="1"/>
  <c r="S32" i="1" s="1"/>
  <c r="G32" i="1"/>
  <c r="F32" i="1"/>
  <c r="AF31" i="1"/>
  <c r="AD31" i="1"/>
  <c r="T31" i="1"/>
  <c r="R31" i="1"/>
  <c r="S31" i="1" s="1"/>
  <c r="G31" i="1"/>
  <c r="F31" i="1"/>
  <c r="AF30" i="1"/>
  <c r="AD30" i="1"/>
  <c r="T30" i="1"/>
  <c r="R30" i="1"/>
  <c r="S30" i="1" s="1"/>
  <c r="G30" i="1"/>
  <c r="F30" i="1"/>
  <c r="AF29" i="1"/>
  <c r="AD29" i="1"/>
  <c r="T29" i="1"/>
  <c r="R29" i="1"/>
  <c r="S29" i="1" s="1"/>
  <c r="G29" i="1"/>
  <c r="F29" i="1"/>
  <c r="AF28" i="1"/>
  <c r="AD28" i="1"/>
  <c r="T28" i="1"/>
  <c r="R28" i="1"/>
  <c r="S28" i="1" s="1"/>
  <c r="G28" i="1"/>
  <c r="F28" i="1"/>
  <c r="AF27" i="1"/>
  <c r="AD27" i="1"/>
  <c r="T27" i="1"/>
  <c r="V27" i="1" s="1"/>
  <c r="R27" i="1"/>
  <c r="S27" i="1" s="1"/>
  <c r="G27" i="1"/>
  <c r="F27" i="1"/>
  <c r="AF26" i="1"/>
  <c r="AD26" i="1"/>
  <c r="T26" i="1"/>
  <c r="R26" i="1"/>
  <c r="S26" i="1" s="1"/>
  <c r="G26" i="1"/>
  <c r="F26" i="1"/>
  <c r="AF25" i="1"/>
  <c r="AD25" i="1"/>
  <c r="T25" i="1"/>
  <c r="R25" i="1"/>
  <c r="S25" i="1" s="1"/>
  <c r="G25" i="1"/>
  <c r="F25" i="1"/>
  <c r="AF24" i="1"/>
  <c r="AD24" i="1"/>
  <c r="T24" i="1"/>
  <c r="R24" i="1"/>
  <c r="S24" i="1" s="1"/>
  <c r="G24" i="1"/>
  <c r="F24" i="1"/>
  <c r="AF23" i="1"/>
  <c r="AD23" i="1"/>
  <c r="T23" i="1"/>
  <c r="V23" i="1" s="1"/>
  <c r="R23" i="1"/>
  <c r="S23" i="1" s="1"/>
  <c r="G23" i="1"/>
  <c r="F23" i="1"/>
  <c r="AF22" i="1"/>
  <c r="AD22" i="1"/>
  <c r="T22" i="1"/>
  <c r="R22" i="1"/>
  <c r="S22" i="1" s="1"/>
  <c r="G22" i="1"/>
  <c r="F22" i="1"/>
  <c r="AF21" i="1"/>
  <c r="AD21" i="1"/>
  <c r="T21" i="1"/>
  <c r="R21" i="1"/>
  <c r="S21" i="1" s="1"/>
  <c r="G21" i="1"/>
  <c r="F21" i="1"/>
  <c r="AF20" i="1"/>
  <c r="AD20" i="1"/>
  <c r="T20" i="1"/>
  <c r="R20" i="1"/>
  <c r="S20" i="1" s="1"/>
  <c r="G20" i="1"/>
  <c r="F20" i="1"/>
  <c r="AF19" i="1"/>
  <c r="AD19" i="1"/>
  <c r="T19" i="1"/>
  <c r="R19" i="1"/>
  <c r="S19" i="1" s="1"/>
  <c r="G19" i="1"/>
  <c r="F19" i="1"/>
  <c r="T18" i="1"/>
  <c r="R18" i="1"/>
  <c r="S18" i="1" s="1"/>
  <c r="G18" i="1"/>
  <c r="F18" i="1"/>
  <c r="X18" i="1" s="1"/>
  <c r="T17" i="1"/>
  <c r="R17" i="1"/>
  <c r="S17" i="1" s="1"/>
  <c r="G17" i="1"/>
  <c r="F17" i="1"/>
  <c r="T16" i="1"/>
  <c r="R16" i="1"/>
  <c r="S16" i="1" s="1"/>
  <c r="G16" i="1"/>
  <c r="F16" i="1"/>
  <c r="T15" i="1"/>
  <c r="R15" i="1"/>
  <c r="S15" i="1" s="1"/>
  <c r="G15" i="1"/>
  <c r="F15" i="1"/>
  <c r="X15" i="1" s="1"/>
  <c r="T14" i="1"/>
  <c r="R14" i="1"/>
  <c r="S14" i="1" s="1"/>
  <c r="G14" i="1"/>
  <c r="F14" i="1"/>
  <c r="T13" i="1"/>
  <c r="U13" i="1" s="1"/>
  <c r="R13" i="1"/>
  <c r="S13" i="1" s="1"/>
  <c r="G13" i="1"/>
  <c r="F13" i="1"/>
  <c r="T12" i="1"/>
  <c r="U12" i="1" s="1"/>
  <c r="R12" i="1"/>
  <c r="S12" i="1" s="1"/>
  <c r="G12" i="1"/>
  <c r="F12" i="1"/>
  <c r="X12" i="1" s="1"/>
  <c r="T11" i="1"/>
  <c r="R11" i="1"/>
  <c r="S11" i="1" s="1"/>
  <c r="I11" i="1"/>
  <c r="G11" i="1"/>
  <c r="F11" i="1"/>
  <c r="X11" i="1" s="1"/>
  <c r="T10" i="1"/>
  <c r="R10" i="1"/>
  <c r="S10" i="1" s="1"/>
  <c r="I10" i="1"/>
  <c r="G10" i="1"/>
  <c r="F10" i="1"/>
  <c r="T9" i="1"/>
  <c r="V9" i="1" s="1"/>
  <c r="R9" i="1"/>
  <c r="S9" i="1" s="1"/>
  <c r="I9" i="1"/>
  <c r="G9" i="1"/>
  <c r="F9" i="1"/>
  <c r="X9" i="1" s="1"/>
  <c r="T8" i="1"/>
  <c r="R8" i="1"/>
  <c r="S8" i="1" s="1"/>
  <c r="I8" i="1"/>
  <c r="G8" i="1"/>
  <c r="F8" i="1"/>
  <c r="X1086" i="1" l="1"/>
  <c r="X1088" i="1"/>
  <c r="X1090" i="1"/>
  <c r="X1117" i="1"/>
  <c r="X1119" i="1"/>
  <c r="X1121" i="1"/>
  <c r="X1123" i="1"/>
  <c r="X1125" i="1"/>
  <c r="X1218" i="1"/>
  <c r="X1220" i="1"/>
  <c r="X1222" i="1"/>
  <c r="X1224" i="1"/>
  <c r="X1226" i="1"/>
  <c r="X1228" i="1"/>
  <c r="X1230" i="1"/>
  <c r="X1232" i="1"/>
  <c r="X1234" i="1"/>
  <c r="X1236" i="1"/>
  <c r="X1238" i="1"/>
  <c r="X1240" i="1"/>
  <c r="X1242" i="1"/>
  <c r="X1244" i="1"/>
  <c r="X1246" i="1"/>
  <c r="X1248" i="1"/>
  <c r="X1250" i="1"/>
  <c r="X1252" i="1"/>
  <c r="X1254" i="1"/>
  <c r="X1256" i="1"/>
  <c r="X1258" i="1"/>
  <c r="X1260" i="1"/>
  <c r="X1262" i="1"/>
  <c r="X1264" i="1"/>
  <c r="X1266" i="1"/>
  <c r="X1268" i="1"/>
  <c r="X1270" i="1"/>
  <c r="X1272" i="1"/>
  <c r="X1274" i="1"/>
  <c r="X1276" i="1"/>
  <c r="X1315" i="1"/>
  <c r="X1317" i="1"/>
  <c r="X1319" i="1"/>
  <c r="X1321" i="1"/>
  <c r="X1323" i="1"/>
  <c r="X1325" i="1"/>
  <c r="X1327" i="1"/>
  <c r="X1329" i="1"/>
  <c r="X1331" i="1"/>
  <c r="X1333" i="1"/>
  <c r="X1335" i="1"/>
  <c r="X1376" i="1"/>
  <c r="X1378" i="1"/>
  <c r="X1380" i="1"/>
  <c r="X1382" i="1"/>
  <c r="X1384" i="1"/>
  <c r="X1386" i="1"/>
  <c r="X1388" i="1"/>
  <c r="X1390" i="1"/>
  <c r="X8" i="1"/>
  <c r="X13" i="1"/>
  <c r="X16" i="1"/>
  <c r="X19" i="1"/>
  <c r="X21" i="1"/>
  <c r="X23" i="1"/>
  <c r="X25" i="1"/>
  <c r="X27" i="1"/>
  <c r="X29" i="1"/>
  <c r="X31" i="1"/>
  <c r="X33" i="1"/>
  <c r="X35" i="1"/>
  <c r="Y35" i="1" s="1"/>
  <c r="Z35" i="1" s="1"/>
  <c r="AA35" i="1" s="1"/>
  <c r="X37" i="1"/>
  <c r="X39" i="1"/>
  <c r="X41" i="1"/>
  <c r="X88" i="1"/>
  <c r="X90" i="1"/>
  <c r="X92" i="1"/>
  <c r="X94" i="1"/>
  <c r="X96" i="1"/>
  <c r="X98" i="1"/>
  <c r="X100" i="1"/>
  <c r="X102" i="1"/>
  <c r="X104" i="1"/>
  <c r="X106" i="1"/>
  <c r="X108" i="1"/>
  <c r="X110" i="1"/>
  <c r="X112" i="1"/>
  <c r="X114" i="1"/>
  <c r="X116" i="1"/>
  <c r="X118" i="1"/>
  <c r="X120" i="1"/>
  <c r="X122" i="1"/>
  <c r="X124" i="1"/>
  <c r="X126" i="1"/>
  <c r="X128" i="1"/>
  <c r="X130" i="1"/>
  <c r="X132" i="1"/>
  <c r="X134" i="1"/>
  <c r="X136" i="1"/>
  <c r="X138" i="1"/>
  <c r="X140" i="1"/>
  <c r="X142" i="1"/>
  <c r="X144" i="1"/>
  <c r="X146" i="1"/>
  <c r="X148" i="1"/>
  <c r="X150" i="1"/>
  <c r="X152" i="1"/>
  <c r="X154" i="1"/>
  <c r="X156" i="1"/>
  <c r="X158" i="1"/>
  <c r="X189" i="1"/>
  <c r="X191" i="1"/>
  <c r="X193" i="1"/>
  <c r="X195" i="1"/>
  <c r="X197" i="1"/>
  <c r="X199" i="1"/>
  <c r="X201" i="1"/>
  <c r="X203" i="1"/>
  <c r="X205" i="1"/>
  <c r="X207" i="1"/>
  <c r="X209" i="1"/>
  <c r="X211" i="1"/>
  <c r="X213" i="1"/>
  <c r="X215" i="1"/>
  <c r="X217" i="1"/>
  <c r="X219" i="1"/>
  <c r="X221" i="1"/>
  <c r="X223" i="1"/>
  <c r="X225" i="1"/>
  <c r="X227" i="1"/>
  <c r="X229" i="1"/>
  <c r="X231" i="1"/>
  <c r="X233" i="1"/>
  <c r="X235" i="1"/>
  <c r="X237" i="1"/>
  <c r="X300" i="1"/>
  <c r="X302" i="1"/>
  <c r="X304" i="1"/>
  <c r="X306" i="1"/>
  <c r="X367" i="1"/>
  <c r="X369" i="1"/>
  <c r="X371" i="1"/>
  <c r="X373" i="1"/>
  <c r="X375" i="1"/>
  <c r="X377" i="1"/>
  <c r="X379" i="1"/>
  <c r="X428" i="1"/>
  <c r="X430" i="1"/>
  <c r="X432" i="1"/>
  <c r="X434" i="1"/>
  <c r="X436" i="1"/>
  <c r="X438" i="1"/>
  <c r="X551" i="1"/>
  <c r="X553" i="1"/>
  <c r="X555" i="1"/>
  <c r="X557" i="1"/>
  <c r="X559" i="1"/>
  <c r="X561" i="1"/>
  <c r="X563" i="1"/>
  <c r="X565" i="1"/>
  <c r="X567" i="1"/>
  <c r="X569" i="1"/>
  <c r="X646" i="1"/>
  <c r="X648" i="1"/>
  <c r="X650" i="1"/>
  <c r="X652" i="1"/>
  <c r="X654" i="1"/>
  <c r="X656" i="1"/>
  <c r="X705" i="1"/>
  <c r="X707" i="1"/>
  <c r="X709" i="1"/>
  <c r="X711" i="1"/>
  <c r="X713" i="1"/>
  <c r="X715" i="1"/>
  <c r="X717" i="1"/>
  <c r="X719" i="1"/>
  <c r="X721" i="1"/>
  <c r="X802" i="1"/>
  <c r="X804" i="1"/>
  <c r="Y804" i="1" s="1"/>
  <c r="Z804" i="1" s="1"/>
  <c r="AA804" i="1" s="1"/>
  <c r="X806" i="1"/>
  <c r="X808" i="1"/>
  <c r="X810" i="1"/>
  <c r="X812" i="1"/>
  <c r="X814" i="1"/>
  <c r="X897" i="1"/>
  <c r="X901" i="1"/>
  <c r="X913" i="1"/>
  <c r="X917" i="1"/>
  <c r="X919" i="1"/>
  <c r="X921" i="1"/>
  <c r="X927" i="1"/>
  <c r="X931" i="1"/>
  <c r="X978" i="1"/>
  <c r="X990" i="1"/>
  <c r="X994" i="1"/>
  <c r="X996" i="1"/>
  <c r="X1002" i="1"/>
  <c r="X1006" i="1"/>
  <c r="X1008" i="1"/>
  <c r="X1014" i="1"/>
  <c r="X1018" i="1"/>
  <c r="Y1018" i="1" s="1"/>
  <c r="Z1018" i="1" s="1"/>
  <c r="AA1018" i="1" s="1"/>
  <c r="X1026" i="1"/>
  <c r="X1030" i="1"/>
  <c r="X1032" i="1"/>
  <c r="Y1032" i="1" s="1"/>
  <c r="Z1032" i="1" s="1"/>
  <c r="AA1032" i="1" s="1"/>
  <c r="X1042" i="1"/>
  <c r="X1044" i="1"/>
  <c r="X1050" i="1"/>
  <c r="X1107" i="1"/>
  <c r="X1111" i="1"/>
  <c r="X1113" i="1"/>
  <c r="X1158" i="1"/>
  <c r="X1162" i="1"/>
  <c r="X1164" i="1"/>
  <c r="X1170" i="1"/>
  <c r="X1172" i="1"/>
  <c r="X1182" i="1"/>
  <c r="X1184" i="1"/>
  <c r="X1186" i="1"/>
  <c r="X1194" i="1"/>
  <c r="X1196" i="1"/>
  <c r="X1198" i="1"/>
  <c r="X1200" i="1"/>
  <c r="X1208" i="1"/>
  <c r="X1210" i="1"/>
  <c r="X1212" i="1"/>
  <c r="X1295" i="1"/>
  <c r="X1297" i="1"/>
  <c r="X1299" i="1"/>
  <c r="X1301" i="1"/>
  <c r="X1303" i="1"/>
  <c r="X1305" i="1"/>
  <c r="X1309" i="1"/>
  <c r="X1311" i="1"/>
  <c r="X1313" i="1"/>
  <c r="X1356" i="1"/>
  <c r="X1366" i="1"/>
  <c r="X1368" i="1"/>
  <c r="X1374" i="1"/>
  <c r="X1421" i="1"/>
  <c r="X1425" i="1"/>
  <c r="X1427" i="1"/>
  <c r="X1450" i="1"/>
  <c r="X1452" i="1"/>
  <c r="X1587" i="1"/>
  <c r="X1589" i="1"/>
  <c r="X1591" i="1"/>
  <c r="X1593" i="1"/>
  <c r="X1595" i="1"/>
  <c r="X1599" i="1"/>
  <c r="X1601" i="1"/>
  <c r="X1603" i="1"/>
  <c r="X1605" i="1"/>
  <c r="X1607" i="1"/>
  <c r="X1611" i="1"/>
  <c r="X1613" i="1"/>
  <c r="X1615" i="1"/>
  <c r="X1617" i="1"/>
  <c r="X10" i="1"/>
  <c r="Y23" i="1"/>
  <c r="Z23" i="1" s="1"/>
  <c r="AA23" i="1" s="1"/>
  <c r="Y27" i="1"/>
  <c r="Z27" i="1" s="1"/>
  <c r="AA27" i="1" s="1"/>
  <c r="X361" i="1"/>
  <c r="X363" i="1"/>
  <c r="X365" i="1"/>
  <c r="X410" i="1"/>
  <c r="X412" i="1"/>
  <c r="X414" i="1"/>
  <c r="X416" i="1"/>
  <c r="X418" i="1"/>
  <c r="X420" i="1"/>
  <c r="X422" i="1"/>
  <c r="X424" i="1"/>
  <c r="X426" i="1"/>
  <c r="X549" i="1"/>
  <c r="X630" i="1"/>
  <c r="X642" i="1"/>
  <c r="X693" i="1"/>
  <c r="X697" i="1"/>
  <c r="X768" i="1"/>
  <c r="X778" i="1"/>
  <c r="X780" i="1"/>
  <c r="X790" i="1"/>
  <c r="X885" i="1"/>
  <c r="X889" i="1"/>
  <c r="Y889" i="1" s="1"/>
  <c r="Z889" i="1" s="1"/>
  <c r="AA889" i="1" s="1"/>
  <c r="X958" i="1"/>
  <c r="X960" i="1"/>
  <c r="X970" i="1"/>
  <c r="Y970" i="1" s="1"/>
  <c r="Z970" i="1" s="1"/>
  <c r="AA970" i="1" s="1"/>
  <c r="X972" i="1"/>
  <c r="X1093" i="1"/>
  <c r="X1095" i="1"/>
  <c r="X1097" i="1"/>
  <c r="X1099" i="1"/>
  <c r="X1101" i="1"/>
  <c r="X1134" i="1"/>
  <c r="X1138" i="1"/>
  <c r="X1140" i="1"/>
  <c r="X1146" i="1"/>
  <c r="X1150" i="1"/>
  <c r="X1152" i="1"/>
  <c r="X1277" i="1"/>
  <c r="X1281" i="1"/>
  <c r="X1283" i="1"/>
  <c r="X1285" i="1"/>
  <c r="X1287" i="1"/>
  <c r="X1289" i="1"/>
  <c r="X1291" i="1"/>
  <c r="X1338" i="1"/>
  <c r="X1340" i="1"/>
  <c r="X1342" i="1"/>
  <c r="X1344" i="1"/>
  <c r="X1352" i="1"/>
  <c r="X1354" i="1"/>
  <c r="X1403" i="1"/>
  <c r="X1405" i="1"/>
  <c r="X1411" i="1"/>
  <c r="X1413" i="1"/>
  <c r="X1415" i="1"/>
  <c r="X1438" i="1"/>
  <c r="X1440" i="1"/>
  <c r="X1446" i="1"/>
  <c r="X1448" i="1"/>
  <c r="X1535" i="1"/>
  <c r="X1537" i="1"/>
  <c r="X1539" i="1"/>
  <c r="X1541" i="1"/>
  <c r="X1547" i="1"/>
  <c r="X1551" i="1"/>
  <c r="X1553" i="1"/>
  <c r="X1559" i="1"/>
  <c r="X1563" i="1"/>
  <c r="X1565" i="1"/>
  <c r="X1571" i="1"/>
  <c r="X1575" i="1"/>
  <c r="X1577" i="1"/>
  <c r="X1583" i="1"/>
  <c r="X1585" i="1"/>
  <c r="X1684" i="1"/>
  <c r="X1686" i="1"/>
  <c r="X1688" i="1"/>
  <c r="X1690" i="1"/>
  <c r="X1692" i="1"/>
  <c r="X1694" i="1"/>
  <c r="X1696" i="1"/>
  <c r="X1698" i="1"/>
  <c r="X1700" i="1"/>
  <c r="X1706" i="1"/>
  <c r="Y1706" i="1" s="1"/>
  <c r="Z1706" i="1" s="1"/>
  <c r="AA1706" i="1" s="1"/>
  <c r="X1392" i="1"/>
  <c r="X1394" i="1"/>
  <c r="X1396" i="1"/>
  <c r="X1398" i="1"/>
  <c r="X1400" i="1"/>
  <c r="X1402" i="1"/>
  <c r="X1429" i="1"/>
  <c r="X1431" i="1"/>
  <c r="X1433" i="1"/>
  <c r="X1435" i="1"/>
  <c r="X1437" i="1"/>
  <c r="X1456" i="1"/>
  <c r="X1458" i="1"/>
  <c r="X1460" i="1"/>
  <c r="X1462" i="1"/>
  <c r="Y1462" i="1" s="1"/>
  <c r="Z1462" i="1" s="1"/>
  <c r="AA1462" i="1" s="1"/>
  <c r="X1464" i="1"/>
  <c r="X1466" i="1"/>
  <c r="Y1466" i="1" s="1"/>
  <c r="Z1466" i="1" s="1"/>
  <c r="AA1466" i="1" s="1"/>
  <c r="X1468" i="1"/>
  <c r="Y1468" i="1" s="1"/>
  <c r="Z1468" i="1" s="1"/>
  <c r="AA1468" i="1" s="1"/>
  <c r="X1470" i="1"/>
  <c r="X1472" i="1"/>
  <c r="X1474" i="1"/>
  <c r="X1476" i="1"/>
  <c r="X1478" i="1"/>
  <c r="X1480" i="1"/>
  <c r="X1482" i="1"/>
  <c r="Y1482" i="1" s="1"/>
  <c r="Z1482" i="1" s="1"/>
  <c r="AA1482" i="1" s="1"/>
  <c r="X1484" i="1"/>
  <c r="X1486" i="1"/>
  <c r="Y1486" i="1" s="1"/>
  <c r="Z1486" i="1" s="1"/>
  <c r="AA1486" i="1" s="1"/>
  <c r="X1490" i="1"/>
  <c r="X1492" i="1"/>
  <c r="X1494" i="1"/>
  <c r="X1496" i="1"/>
  <c r="X1498" i="1"/>
  <c r="X1500" i="1"/>
  <c r="X1502" i="1"/>
  <c r="X1504" i="1"/>
  <c r="X1506" i="1"/>
  <c r="X1508" i="1"/>
  <c r="X1514" i="1"/>
  <c r="X1516" i="1"/>
  <c r="X1518" i="1"/>
  <c r="X1520" i="1"/>
  <c r="X1526" i="1"/>
  <c r="X1528" i="1"/>
  <c r="Y1528" i="1" s="1"/>
  <c r="Z1528" i="1" s="1"/>
  <c r="AA1528" i="1" s="1"/>
  <c r="X1530" i="1"/>
  <c r="X1633" i="1"/>
  <c r="X1635" i="1"/>
  <c r="X1637" i="1"/>
  <c r="X1639" i="1"/>
  <c r="X1641" i="1"/>
  <c r="Y1641" i="1" s="1"/>
  <c r="Z1641" i="1" s="1"/>
  <c r="AA1641" i="1" s="1"/>
  <c r="X1643" i="1"/>
  <c r="X1647" i="1"/>
  <c r="X1649" i="1"/>
  <c r="X1651" i="1"/>
  <c r="X1653" i="1"/>
  <c r="Y1653" i="1" s="1"/>
  <c r="Z1653" i="1" s="1"/>
  <c r="AA1653" i="1" s="1"/>
  <c r="X1655" i="1"/>
  <c r="X1659" i="1"/>
  <c r="X1661" i="1"/>
  <c r="X1663" i="1"/>
  <c r="X1665" i="1"/>
  <c r="X1667" i="1"/>
  <c r="X1671" i="1"/>
  <c r="X1673" i="1"/>
  <c r="X1675" i="1"/>
  <c r="X1677" i="1"/>
  <c r="Y1677" i="1" s="1"/>
  <c r="Z1677" i="1" s="1"/>
  <c r="AA1677" i="1" s="1"/>
  <c r="X1679" i="1"/>
  <c r="X1681" i="1"/>
  <c r="X1734" i="1"/>
  <c r="X1736" i="1"/>
  <c r="X1738" i="1"/>
  <c r="X1740" i="1"/>
  <c r="X1742" i="1"/>
  <c r="X1744" i="1"/>
  <c r="X1746" i="1"/>
  <c r="X1748" i="1"/>
  <c r="X1754" i="1"/>
  <c r="X1756" i="1"/>
  <c r="X1758" i="1"/>
  <c r="X1760" i="1"/>
  <c r="X1766" i="1"/>
  <c r="X1768" i="1"/>
  <c r="X1770" i="1"/>
  <c r="X1772" i="1"/>
  <c r="X1778" i="1"/>
  <c r="X1780" i="1"/>
  <c r="X1782" i="1"/>
  <c r="X1784" i="1"/>
  <c r="X1786" i="1"/>
  <c r="X1788" i="1"/>
  <c r="X1790" i="1"/>
  <c r="X1792" i="1"/>
  <c r="X1794" i="1"/>
  <c r="X1796" i="1"/>
  <c r="X1802" i="1"/>
  <c r="X1804" i="1"/>
  <c r="X1806" i="1"/>
  <c r="X1808" i="1"/>
  <c r="X14" i="1"/>
  <c r="X17" i="1"/>
  <c r="X1733" i="1"/>
  <c r="X1739" i="1"/>
  <c r="X1743" i="1"/>
  <c r="X1745" i="1"/>
  <c r="X1751" i="1"/>
  <c r="X1755" i="1"/>
  <c r="X1757" i="1"/>
  <c r="X1763" i="1"/>
  <c r="X1767" i="1"/>
  <c r="X1769" i="1"/>
  <c r="X1775" i="1"/>
  <c r="X1777" i="1"/>
  <c r="Y1777" i="1" s="1"/>
  <c r="Z1777" i="1" s="1"/>
  <c r="AA1777" i="1" s="1"/>
  <c r="X1779" i="1"/>
  <c r="X1781" i="1"/>
  <c r="X1787" i="1"/>
  <c r="X1791" i="1"/>
  <c r="X1793" i="1"/>
  <c r="X1799" i="1"/>
  <c r="X1803" i="1"/>
  <c r="X1805" i="1"/>
  <c r="X20" i="1"/>
  <c r="X22" i="1"/>
  <c r="X24" i="1"/>
  <c r="X26" i="1"/>
  <c r="X28" i="1"/>
  <c r="X30" i="1"/>
  <c r="X32" i="1"/>
  <c r="X34" i="1"/>
  <c r="X36" i="1"/>
  <c r="X38" i="1"/>
  <c r="X40" i="1"/>
  <c r="X42" i="1"/>
  <c r="Y325" i="1"/>
  <c r="Z325" i="1" s="1"/>
  <c r="AA325" i="1" s="1"/>
  <c r="Y614" i="1"/>
  <c r="Z614" i="1" s="1"/>
  <c r="AA614" i="1" s="1"/>
  <c r="Y1457" i="1"/>
  <c r="Z1457" i="1" s="1"/>
  <c r="AA1457" i="1" s="1"/>
  <c r="Y1515" i="1"/>
  <c r="Z1515" i="1" s="1"/>
  <c r="AA1515" i="1" s="1"/>
  <c r="X594" i="1"/>
  <c r="Y1517" i="1"/>
  <c r="Z1517" i="1" s="1"/>
  <c r="AA1517" i="1" s="1"/>
  <c r="Y182" i="1"/>
  <c r="Z182" i="1" s="1"/>
  <c r="AA182" i="1" s="1"/>
  <c r="Y685" i="1"/>
  <c r="Z685" i="1" s="1"/>
  <c r="AA685" i="1" s="1"/>
  <c r="AB1455" i="1"/>
  <c r="Y1491" i="1"/>
  <c r="Z1491" i="1" s="1"/>
  <c r="AA1491" i="1" s="1"/>
  <c r="Y1493" i="1"/>
  <c r="Z1493" i="1" s="1"/>
  <c r="AA1493" i="1" s="1"/>
  <c r="X1776" i="1"/>
  <c r="X1728" i="1"/>
  <c r="X1680" i="1"/>
  <c r="X1584" i="1"/>
  <c r="X1536" i="1"/>
  <c r="X1488" i="1"/>
  <c r="X1436" i="1"/>
  <c r="X1320" i="1"/>
  <c r="X1263" i="1"/>
  <c r="X1206" i="1"/>
  <c r="X1145" i="1"/>
  <c r="X1073" i="1"/>
  <c r="X929" i="1"/>
  <c r="X1774" i="1"/>
  <c r="X1726" i="1"/>
  <c r="X1678" i="1"/>
  <c r="X1582" i="1"/>
  <c r="X1534" i="1"/>
  <c r="X1434" i="1"/>
  <c r="X1318" i="1"/>
  <c r="X1141" i="1"/>
  <c r="X1069" i="1"/>
  <c r="X925" i="1"/>
  <c r="X792" i="1"/>
  <c r="Y1672" i="1"/>
  <c r="Z1672" i="1" s="1"/>
  <c r="AA1672" i="1" s="1"/>
  <c r="X1765" i="1"/>
  <c r="X1669" i="1"/>
  <c r="X1621" i="1"/>
  <c r="X1573" i="1"/>
  <c r="X1525" i="1"/>
  <c r="X1477" i="1"/>
  <c r="X1423" i="1"/>
  <c r="X1307" i="1"/>
  <c r="X1249" i="1"/>
  <c r="X1128" i="1"/>
  <c r="X1056" i="1"/>
  <c r="X984" i="1"/>
  <c r="X766" i="1"/>
  <c r="X598" i="1"/>
  <c r="Y9" i="1"/>
  <c r="Z9" i="1" s="1"/>
  <c r="AA9" i="1" s="1"/>
  <c r="X1764" i="1"/>
  <c r="X1716" i="1"/>
  <c r="X1668" i="1"/>
  <c r="X1572" i="1"/>
  <c r="X1524" i="1"/>
  <c r="X1364" i="1"/>
  <c r="X1126" i="1"/>
  <c r="X1054" i="1"/>
  <c r="X982" i="1"/>
  <c r="X909" i="1"/>
  <c r="X765" i="1"/>
  <c r="Y1003" i="1"/>
  <c r="Z1003" i="1" s="1"/>
  <c r="AA1003" i="1" s="1"/>
  <c r="Y1618" i="1"/>
  <c r="Z1618" i="1" s="1"/>
  <c r="AA1618" i="1" s="1"/>
  <c r="Y1630" i="1"/>
  <c r="Z1630" i="1" s="1"/>
  <c r="AA1630" i="1" s="1"/>
  <c r="Y1713" i="1"/>
  <c r="Z1713" i="1" s="1"/>
  <c r="AA1713" i="1" s="1"/>
  <c r="Y1717" i="1"/>
  <c r="Z1717" i="1" s="1"/>
  <c r="AA1717" i="1" s="1"/>
  <c r="Y1721" i="1"/>
  <c r="Z1721" i="1" s="1"/>
  <c r="AA1721" i="1" s="1"/>
  <c r="Y1725" i="1"/>
  <c r="Z1725" i="1" s="1"/>
  <c r="AA1725" i="1" s="1"/>
  <c r="X1531" i="1"/>
  <c r="X1543" i="1"/>
  <c r="X1555" i="1"/>
  <c r="X1567" i="1"/>
  <c r="X1579" i="1"/>
  <c r="X1687" i="1"/>
  <c r="X1699" i="1"/>
  <c r="X1735" i="1"/>
  <c r="X1747" i="1"/>
  <c r="X1759" i="1"/>
  <c r="X1771" i="1"/>
  <c r="X1783" i="1"/>
  <c r="X1795" i="1"/>
  <c r="X1807" i="1"/>
  <c r="X1417" i="1"/>
  <c r="X1447" i="1"/>
  <c r="X1461" i="1"/>
  <c r="X1473" i="1"/>
  <c r="X1485" i="1"/>
  <c r="X1497" i="1"/>
  <c r="X1509" i="1"/>
  <c r="Y1509" i="1" s="1"/>
  <c r="Z1509" i="1" s="1"/>
  <c r="AA1509" i="1" s="1"/>
  <c r="X1521" i="1"/>
  <c r="X1533" i="1"/>
  <c r="X1545" i="1"/>
  <c r="X1557" i="1"/>
  <c r="X1569" i="1"/>
  <c r="X1581" i="1"/>
  <c r="X1689" i="1"/>
  <c r="X1701" i="1"/>
  <c r="X1737" i="1"/>
  <c r="Y1737" i="1" s="1"/>
  <c r="Z1737" i="1" s="1"/>
  <c r="AA1737" i="1" s="1"/>
  <c r="X1749" i="1"/>
  <c r="X1761" i="1"/>
  <c r="X1773" i="1"/>
  <c r="X1785" i="1"/>
  <c r="Y1785" i="1" s="1"/>
  <c r="Z1785" i="1" s="1"/>
  <c r="AA1785" i="1" s="1"/>
  <c r="X1797" i="1"/>
  <c r="X1762" i="1"/>
  <c r="X1714" i="1"/>
  <c r="X1666" i="1"/>
  <c r="X1570" i="1"/>
  <c r="X1522" i="1"/>
  <c r="X1419" i="1"/>
  <c r="X1362" i="1"/>
  <c r="X1188" i="1"/>
  <c r="X756" i="1"/>
  <c r="X1801" i="1"/>
  <c r="X1753" i="1"/>
  <c r="X1705" i="1"/>
  <c r="X1657" i="1"/>
  <c r="X1609" i="1"/>
  <c r="X1561" i="1"/>
  <c r="X1513" i="1"/>
  <c r="X1465" i="1"/>
  <c r="X1409" i="1"/>
  <c r="Y1409" i="1" s="1"/>
  <c r="Z1409" i="1" s="1"/>
  <c r="AA1409" i="1" s="1"/>
  <c r="X1351" i="1"/>
  <c r="X1293" i="1"/>
  <c r="X1235" i="1"/>
  <c r="X1038" i="1"/>
  <c r="X966" i="1"/>
  <c r="X730" i="1"/>
  <c r="X529" i="1"/>
  <c r="X1800" i="1"/>
  <c r="X1752" i="1"/>
  <c r="X1704" i="1"/>
  <c r="X1656" i="1"/>
  <c r="X1560" i="1"/>
  <c r="X1512" i="1"/>
  <c r="X1407" i="1"/>
  <c r="X1350" i="1"/>
  <c r="X1176" i="1"/>
  <c r="X1109" i="1"/>
  <c r="X965" i="1"/>
  <c r="X873" i="1"/>
  <c r="X1619" i="1"/>
  <c r="X1623" i="1"/>
  <c r="X1625" i="1"/>
  <c r="X1627" i="1"/>
  <c r="X1629" i="1"/>
  <c r="X1631" i="1"/>
  <c r="X1708" i="1"/>
  <c r="X1710" i="1"/>
  <c r="Y1710" i="1" s="1"/>
  <c r="Z1710" i="1" s="1"/>
  <c r="AA1710" i="1" s="1"/>
  <c r="X1712" i="1"/>
  <c r="X1718" i="1"/>
  <c r="Y1718" i="1" s="1"/>
  <c r="Z1718" i="1" s="1"/>
  <c r="AA1718" i="1" s="1"/>
  <c r="X1720" i="1"/>
  <c r="X1722" i="1"/>
  <c r="X1724" i="1"/>
  <c r="X1730" i="1"/>
  <c r="X1732" i="1"/>
  <c r="X1798" i="1"/>
  <c r="X1750" i="1"/>
  <c r="X1702" i="1"/>
  <c r="X1654" i="1"/>
  <c r="X1558" i="1"/>
  <c r="X1510" i="1"/>
  <c r="X1404" i="1"/>
  <c r="X1347" i="1"/>
  <c r="X1290" i="1"/>
  <c r="X1174" i="1"/>
  <c r="X1105" i="1"/>
  <c r="X961" i="1"/>
  <c r="X1789" i="1"/>
  <c r="X1741" i="1"/>
  <c r="X1693" i="1"/>
  <c r="X1645" i="1"/>
  <c r="X1597" i="1"/>
  <c r="X1549" i="1"/>
  <c r="X1501" i="1"/>
  <c r="X1393" i="1"/>
  <c r="X1337" i="1"/>
  <c r="X1279" i="1"/>
  <c r="X1221" i="1"/>
  <c r="X1092" i="1"/>
  <c r="X1020" i="1"/>
  <c r="X948" i="1"/>
  <c r="X694" i="1"/>
  <c r="X528" i="1"/>
  <c r="X532" i="1"/>
  <c r="X534" i="1"/>
  <c r="X536" i="1"/>
  <c r="X538" i="1"/>
  <c r="X540" i="1"/>
  <c r="X542" i="1"/>
  <c r="X548" i="1"/>
  <c r="X623" i="1"/>
  <c r="X625" i="1"/>
  <c r="X631" i="1"/>
  <c r="X633" i="1"/>
  <c r="X635" i="1"/>
  <c r="X637" i="1"/>
  <c r="X639" i="1"/>
  <c r="X641" i="1"/>
  <c r="X643" i="1"/>
  <c r="X645" i="1"/>
  <c r="X686" i="1"/>
  <c r="X688" i="1"/>
  <c r="X690" i="1"/>
  <c r="X692" i="1"/>
  <c r="X698" i="1"/>
  <c r="X700" i="1"/>
  <c r="X702" i="1"/>
  <c r="X759" i="1"/>
  <c r="X761" i="1"/>
  <c r="X763" i="1"/>
  <c r="X767" i="1"/>
  <c r="X771" i="1"/>
  <c r="X773" i="1"/>
  <c r="X775" i="1"/>
  <c r="X779" i="1"/>
  <c r="X783" i="1"/>
  <c r="X785" i="1"/>
  <c r="X787" i="1"/>
  <c r="X791" i="1"/>
  <c r="X795" i="1"/>
  <c r="X797" i="1"/>
  <c r="X799" i="1"/>
  <c r="X878" i="1"/>
  <c r="X880" i="1"/>
  <c r="X882" i="1"/>
  <c r="X884" i="1"/>
  <c r="X890" i="1"/>
  <c r="X892" i="1"/>
  <c r="X894" i="1"/>
  <c r="X896" i="1"/>
  <c r="X959" i="1"/>
  <c r="X971" i="1"/>
  <c r="X1094" i="1"/>
  <c r="X1096" i="1"/>
  <c r="X1100" i="1"/>
  <c r="X1127" i="1"/>
  <c r="X1139" i="1"/>
  <c r="X1151" i="1"/>
  <c r="X1286" i="1"/>
  <c r="X1288" i="1"/>
  <c r="X1406" i="1"/>
  <c r="X1408" i="1"/>
  <c r="X1418" i="1"/>
  <c r="Y1410" i="1"/>
  <c r="Z1410" i="1" s="1"/>
  <c r="AA1410" i="1" s="1"/>
  <c r="Y1534" i="1"/>
  <c r="Z1534" i="1" s="1"/>
  <c r="AA1534" i="1" s="1"/>
  <c r="Y1540" i="1"/>
  <c r="Z1540" i="1" s="1"/>
  <c r="AA1540" i="1" s="1"/>
  <c r="Y1546" i="1"/>
  <c r="Z1546" i="1" s="1"/>
  <c r="AA1546" i="1" s="1"/>
  <c r="Y1552" i="1"/>
  <c r="Z1552" i="1" s="1"/>
  <c r="AA1552" i="1" s="1"/>
  <c r="Y1564" i="1"/>
  <c r="Z1564" i="1" s="1"/>
  <c r="AA1564" i="1" s="1"/>
  <c r="Y1576" i="1"/>
  <c r="Z1576" i="1" s="1"/>
  <c r="AA1576" i="1" s="1"/>
  <c r="X899" i="1"/>
  <c r="X903" i="1"/>
  <c r="X905" i="1"/>
  <c r="X907" i="1"/>
  <c r="X911" i="1"/>
  <c r="X915" i="1"/>
  <c r="X923" i="1"/>
  <c r="X976" i="1"/>
  <c r="X980" i="1"/>
  <c r="X986" i="1"/>
  <c r="X988" i="1"/>
  <c r="X992" i="1"/>
  <c r="X998" i="1"/>
  <c r="X1000" i="1"/>
  <c r="X1004" i="1"/>
  <c r="X1010" i="1"/>
  <c r="X1012" i="1"/>
  <c r="X1016" i="1"/>
  <c r="X1022" i="1"/>
  <c r="X1024" i="1"/>
  <c r="X1028" i="1"/>
  <c r="X1034" i="1"/>
  <c r="X1036" i="1"/>
  <c r="X1040" i="1"/>
  <c r="X1046" i="1"/>
  <c r="X1048" i="1"/>
  <c r="X1052" i="1"/>
  <c r="X1115" i="1"/>
  <c r="X1156" i="1"/>
  <c r="X1160" i="1"/>
  <c r="X1166" i="1"/>
  <c r="X1168" i="1"/>
  <c r="X1178" i="1"/>
  <c r="X1180" i="1"/>
  <c r="X1190" i="1"/>
  <c r="X1192" i="1"/>
  <c r="X1202" i="1"/>
  <c r="X1204" i="1"/>
  <c r="X1214" i="1"/>
  <c r="X1216" i="1"/>
  <c r="X1358" i="1"/>
  <c r="X1360" i="1"/>
  <c r="X1370" i="1"/>
  <c r="X1372" i="1"/>
  <c r="X1454" i="1"/>
  <c r="Y1454" i="1" s="1"/>
  <c r="Z1454" i="1" s="1"/>
  <c r="AA1454" i="1" s="1"/>
  <c r="Y842" i="1"/>
  <c r="Z842" i="1" s="1"/>
  <c r="AA842" i="1" s="1"/>
  <c r="Y852" i="1"/>
  <c r="Z852" i="1" s="1"/>
  <c r="AA852" i="1" s="1"/>
  <c r="Y1433" i="1"/>
  <c r="Z1433" i="1" s="1"/>
  <c r="AA1433" i="1" s="1"/>
  <c r="Y1474" i="1"/>
  <c r="Z1474" i="1" s="1"/>
  <c r="AA1474" i="1" s="1"/>
  <c r="Y1504" i="1"/>
  <c r="Z1504" i="1" s="1"/>
  <c r="AA1504" i="1" s="1"/>
  <c r="Y1637" i="1"/>
  <c r="Z1637" i="1" s="1"/>
  <c r="AA1637" i="1" s="1"/>
  <c r="Y1661" i="1"/>
  <c r="Z1661" i="1" s="1"/>
  <c r="AA1661" i="1" s="1"/>
  <c r="Y1744" i="1"/>
  <c r="Z1744" i="1" s="1"/>
  <c r="AA1744" i="1" s="1"/>
  <c r="X527" i="1"/>
  <c r="X531" i="1"/>
  <c r="X533" i="1"/>
  <c r="X535" i="1"/>
  <c r="X537" i="1"/>
  <c r="X539" i="1"/>
  <c r="X541" i="1"/>
  <c r="X543" i="1"/>
  <c r="X545" i="1"/>
  <c r="X547" i="1"/>
  <c r="X624" i="1"/>
  <c r="X626" i="1"/>
  <c r="X628" i="1"/>
  <c r="X632" i="1"/>
  <c r="X634" i="1"/>
  <c r="X636" i="1"/>
  <c r="X638" i="1"/>
  <c r="X640" i="1"/>
  <c r="X644" i="1"/>
  <c r="X687" i="1"/>
  <c r="X689" i="1"/>
  <c r="X691" i="1"/>
  <c r="X695" i="1"/>
  <c r="X699" i="1"/>
  <c r="X701" i="1"/>
  <c r="X703" i="1"/>
  <c r="X760" i="1"/>
  <c r="X762" i="1"/>
  <c r="X764" i="1"/>
  <c r="X770" i="1"/>
  <c r="X772" i="1"/>
  <c r="X774" i="1"/>
  <c r="X776" i="1"/>
  <c r="X782" i="1"/>
  <c r="X784" i="1"/>
  <c r="X786" i="1"/>
  <c r="X788" i="1"/>
  <c r="X794" i="1"/>
  <c r="X796" i="1"/>
  <c r="X798" i="1"/>
  <c r="X800" i="1"/>
  <c r="X879" i="1"/>
  <c r="X881" i="1"/>
  <c r="X883" i="1"/>
  <c r="X887" i="1"/>
  <c r="X891" i="1"/>
  <c r="X893" i="1"/>
  <c r="X895" i="1"/>
  <c r="X962" i="1"/>
  <c r="X964" i="1"/>
  <c r="X968" i="1"/>
  <c r="X974" i="1"/>
  <c r="X1091" i="1"/>
  <c r="X1103" i="1"/>
  <c r="X1130" i="1"/>
  <c r="X1132" i="1"/>
  <c r="X1136" i="1"/>
  <c r="X1142" i="1"/>
  <c r="X1144" i="1"/>
  <c r="X1148" i="1"/>
  <c r="X1154" i="1"/>
  <c r="X1346" i="1"/>
  <c r="X1348" i="1"/>
  <c r="X1442" i="1"/>
  <c r="X1444" i="1"/>
  <c r="Y1587" i="1"/>
  <c r="Z1587" i="1" s="1"/>
  <c r="AA1587" i="1" s="1"/>
  <c r="Y1599" i="1"/>
  <c r="Z1599" i="1" s="1"/>
  <c r="AA1599" i="1" s="1"/>
  <c r="Y1714" i="1"/>
  <c r="Z1714" i="1" s="1"/>
  <c r="AA1714" i="1" s="1"/>
  <c r="Y1730" i="1"/>
  <c r="Z1730" i="1" s="1"/>
  <c r="AA1730" i="1" s="1"/>
  <c r="X515" i="1"/>
  <c r="X517" i="1"/>
  <c r="X519" i="1"/>
  <c r="X521" i="1"/>
  <c r="X523" i="1"/>
  <c r="X525" i="1"/>
  <c r="X570" i="1"/>
  <c r="X572" i="1"/>
  <c r="X574" i="1"/>
  <c r="X576" i="1"/>
  <c r="X578" i="1"/>
  <c r="X580" i="1"/>
  <c r="X584" i="1"/>
  <c r="X586" i="1"/>
  <c r="X588" i="1"/>
  <c r="X590" i="1"/>
  <c r="X592" i="1"/>
  <c r="X596" i="1"/>
  <c r="X600" i="1"/>
  <c r="X602" i="1"/>
  <c r="X604" i="1"/>
  <c r="X606" i="1"/>
  <c r="X608" i="1"/>
  <c r="X610" i="1"/>
  <c r="X612" i="1"/>
  <c r="X616" i="1"/>
  <c r="X618" i="1"/>
  <c r="X620" i="1"/>
  <c r="X622" i="1"/>
  <c r="X659" i="1"/>
  <c r="X663" i="1"/>
  <c r="X665" i="1"/>
  <c r="X667" i="1"/>
  <c r="X671" i="1"/>
  <c r="X675" i="1"/>
  <c r="X677" i="1"/>
  <c r="X679" i="1"/>
  <c r="X683" i="1"/>
  <c r="X722" i="1"/>
  <c r="X724" i="1"/>
  <c r="X726" i="1"/>
  <c r="X728" i="1"/>
  <c r="X734" i="1"/>
  <c r="X736" i="1"/>
  <c r="X738" i="1"/>
  <c r="X740" i="1"/>
  <c r="X746" i="1"/>
  <c r="X748" i="1"/>
  <c r="X750" i="1"/>
  <c r="X752" i="1"/>
  <c r="X758" i="1"/>
  <c r="X819" i="1"/>
  <c r="X821" i="1"/>
  <c r="X823" i="1"/>
  <c r="X827" i="1"/>
  <c r="X831" i="1"/>
  <c r="X833" i="1"/>
  <c r="X835" i="1"/>
  <c r="X839" i="1"/>
  <c r="X843" i="1"/>
  <c r="X845" i="1"/>
  <c r="X847" i="1"/>
  <c r="X851" i="1"/>
  <c r="X855" i="1"/>
  <c r="X857" i="1"/>
  <c r="X859" i="1"/>
  <c r="X863" i="1"/>
  <c r="X867" i="1"/>
  <c r="X869" i="1"/>
  <c r="X871" i="1"/>
  <c r="X875" i="1"/>
  <c r="X938" i="1"/>
  <c r="X940" i="1"/>
  <c r="X944" i="1"/>
  <c r="X950" i="1"/>
  <c r="X952" i="1"/>
  <c r="X956" i="1"/>
  <c r="X1067" i="1"/>
  <c r="X1079" i="1"/>
  <c r="X1118" i="1"/>
  <c r="X1120" i="1"/>
  <c r="X1124" i="1"/>
  <c r="X1322" i="1"/>
  <c r="X1324" i="1"/>
  <c r="X1334" i="1"/>
  <c r="X1336" i="1"/>
  <c r="X1430" i="1"/>
  <c r="X1432" i="1"/>
  <c r="Y1694" i="1"/>
  <c r="Z1694" i="1" s="1"/>
  <c r="AA1694" i="1" s="1"/>
  <c r="V1149" i="1"/>
  <c r="Y1149" i="1" s="1"/>
  <c r="Z1149" i="1" s="1"/>
  <c r="AA1149" i="1" s="1"/>
  <c r="V1361" i="1"/>
  <c r="Y1361" i="1" s="1"/>
  <c r="Z1361" i="1" s="1"/>
  <c r="AA1361" i="1" s="1"/>
  <c r="U1472" i="1"/>
  <c r="U1484" i="1"/>
  <c r="AB1484" i="1" s="1"/>
  <c r="U690" i="1"/>
  <c r="U1084" i="1"/>
  <c r="U1312" i="1"/>
  <c r="AB1312" i="1" s="1"/>
  <c r="V1419" i="1"/>
  <c r="V178" i="1"/>
  <c r="Y178" i="1" s="1"/>
  <c r="Z178" i="1" s="1"/>
  <c r="AA178" i="1" s="1"/>
  <c r="V208" i="1"/>
  <c r="Y208" i="1" s="1"/>
  <c r="Z208" i="1" s="1"/>
  <c r="AA208" i="1" s="1"/>
  <c r="V220" i="1"/>
  <c r="Y220" i="1" s="1"/>
  <c r="Z220" i="1" s="1"/>
  <c r="AA220" i="1" s="1"/>
  <c r="V232" i="1"/>
  <c r="Y232" i="1" s="1"/>
  <c r="Z232" i="1" s="1"/>
  <c r="AA232" i="1" s="1"/>
  <c r="U300" i="1"/>
  <c r="V309" i="1"/>
  <c r="Y309" i="1" s="1"/>
  <c r="Z309" i="1" s="1"/>
  <c r="AA309" i="1" s="1"/>
  <c r="V321" i="1"/>
  <c r="Y321" i="1" s="1"/>
  <c r="Z321" i="1" s="1"/>
  <c r="AA321" i="1" s="1"/>
  <c r="V333" i="1"/>
  <c r="Y333" i="1" s="1"/>
  <c r="Z333" i="1" s="1"/>
  <c r="AA333" i="1" s="1"/>
  <c r="V345" i="1"/>
  <c r="Y345" i="1" s="1"/>
  <c r="Z345" i="1" s="1"/>
  <c r="AA345" i="1" s="1"/>
  <c r="V352" i="1"/>
  <c r="Y352" i="1" s="1"/>
  <c r="Z352" i="1" s="1"/>
  <c r="AA352" i="1" s="1"/>
  <c r="V417" i="1"/>
  <c r="Y417" i="1" s="1"/>
  <c r="Z417" i="1" s="1"/>
  <c r="AA417" i="1" s="1"/>
  <c r="V424" i="1"/>
  <c r="Y424" i="1" s="1"/>
  <c r="Z424" i="1" s="1"/>
  <c r="AA424" i="1" s="1"/>
  <c r="V526" i="1"/>
  <c r="Y526" i="1" s="1"/>
  <c r="Z526" i="1" s="1"/>
  <c r="AA526" i="1" s="1"/>
  <c r="U547" i="1"/>
  <c r="V561" i="1"/>
  <c r="U568" i="1"/>
  <c r="U570" i="1"/>
  <c r="U706" i="1"/>
  <c r="V760" i="1"/>
  <c r="V772" i="1"/>
  <c r="V826" i="1"/>
  <c r="Y826" i="1" s="1"/>
  <c r="Z826" i="1" s="1"/>
  <c r="AA826" i="1" s="1"/>
  <c r="U949" i="1"/>
  <c r="V979" i="1"/>
  <c r="Y979" i="1" s="1"/>
  <c r="Z979" i="1" s="1"/>
  <c r="AA979" i="1" s="1"/>
  <c r="V991" i="1"/>
  <c r="Y991" i="1" s="1"/>
  <c r="Z991" i="1" s="1"/>
  <c r="AA991" i="1" s="1"/>
  <c r="U1046" i="1"/>
  <c r="U1060" i="1"/>
  <c r="U1132" i="1"/>
  <c r="U1144" i="1"/>
  <c r="V1151" i="1"/>
  <c r="Y1151" i="1" s="1"/>
  <c r="Z1151" i="1" s="1"/>
  <c r="AA1151" i="1" s="1"/>
  <c r="U1286" i="1"/>
  <c r="V1300" i="1"/>
  <c r="Y1300" i="1" s="1"/>
  <c r="Z1300" i="1" s="1"/>
  <c r="AA1300" i="1" s="1"/>
  <c r="V1307" i="1"/>
  <c r="V1321" i="1"/>
  <c r="Y1321" i="1" s="1"/>
  <c r="Z1321" i="1" s="1"/>
  <c r="AA1321" i="1" s="1"/>
  <c r="U1349" i="1"/>
  <c r="V1384" i="1"/>
  <c r="Y1384" i="1" s="1"/>
  <c r="Z1384" i="1" s="1"/>
  <c r="AA1384" i="1" s="1"/>
  <c r="V1391" i="1"/>
  <c r="Y1391" i="1" s="1"/>
  <c r="Z1391" i="1" s="1"/>
  <c r="AA1391" i="1" s="1"/>
  <c r="V1405" i="1"/>
  <c r="V1444" i="1"/>
  <c r="U1619" i="1"/>
  <c r="U1631" i="1"/>
  <c r="V1633" i="1"/>
  <c r="Y1633" i="1" s="1"/>
  <c r="Z1633" i="1" s="1"/>
  <c r="AA1633" i="1" s="1"/>
  <c r="U1645" i="1"/>
  <c r="U1652" i="1"/>
  <c r="AB1651" i="1" s="1"/>
  <c r="U1664" i="1"/>
  <c r="U1676" i="1"/>
  <c r="V457" i="1"/>
  <c r="Y457" i="1" s="1"/>
  <c r="Z457" i="1" s="1"/>
  <c r="AA457" i="1" s="1"/>
  <c r="U592" i="1"/>
  <c r="V681" i="1"/>
  <c r="Y681" i="1" s="1"/>
  <c r="Z681" i="1" s="1"/>
  <c r="AA681" i="1" s="1"/>
  <c r="V947" i="1"/>
  <c r="Y947" i="1" s="1"/>
  <c r="Z947" i="1" s="1"/>
  <c r="AA947" i="1" s="1"/>
  <c r="V1077" i="1"/>
  <c r="Y1077" i="1" s="1"/>
  <c r="Z1077" i="1" s="1"/>
  <c r="AA1077" i="1" s="1"/>
  <c r="V1089" i="1"/>
  <c r="Y1089" i="1" s="1"/>
  <c r="Z1089" i="1" s="1"/>
  <c r="AA1089" i="1" s="1"/>
  <c r="U1142" i="1"/>
  <c r="U1643" i="1"/>
  <c r="V113" i="1"/>
  <c r="Y113" i="1" s="1"/>
  <c r="Z113" i="1" s="1"/>
  <c r="AA113" i="1" s="1"/>
  <c r="V145" i="1"/>
  <c r="Y145" i="1" s="1"/>
  <c r="Z145" i="1" s="1"/>
  <c r="AA145" i="1" s="1"/>
  <c r="V196" i="1"/>
  <c r="Y196" i="1" s="1"/>
  <c r="Z196" i="1" s="1"/>
  <c r="AA196" i="1" s="1"/>
  <c r="V227" i="1"/>
  <c r="Y227" i="1" s="1"/>
  <c r="Z227" i="1" s="1"/>
  <c r="AA227" i="1" s="1"/>
  <c r="V419" i="1"/>
  <c r="Y419" i="1" s="1"/>
  <c r="Z419" i="1" s="1"/>
  <c r="AA419" i="1" s="1"/>
  <c r="U589" i="1"/>
  <c r="AB589" i="1" s="1"/>
  <c r="AI589" i="1" s="1"/>
  <c r="U659" i="1"/>
  <c r="U671" i="1"/>
  <c r="V729" i="1"/>
  <c r="Y729" i="1" s="1"/>
  <c r="Z729" i="1" s="1"/>
  <c r="AA729" i="1" s="1"/>
  <c r="V741" i="1"/>
  <c r="Y741" i="1" s="1"/>
  <c r="Z741" i="1" s="1"/>
  <c r="AA741" i="1" s="1"/>
  <c r="V753" i="1"/>
  <c r="Y753" i="1" s="1"/>
  <c r="Z753" i="1" s="1"/>
  <c r="AA753" i="1" s="1"/>
  <c r="U767" i="1"/>
  <c r="U786" i="1"/>
  <c r="V798" i="1"/>
  <c r="V864" i="1"/>
  <c r="Y864" i="1" s="1"/>
  <c r="Z864" i="1" s="1"/>
  <c r="AA864" i="1" s="1"/>
  <c r="V876" i="1"/>
  <c r="Y876" i="1" s="1"/>
  <c r="Z876" i="1" s="1"/>
  <c r="AA876" i="1" s="1"/>
  <c r="U878" i="1"/>
  <c r="V899" i="1"/>
  <c r="Y899" i="1" s="1"/>
  <c r="Z899" i="1" s="1"/>
  <c r="AA899" i="1" s="1"/>
  <c r="V911" i="1"/>
  <c r="U918" i="1"/>
  <c r="V965" i="1"/>
  <c r="V972" i="1"/>
  <c r="V1022" i="1"/>
  <c r="V1041" i="1"/>
  <c r="Y1041" i="1" s="1"/>
  <c r="Z1041" i="1" s="1"/>
  <c r="AA1041" i="1" s="1"/>
  <c r="V1053" i="1"/>
  <c r="Y1053" i="1" s="1"/>
  <c r="Z1053" i="1" s="1"/>
  <c r="AA1053" i="1" s="1"/>
  <c r="V1125" i="1"/>
  <c r="V1167" i="1"/>
  <c r="Y1167" i="1" s="1"/>
  <c r="Z1167" i="1" s="1"/>
  <c r="AA1167" i="1" s="1"/>
  <c r="V1179" i="1"/>
  <c r="Y1179" i="1" s="1"/>
  <c r="Z1179" i="1" s="1"/>
  <c r="AA1179" i="1" s="1"/>
  <c r="V1295" i="1"/>
  <c r="Y1295" i="1" s="1"/>
  <c r="Z1295" i="1" s="1"/>
  <c r="AA1295" i="1" s="1"/>
  <c r="V1358" i="1"/>
  <c r="V1370" i="1"/>
  <c r="V1379" i="1"/>
  <c r="Y1379" i="1" s="1"/>
  <c r="Z1379" i="1" s="1"/>
  <c r="AA1379" i="1" s="1"/>
  <c r="U1412" i="1"/>
  <c r="V1428" i="1"/>
  <c r="Y1428" i="1" s="1"/>
  <c r="Z1428" i="1" s="1"/>
  <c r="AA1428" i="1" s="1"/>
  <c r="U1430" i="1"/>
  <c r="V1437" i="1"/>
  <c r="V1439" i="1"/>
  <c r="Y1439" i="1" s="1"/>
  <c r="Z1439" i="1" s="1"/>
  <c r="AA1439" i="1" s="1"/>
  <c r="V1488" i="1"/>
  <c r="U1500" i="1"/>
  <c r="V1512" i="1"/>
  <c r="U1524" i="1"/>
  <c r="V1595" i="1"/>
  <c r="Y1595" i="1" s="1"/>
  <c r="Z1595" i="1" s="1"/>
  <c r="AA1595" i="1" s="1"/>
  <c r="V1607" i="1"/>
  <c r="Y1607" i="1" s="1"/>
  <c r="Z1607" i="1" s="1"/>
  <c r="AA1607" i="1" s="1"/>
  <c r="U1640" i="1"/>
  <c r="AB1639" i="1" s="1"/>
  <c r="U1692" i="1"/>
  <c r="U1704" i="1"/>
  <c r="AB1704" i="1" s="1"/>
  <c r="V289" i="1"/>
  <c r="Y289" i="1" s="1"/>
  <c r="Z289" i="1" s="1"/>
  <c r="AA289" i="1" s="1"/>
  <c r="V281" i="1"/>
  <c r="Y281" i="1" s="1"/>
  <c r="Z281" i="1" s="1"/>
  <c r="AA281" i="1" s="1"/>
  <c r="U426" i="1"/>
  <c r="V449" i="1"/>
  <c r="Y449" i="1" s="1"/>
  <c r="Z449" i="1" s="1"/>
  <c r="AA449" i="1" s="1"/>
  <c r="V551" i="1"/>
  <c r="Y551" i="1" s="1"/>
  <c r="Z551" i="1" s="1"/>
  <c r="AA551" i="1" s="1"/>
  <c r="V563" i="1"/>
  <c r="Y563" i="1" s="1"/>
  <c r="Z563" i="1" s="1"/>
  <c r="AA563" i="1" s="1"/>
  <c r="U608" i="1"/>
  <c r="V629" i="1"/>
  <c r="Y629" i="1" s="1"/>
  <c r="Z629" i="1" s="1"/>
  <c r="AA629" i="1" s="1"/>
  <c r="V643" i="1"/>
  <c r="U736" i="1"/>
  <c r="U835" i="1"/>
  <c r="V885" i="1"/>
  <c r="U906" i="1"/>
  <c r="V939" i="1"/>
  <c r="Y939" i="1" s="1"/>
  <c r="Z939" i="1" s="1"/>
  <c r="AA939" i="1" s="1"/>
  <c r="V951" i="1"/>
  <c r="Y951" i="1" s="1"/>
  <c r="Z951" i="1" s="1"/>
  <c r="AA951" i="1" s="1"/>
  <c r="V1081" i="1"/>
  <c r="Y1081" i="1" s="1"/>
  <c r="Z1081" i="1" s="1"/>
  <c r="AA1081" i="1" s="1"/>
  <c r="U1120" i="1"/>
  <c r="V1153" i="1"/>
  <c r="Y1153" i="1" s="1"/>
  <c r="Z1153" i="1" s="1"/>
  <c r="AA1153" i="1" s="1"/>
  <c r="V1224" i="1"/>
  <c r="V1236" i="1"/>
  <c r="Y1236" i="1" s="1"/>
  <c r="Z1236" i="1" s="1"/>
  <c r="AA1236" i="1" s="1"/>
  <c r="V1248" i="1"/>
  <c r="Y1248" i="1" s="1"/>
  <c r="Z1248" i="1" s="1"/>
  <c r="AA1248" i="1" s="1"/>
  <c r="V1260" i="1"/>
  <c r="U1288" i="1"/>
  <c r="V1344" i="1"/>
  <c r="V1365" i="1"/>
  <c r="Y1365" i="1" s="1"/>
  <c r="Z1365" i="1" s="1"/>
  <c r="AA1365" i="1" s="1"/>
  <c r="U1372" i="1"/>
  <c r="U1407" i="1"/>
  <c r="V1464" i="1"/>
  <c r="V1476" i="1"/>
  <c r="Y1476" i="1" s="1"/>
  <c r="Z1476" i="1" s="1"/>
  <c r="AA1476" i="1" s="1"/>
  <c r="U1621" i="1"/>
  <c r="V625" i="1"/>
  <c r="V639" i="1"/>
  <c r="V770" i="1"/>
  <c r="U803" i="1"/>
  <c r="V831" i="1"/>
  <c r="V881" i="1"/>
  <c r="V1572" i="1"/>
  <c r="U739" i="1"/>
  <c r="U456" i="1"/>
  <c r="U492" i="1"/>
  <c r="U516" i="1"/>
  <c r="U523" i="1"/>
  <c r="V537" i="1"/>
  <c r="U544" i="1"/>
  <c r="V610" i="1"/>
  <c r="V622" i="1"/>
  <c r="V724" i="1"/>
  <c r="Y724" i="1" s="1"/>
  <c r="Z724" i="1" s="1"/>
  <c r="AA724" i="1" s="1"/>
  <c r="V731" i="1"/>
  <c r="Y731" i="1" s="1"/>
  <c r="Z731" i="1" s="1"/>
  <c r="AA731" i="1" s="1"/>
  <c r="V743" i="1"/>
  <c r="Y743" i="1" s="1"/>
  <c r="Z743" i="1" s="1"/>
  <c r="AA743" i="1" s="1"/>
  <c r="V755" i="1"/>
  <c r="Y755" i="1" s="1"/>
  <c r="Z755" i="1" s="1"/>
  <c r="AA755" i="1" s="1"/>
  <c r="V854" i="1"/>
  <c r="Y854" i="1" s="1"/>
  <c r="Z854" i="1" s="1"/>
  <c r="AA854" i="1" s="1"/>
  <c r="V866" i="1"/>
  <c r="Y866" i="1" s="1"/>
  <c r="Z866" i="1" s="1"/>
  <c r="AA866" i="1" s="1"/>
  <c r="V901" i="1"/>
  <c r="Y901" i="1" s="1"/>
  <c r="Z901" i="1" s="1"/>
  <c r="AA901" i="1" s="1"/>
  <c r="V913" i="1"/>
  <c r="Y913" i="1" s="1"/>
  <c r="Z913" i="1" s="1"/>
  <c r="AA913" i="1" s="1"/>
  <c r="V974" i="1"/>
  <c r="V1024" i="1"/>
  <c r="V1043" i="1"/>
  <c r="Y1043" i="1" s="1"/>
  <c r="Z1043" i="1" s="1"/>
  <c r="AA1043" i="1" s="1"/>
  <c r="V1055" i="1"/>
  <c r="Y1055" i="1" s="1"/>
  <c r="Z1055" i="1" s="1"/>
  <c r="AA1055" i="1" s="1"/>
  <c r="U1097" i="1"/>
  <c r="V1169" i="1"/>
  <c r="Y1169" i="1" s="1"/>
  <c r="Z1169" i="1" s="1"/>
  <c r="AA1169" i="1" s="1"/>
  <c r="V1181" i="1"/>
  <c r="Y1181" i="1" s="1"/>
  <c r="Z1181" i="1" s="1"/>
  <c r="AA1181" i="1" s="1"/>
  <c r="V1193" i="1"/>
  <c r="Y1193" i="1" s="1"/>
  <c r="Z1193" i="1" s="1"/>
  <c r="AA1193" i="1" s="1"/>
  <c r="V1205" i="1"/>
  <c r="Y1205" i="1" s="1"/>
  <c r="Z1205" i="1" s="1"/>
  <c r="AA1205" i="1" s="1"/>
  <c r="V1217" i="1"/>
  <c r="Y1217" i="1" s="1"/>
  <c r="Z1217" i="1" s="1"/>
  <c r="AA1217" i="1" s="1"/>
  <c r="V1274" i="1"/>
  <c r="Y1274" i="1" s="1"/>
  <c r="Z1274" i="1" s="1"/>
  <c r="AA1274" i="1" s="1"/>
  <c r="V1318" i="1"/>
  <c r="U1360" i="1"/>
  <c r="U1414" i="1"/>
  <c r="U1432" i="1"/>
  <c r="V1448" i="1"/>
  <c r="V1547" i="1"/>
  <c r="V1559" i="1"/>
  <c r="U1597" i="1"/>
  <c r="U1609" i="1"/>
  <c r="V935" i="1"/>
  <c r="Y935" i="1" s="1"/>
  <c r="Z935" i="1" s="1"/>
  <c r="AA935" i="1" s="1"/>
  <c r="U1401" i="1"/>
  <c r="V838" i="1"/>
  <c r="Y838" i="1" s="1"/>
  <c r="Z838" i="1" s="1"/>
  <c r="AA838" i="1" s="1"/>
  <c r="V862" i="1"/>
  <c r="Y862" i="1" s="1"/>
  <c r="Z862" i="1" s="1"/>
  <c r="AA862" i="1" s="1"/>
  <c r="V909" i="1"/>
  <c r="Y909" i="1" s="1"/>
  <c r="Z909" i="1" s="1"/>
  <c r="AA909" i="1" s="1"/>
  <c r="V1020" i="1"/>
  <c r="V1165" i="1"/>
  <c r="Y1165" i="1" s="1"/>
  <c r="Z1165" i="1" s="1"/>
  <c r="AA1165" i="1" s="1"/>
  <c r="V1201" i="1"/>
  <c r="Y1201" i="1" s="1"/>
  <c r="Z1201" i="1" s="1"/>
  <c r="AA1201" i="1" s="1"/>
  <c r="U1396" i="1"/>
  <c r="AB1396" i="1" s="1"/>
  <c r="V1417" i="1"/>
  <c r="V131" i="1"/>
  <c r="Y131" i="1" s="1"/>
  <c r="Z131" i="1" s="1"/>
  <c r="AA131" i="1" s="1"/>
  <c r="V243" i="1"/>
  <c r="Y243" i="1" s="1"/>
  <c r="Z243" i="1" s="1"/>
  <c r="AA243" i="1" s="1"/>
  <c r="V274" i="1"/>
  <c r="Y274" i="1" s="1"/>
  <c r="Z274" i="1" s="1"/>
  <c r="AA274" i="1" s="1"/>
  <c r="V363" i="1"/>
  <c r="V170" i="1"/>
  <c r="Y170" i="1" s="1"/>
  <c r="Z170" i="1" s="1"/>
  <c r="AA170" i="1" s="1"/>
  <c r="V269" i="1"/>
  <c r="Y269" i="1" s="1"/>
  <c r="Z269" i="1" s="1"/>
  <c r="AA269" i="1" s="1"/>
  <c r="V313" i="1"/>
  <c r="Y313" i="1" s="1"/>
  <c r="Z313" i="1" s="1"/>
  <c r="AA313" i="1" s="1"/>
  <c r="V337" i="1"/>
  <c r="Y337" i="1" s="1"/>
  <c r="Z337" i="1" s="1"/>
  <c r="AA337" i="1" s="1"/>
  <c r="U451" i="1"/>
  <c r="U487" i="1"/>
  <c r="V553" i="1"/>
  <c r="U738" i="1"/>
  <c r="V795" i="1"/>
  <c r="V809" i="1"/>
  <c r="Y809" i="1" s="1"/>
  <c r="Z809" i="1" s="1"/>
  <c r="AA809" i="1" s="1"/>
  <c r="V818" i="1"/>
  <c r="Y818" i="1" s="1"/>
  <c r="Z818" i="1" s="1"/>
  <c r="AA818" i="1" s="1"/>
  <c r="V837" i="1"/>
  <c r="Y837" i="1" s="1"/>
  <c r="Z837" i="1" s="1"/>
  <c r="AA837" i="1" s="1"/>
  <c r="V849" i="1"/>
  <c r="Y849" i="1" s="1"/>
  <c r="Z849" i="1" s="1"/>
  <c r="AA849" i="1" s="1"/>
  <c r="V887" i="1"/>
  <c r="V983" i="1"/>
  <c r="Y983" i="1" s="1"/>
  <c r="Z983" i="1" s="1"/>
  <c r="AA983" i="1" s="1"/>
  <c r="V995" i="1"/>
  <c r="Y995" i="1" s="1"/>
  <c r="Z995" i="1" s="1"/>
  <c r="AA995" i="1" s="1"/>
  <c r="V1007" i="1"/>
  <c r="Y1007" i="1" s="1"/>
  <c r="Z1007" i="1" s="1"/>
  <c r="AA1007" i="1" s="1"/>
  <c r="U1019" i="1"/>
  <c r="V1106" i="1"/>
  <c r="Y1106" i="1" s="1"/>
  <c r="Z1106" i="1" s="1"/>
  <c r="AA1106" i="1" s="1"/>
  <c r="V1113" i="1"/>
  <c r="U1157" i="1"/>
  <c r="V1188" i="1"/>
  <c r="V1200" i="1"/>
  <c r="Y1200" i="1" s="1"/>
  <c r="Z1200" i="1" s="1"/>
  <c r="AA1200" i="1" s="1"/>
  <c r="V1212" i="1"/>
  <c r="Y1212" i="1" s="1"/>
  <c r="Z1212" i="1" s="1"/>
  <c r="AA1212" i="1" s="1"/>
  <c r="U1226" i="1"/>
  <c r="U1238" i="1"/>
  <c r="U1250" i="1"/>
  <c r="U1262" i="1"/>
  <c r="V1311" i="1"/>
  <c r="Y1311" i="1" s="1"/>
  <c r="Z1311" i="1" s="1"/>
  <c r="AA1311" i="1" s="1"/>
  <c r="V1325" i="1"/>
  <c r="U1346" i="1"/>
  <c r="U1604" i="1"/>
  <c r="AB1603" i="1" s="1"/>
  <c r="U1616" i="1"/>
  <c r="V1656" i="1"/>
  <c r="U1668" i="1"/>
  <c r="U1680" i="1"/>
  <c r="AB1679" i="1" s="1"/>
  <c r="U1736" i="1"/>
  <c r="AB1735" i="1" s="1"/>
  <c r="U1748" i="1"/>
  <c r="AB1748" i="1" s="1"/>
  <c r="U1760" i="1"/>
  <c r="U1772" i="1"/>
  <c r="AB1772" i="1" s="1"/>
  <c r="AI1772" i="1" s="1"/>
  <c r="U1784" i="1"/>
  <c r="AB1783" i="1" s="1"/>
  <c r="V1070" i="1"/>
  <c r="Y1070" i="1" s="1"/>
  <c r="Z1070" i="1" s="1"/>
  <c r="AA1070" i="1" s="1"/>
  <c r="V1130" i="1"/>
  <c r="U1277" i="1"/>
  <c r="U1382" i="1"/>
  <c r="V1584" i="1"/>
  <c r="V239" i="1"/>
  <c r="Y239" i="1" s="1"/>
  <c r="Z239" i="1" s="1"/>
  <c r="AA239" i="1" s="1"/>
  <c r="V533" i="1"/>
  <c r="U676" i="1"/>
  <c r="U784" i="1"/>
  <c r="V850" i="1"/>
  <c r="Y850" i="1" s="1"/>
  <c r="Z850" i="1" s="1"/>
  <c r="AA850" i="1" s="1"/>
  <c r="V874" i="1"/>
  <c r="Y874" i="1" s="1"/>
  <c r="Z874" i="1" s="1"/>
  <c r="AA874" i="1" s="1"/>
  <c r="V928" i="1"/>
  <c r="Y928" i="1" s="1"/>
  <c r="Z928" i="1" s="1"/>
  <c r="AA928" i="1" s="1"/>
  <c r="V963" i="1"/>
  <c r="Y963" i="1" s="1"/>
  <c r="Z963" i="1" s="1"/>
  <c r="AA963" i="1" s="1"/>
  <c r="U1008" i="1"/>
  <c r="U1072" i="1"/>
  <c r="V1116" i="1"/>
  <c r="Y1116" i="1" s="1"/>
  <c r="Z1116" i="1" s="1"/>
  <c r="AA1116" i="1" s="1"/>
  <c r="V1177" i="1"/>
  <c r="Y1177" i="1" s="1"/>
  <c r="Z1177" i="1" s="1"/>
  <c r="AA1177" i="1" s="1"/>
  <c r="V1213" i="1"/>
  <c r="Y1213" i="1" s="1"/>
  <c r="Z1213" i="1" s="1"/>
  <c r="AA1213" i="1" s="1"/>
  <c r="V1347" i="1"/>
  <c r="V1426" i="1"/>
  <c r="Y1426" i="1" s="1"/>
  <c r="Z1426" i="1" s="1"/>
  <c r="AA1426" i="1" s="1"/>
  <c r="V1669" i="1"/>
  <c r="V135" i="1"/>
  <c r="Y135" i="1" s="1"/>
  <c r="Z135" i="1" s="1"/>
  <c r="AA135" i="1" s="1"/>
  <c r="V69" i="1"/>
  <c r="Y69" i="1" s="1"/>
  <c r="Z69" i="1" s="1"/>
  <c r="AA69" i="1" s="1"/>
  <c r="V73" i="1"/>
  <c r="Y73" i="1" s="1"/>
  <c r="Z73" i="1" s="1"/>
  <c r="AA73" i="1" s="1"/>
  <c r="V77" i="1"/>
  <c r="Y77" i="1" s="1"/>
  <c r="Z77" i="1" s="1"/>
  <c r="AA77" i="1" s="1"/>
  <c r="V255" i="1"/>
  <c r="Y255" i="1" s="1"/>
  <c r="Z255" i="1" s="1"/>
  <c r="AA255" i="1" s="1"/>
  <c r="V39" i="1"/>
  <c r="U156" i="1"/>
  <c r="V179" i="1"/>
  <c r="Y179" i="1" s="1"/>
  <c r="Z179" i="1" s="1"/>
  <c r="AA179" i="1" s="1"/>
  <c r="V383" i="1"/>
  <c r="Y383" i="1" s="1"/>
  <c r="Z383" i="1" s="1"/>
  <c r="AA383" i="1" s="1"/>
  <c r="V395" i="1"/>
  <c r="Y395" i="1" s="1"/>
  <c r="Z395" i="1" s="1"/>
  <c r="AA395" i="1" s="1"/>
  <c r="U546" i="1"/>
  <c r="U605" i="1"/>
  <c r="U640" i="1"/>
  <c r="U703" i="1"/>
  <c r="V733" i="1"/>
  <c r="Y733" i="1" s="1"/>
  <c r="Z733" i="1" s="1"/>
  <c r="AA733" i="1" s="1"/>
  <c r="V745" i="1"/>
  <c r="Y745" i="1" s="1"/>
  <c r="Z745" i="1" s="1"/>
  <c r="AA745" i="1" s="1"/>
  <c r="V757" i="1"/>
  <c r="Y757" i="1" s="1"/>
  <c r="Z757" i="1" s="1"/>
  <c r="AA757" i="1" s="1"/>
  <c r="U832" i="1"/>
  <c r="V856" i="1"/>
  <c r="Y856" i="1" s="1"/>
  <c r="Z856" i="1" s="1"/>
  <c r="AA856" i="1" s="1"/>
  <c r="V868" i="1"/>
  <c r="Y868" i="1" s="1"/>
  <c r="Z868" i="1" s="1"/>
  <c r="AA868" i="1" s="1"/>
  <c r="V903" i="1"/>
  <c r="V915" i="1"/>
  <c r="U978" i="1"/>
  <c r="U990" i="1"/>
  <c r="V1045" i="1"/>
  <c r="Y1045" i="1" s="1"/>
  <c r="Z1045" i="1" s="1"/>
  <c r="AA1045" i="1" s="1"/>
  <c r="V1092" i="1"/>
  <c r="Y1092" i="1" s="1"/>
  <c r="Z1092" i="1" s="1"/>
  <c r="AA1092" i="1" s="1"/>
  <c r="V1299" i="1"/>
  <c r="Y1299" i="1" s="1"/>
  <c r="Z1299" i="1" s="1"/>
  <c r="AA1299" i="1" s="1"/>
  <c r="V1402" i="1"/>
  <c r="U1452" i="1"/>
  <c r="U1573" i="1"/>
  <c r="AB1573" i="1" s="1"/>
  <c r="U1585" i="1"/>
  <c r="U1644" i="1"/>
  <c r="V1451" i="1"/>
  <c r="Y1451" i="1" s="1"/>
  <c r="Z1451" i="1" s="1"/>
  <c r="AA1451" i="1" s="1"/>
  <c r="U751" i="1"/>
  <c r="V897" i="1"/>
  <c r="Y897" i="1" s="1"/>
  <c r="Z897" i="1" s="1"/>
  <c r="AA897" i="1" s="1"/>
  <c r="V119" i="1"/>
  <c r="Y119" i="1" s="1"/>
  <c r="Z119" i="1" s="1"/>
  <c r="AA119" i="1" s="1"/>
  <c r="V81" i="1"/>
  <c r="Y81" i="1" s="1"/>
  <c r="Z81" i="1" s="1"/>
  <c r="AA81" i="1" s="1"/>
  <c r="V85" i="1"/>
  <c r="Y85" i="1" s="1"/>
  <c r="Z85" i="1" s="1"/>
  <c r="AA85" i="1" s="1"/>
  <c r="V172" i="1"/>
  <c r="Y172" i="1" s="1"/>
  <c r="Z172" i="1" s="1"/>
  <c r="AA172" i="1" s="1"/>
  <c r="V285" i="1"/>
  <c r="Y285" i="1" s="1"/>
  <c r="Z285" i="1" s="1"/>
  <c r="AA285" i="1" s="1"/>
  <c r="V292" i="1"/>
  <c r="Y292" i="1" s="1"/>
  <c r="Z292" i="1" s="1"/>
  <c r="AA292" i="1" s="1"/>
  <c r="V369" i="1"/>
  <c r="V376" i="1"/>
  <c r="Y376" i="1" s="1"/>
  <c r="Z376" i="1" s="1"/>
  <c r="AA376" i="1" s="1"/>
  <c r="V441" i="1"/>
  <c r="Y441" i="1" s="1"/>
  <c r="Z441" i="1" s="1"/>
  <c r="AA441" i="1" s="1"/>
  <c r="V453" i="1"/>
  <c r="Y453" i="1" s="1"/>
  <c r="Z453" i="1" s="1"/>
  <c r="AA453" i="1" s="1"/>
  <c r="V520" i="1"/>
  <c r="Y520" i="1" s="1"/>
  <c r="Z520" i="1" s="1"/>
  <c r="AA520" i="1" s="1"/>
  <c r="V555" i="1"/>
  <c r="U658" i="1"/>
  <c r="V677" i="1"/>
  <c r="Y677" i="1" s="1"/>
  <c r="Z677" i="1" s="1"/>
  <c r="AA677" i="1" s="1"/>
  <c r="U691" i="1"/>
  <c r="AB691" i="1" s="1"/>
  <c r="V719" i="1"/>
  <c r="Y719" i="1" s="1"/>
  <c r="Z719" i="1" s="1"/>
  <c r="AA719" i="1" s="1"/>
  <c r="V766" i="1"/>
  <c r="V797" i="1"/>
  <c r="V820" i="1"/>
  <c r="Y820" i="1" s="1"/>
  <c r="Z820" i="1" s="1"/>
  <c r="AA820" i="1" s="1"/>
  <c r="V839" i="1"/>
  <c r="U863" i="1"/>
  <c r="U875" i="1"/>
  <c r="U964" i="1"/>
  <c r="V1066" i="1"/>
  <c r="Y1066" i="1" s="1"/>
  <c r="Z1066" i="1" s="1"/>
  <c r="AA1066" i="1" s="1"/>
  <c r="V1073" i="1"/>
  <c r="V1085" i="1"/>
  <c r="Y1085" i="1" s="1"/>
  <c r="Z1085" i="1" s="1"/>
  <c r="AA1085" i="1" s="1"/>
  <c r="V1108" i="1"/>
  <c r="Y1108" i="1" s="1"/>
  <c r="Z1108" i="1" s="1"/>
  <c r="AA1108" i="1" s="1"/>
  <c r="V1115" i="1"/>
  <c r="Y1115" i="1" s="1"/>
  <c r="Z1115" i="1" s="1"/>
  <c r="AA1115" i="1" s="1"/>
  <c r="V1126" i="1"/>
  <c r="V1138" i="1"/>
  <c r="V1228" i="1"/>
  <c r="Y1228" i="1" s="1"/>
  <c r="Z1228" i="1" s="1"/>
  <c r="AA1228" i="1" s="1"/>
  <c r="V1240" i="1"/>
  <c r="V1252" i="1"/>
  <c r="Y1252" i="1" s="1"/>
  <c r="Z1252" i="1" s="1"/>
  <c r="AA1252" i="1" s="1"/>
  <c r="V1264" i="1"/>
  <c r="V1348" i="1"/>
  <c r="V1369" i="1"/>
  <c r="Y1369" i="1" s="1"/>
  <c r="Z1369" i="1" s="1"/>
  <c r="AA1369" i="1" s="1"/>
  <c r="U1418" i="1"/>
  <c r="V1420" i="1"/>
  <c r="Y1420" i="1" s="1"/>
  <c r="Z1420" i="1" s="1"/>
  <c r="AA1420" i="1" s="1"/>
  <c r="V1429" i="1"/>
  <c r="U1436" i="1"/>
  <c r="U1438" i="1"/>
  <c r="V1499" i="1"/>
  <c r="Y1499" i="1" s="1"/>
  <c r="Z1499" i="1" s="1"/>
  <c r="AA1499" i="1" s="1"/>
  <c r="V1523" i="1"/>
  <c r="Y1523" i="1" s="1"/>
  <c r="Z1523" i="1" s="1"/>
  <c r="AA1523" i="1" s="1"/>
  <c r="U1544" i="1"/>
  <c r="U1556" i="1"/>
  <c r="AB1556" i="1" s="1"/>
  <c r="U1568" i="1"/>
  <c r="U1580" i="1"/>
  <c r="U1724" i="1"/>
  <c r="AB1738" i="1"/>
  <c r="V373" i="1"/>
  <c r="Y373" i="1" s="1"/>
  <c r="Z373" i="1" s="1"/>
  <c r="AA373" i="1" s="1"/>
  <c r="V1415" i="1"/>
  <c r="U1460" i="1"/>
  <c r="AB1460" i="1" s="1"/>
  <c r="V1560" i="1"/>
  <c r="U1728" i="1"/>
  <c r="U92" i="1"/>
  <c r="V130" i="1"/>
  <c r="V158" i="1"/>
  <c r="V167" i="1"/>
  <c r="Y167" i="1" s="1"/>
  <c r="Z167" i="1" s="1"/>
  <c r="AA167" i="1" s="1"/>
  <c r="V266" i="1"/>
  <c r="Y266" i="1" s="1"/>
  <c r="Z266" i="1" s="1"/>
  <c r="AA266" i="1" s="1"/>
  <c r="V278" i="1"/>
  <c r="Y278" i="1" s="1"/>
  <c r="Z278" i="1" s="1"/>
  <c r="AA278" i="1" s="1"/>
  <c r="V280" i="1"/>
  <c r="Y280" i="1" s="1"/>
  <c r="Z280" i="1" s="1"/>
  <c r="AA280" i="1" s="1"/>
  <c r="V434" i="1"/>
  <c r="Y434" i="1" s="1"/>
  <c r="Z434" i="1" s="1"/>
  <c r="AA434" i="1" s="1"/>
  <c r="U496" i="1"/>
  <c r="V529" i="1"/>
  <c r="U571" i="1"/>
  <c r="U607" i="1"/>
  <c r="V735" i="1"/>
  <c r="Y735" i="1" s="1"/>
  <c r="Z735" i="1" s="1"/>
  <c r="AA735" i="1" s="1"/>
  <c r="V747" i="1"/>
  <c r="Y747" i="1" s="1"/>
  <c r="Z747" i="1" s="1"/>
  <c r="AA747" i="1" s="1"/>
  <c r="V806" i="1"/>
  <c r="V827" i="1"/>
  <c r="V834" i="1"/>
  <c r="Y834" i="1" s="1"/>
  <c r="Z834" i="1" s="1"/>
  <c r="AA834" i="1" s="1"/>
  <c r="V905" i="1"/>
  <c r="V924" i="1"/>
  <c r="Y924" i="1" s="1"/>
  <c r="Z924" i="1" s="1"/>
  <c r="AA924" i="1" s="1"/>
  <c r="U992" i="1"/>
  <c r="V1035" i="1"/>
  <c r="Y1035" i="1" s="1"/>
  <c r="Z1035" i="1" s="1"/>
  <c r="AA1035" i="1" s="1"/>
  <c r="V1047" i="1"/>
  <c r="Y1047" i="1" s="1"/>
  <c r="Z1047" i="1" s="1"/>
  <c r="AA1047" i="1" s="1"/>
  <c r="U1094" i="1"/>
  <c r="U1133" i="1"/>
  <c r="U1145" i="1"/>
  <c r="V1161" i="1"/>
  <c r="Y1161" i="1" s="1"/>
  <c r="Z1161" i="1" s="1"/>
  <c r="AA1161" i="1" s="1"/>
  <c r="V1173" i="1"/>
  <c r="Y1173" i="1" s="1"/>
  <c r="Z1173" i="1" s="1"/>
  <c r="AA1173" i="1" s="1"/>
  <c r="V1185" i="1"/>
  <c r="Y1185" i="1" s="1"/>
  <c r="Z1185" i="1" s="1"/>
  <c r="AA1185" i="1" s="1"/>
  <c r="V1197" i="1"/>
  <c r="Y1197" i="1" s="1"/>
  <c r="Z1197" i="1" s="1"/>
  <c r="AA1197" i="1" s="1"/>
  <c r="V1209" i="1"/>
  <c r="Y1209" i="1" s="1"/>
  <c r="Z1209" i="1" s="1"/>
  <c r="AA1209" i="1" s="1"/>
  <c r="V1271" i="1"/>
  <c r="Y1271" i="1" s="1"/>
  <c r="Z1271" i="1" s="1"/>
  <c r="AA1271" i="1" s="1"/>
  <c r="U1301" i="1"/>
  <c r="U1322" i="1"/>
  <c r="AB1322" i="1" s="1"/>
  <c r="V1329" i="1"/>
  <c r="Y1329" i="1" s="1"/>
  <c r="Z1329" i="1" s="1"/>
  <c r="AA1329" i="1" s="1"/>
  <c r="V1343" i="1"/>
  <c r="Y1343" i="1" s="1"/>
  <c r="Z1343" i="1" s="1"/>
  <c r="AA1343" i="1" s="1"/>
  <c r="U1392" i="1"/>
  <c r="U1406" i="1"/>
  <c r="U1532" i="1"/>
  <c r="U1620" i="1"/>
  <c r="U1632" i="1"/>
  <c r="U1712" i="1"/>
  <c r="AB1711" i="1" s="1"/>
  <c r="AI1711" i="1" s="1"/>
  <c r="V445" i="1"/>
  <c r="Y445" i="1" s="1"/>
  <c r="Z445" i="1" s="1"/>
  <c r="AA445" i="1" s="1"/>
  <c r="V1058" i="1"/>
  <c r="Y1058" i="1" s="1"/>
  <c r="Z1058" i="1" s="1"/>
  <c r="AA1058" i="1" s="1"/>
  <c r="V1548" i="1"/>
  <c r="Y1548" i="1" s="1"/>
  <c r="Z1548" i="1" s="1"/>
  <c r="AA1548" i="1" s="1"/>
  <c r="V362" i="1"/>
  <c r="Y362" i="1" s="1"/>
  <c r="Z362" i="1" s="1"/>
  <c r="AA362" i="1" s="1"/>
  <c r="U380" i="1"/>
  <c r="V420" i="1"/>
  <c r="V557" i="1"/>
  <c r="V721" i="1"/>
  <c r="U754" i="1"/>
  <c r="V768" i="1"/>
  <c r="V801" i="1"/>
  <c r="Y801" i="1" s="1"/>
  <c r="Z801" i="1" s="1"/>
  <c r="AA801" i="1" s="1"/>
  <c r="V829" i="1"/>
  <c r="Y829" i="1" s="1"/>
  <c r="Z829" i="1" s="1"/>
  <c r="AA829" i="1" s="1"/>
  <c r="U877" i="1"/>
  <c r="V879" i="1"/>
  <c r="V891" i="1"/>
  <c r="Y891" i="1" s="1"/>
  <c r="Z891" i="1" s="1"/>
  <c r="AA891" i="1" s="1"/>
  <c r="V987" i="1"/>
  <c r="Y987" i="1" s="1"/>
  <c r="Z987" i="1" s="1"/>
  <c r="AA987" i="1" s="1"/>
  <c r="V999" i="1"/>
  <c r="Y999" i="1" s="1"/>
  <c r="Z999" i="1" s="1"/>
  <c r="AA999" i="1" s="1"/>
  <c r="U1096" i="1"/>
  <c r="U1168" i="1"/>
  <c r="U1180" i="1"/>
  <c r="V1192" i="1"/>
  <c r="V1204" i="1"/>
  <c r="V1216" i="1"/>
  <c r="V1296" i="1"/>
  <c r="Y1296" i="1" s="1"/>
  <c r="Z1296" i="1" s="1"/>
  <c r="AA1296" i="1" s="1"/>
  <c r="V1317" i="1"/>
  <c r="Y1317" i="1" s="1"/>
  <c r="Z1317" i="1" s="1"/>
  <c r="AA1317" i="1" s="1"/>
  <c r="V1336" i="1"/>
  <c r="V1380" i="1"/>
  <c r="Y1380" i="1" s="1"/>
  <c r="Z1380" i="1" s="1"/>
  <c r="AA1380" i="1" s="1"/>
  <c r="V1413" i="1"/>
  <c r="U1431" i="1"/>
  <c r="AB1431" i="1" s="1"/>
  <c r="U1440" i="1"/>
  <c r="V1501" i="1"/>
  <c r="V1525" i="1"/>
  <c r="U1596" i="1"/>
  <c r="AB1596" i="1" s="1"/>
  <c r="U1608" i="1"/>
  <c r="V1740" i="1"/>
  <c r="Y1740" i="1" s="1"/>
  <c r="Z1740" i="1" s="1"/>
  <c r="AA1740" i="1" s="1"/>
  <c r="V1752" i="1"/>
  <c r="Y1752" i="1" s="1"/>
  <c r="Z1752" i="1" s="1"/>
  <c r="AA1752" i="1" s="1"/>
  <c r="U1764" i="1"/>
  <c r="AB1764" i="1" s="1"/>
  <c r="U1776" i="1"/>
  <c r="V1788" i="1"/>
  <c r="V954" i="1"/>
  <c r="Y954" i="1" s="1"/>
  <c r="Z954" i="1" s="1"/>
  <c r="AA954" i="1" s="1"/>
  <c r="V1275" i="1"/>
  <c r="Y1275" i="1" s="1"/>
  <c r="Z1275" i="1" s="1"/>
  <c r="AA1275" i="1" s="1"/>
  <c r="U1298" i="1"/>
  <c r="U1688" i="1"/>
  <c r="V251" i="1"/>
  <c r="Y251" i="1" s="1"/>
  <c r="Z251" i="1" s="1"/>
  <c r="AA251" i="1" s="1"/>
  <c r="V263" i="1"/>
  <c r="Y263" i="1" s="1"/>
  <c r="Z263" i="1" s="1"/>
  <c r="AA263" i="1" s="1"/>
  <c r="U655" i="1"/>
  <c r="V1536" i="1"/>
  <c r="U1657" i="1"/>
  <c r="AB1657" i="1" s="1"/>
  <c r="V1681" i="1"/>
  <c r="U1716" i="1"/>
  <c r="AB1715" i="1" s="1"/>
  <c r="V88" i="1"/>
  <c r="Y88" i="1" s="1"/>
  <c r="Z88" i="1" s="1"/>
  <c r="AA88" i="1" s="1"/>
  <c r="V96" i="1"/>
  <c r="Y96" i="1" s="1"/>
  <c r="Z96" i="1" s="1"/>
  <c r="AA96" i="1" s="1"/>
  <c r="V100" i="1"/>
  <c r="Y100" i="1" s="1"/>
  <c r="Z100" i="1" s="1"/>
  <c r="AA100" i="1" s="1"/>
  <c r="V216" i="1"/>
  <c r="Y216" i="1" s="1"/>
  <c r="Z216" i="1" s="1"/>
  <c r="AA216" i="1" s="1"/>
  <c r="V228" i="1"/>
  <c r="Y228" i="1" s="1"/>
  <c r="Z228" i="1" s="1"/>
  <c r="AA228" i="1" s="1"/>
  <c r="V317" i="1"/>
  <c r="Y317" i="1" s="1"/>
  <c r="Z317" i="1" s="1"/>
  <c r="AA317" i="1" s="1"/>
  <c r="V329" i="1"/>
  <c r="Y329" i="1" s="1"/>
  <c r="Z329" i="1" s="1"/>
  <c r="AA329" i="1" s="1"/>
  <c r="V341" i="1"/>
  <c r="Y341" i="1" s="1"/>
  <c r="Z341" i="1" s="1"/>
  <c r="AA341" i="1" s="1"/>
  <c r="V348" i="1"/>
  <c r="Y348" i="1" s="1"/>
  <c r="Z348" i="1" s="1"/>
  <c r="AA348" i="1" s="1"/>
  <c r="V413" i="1"/>
  <c r="Y413" i="1" s="1"/>
  <c r="Z413" i="1" s="1"/>
  <c r="AA413" i="1" s="1"/>
  <c r="V46" i="1"/>
  <c r="Y46" i="1" s="1"/>
  <c r="Z46" i="1" s="1"/>
  <c r="AA46" i="1" s="1"/>
  <c r="V50" i="1"/>
  <c r="Y50" i="1" s="1"/>
  <c r="Z50" i="1" s="1"/>
  <c r="AA50" i="1" s="1"/>
  <c r="V58" i="1"/>
  <c r="Y58" i="1" s="1"/>
  <c r="Z58" i="1" s="1"/>
  <c r="AA58" i="1" s="1"/>
  <c r="V62" i="1"/>
  <c r="Y62" i="1" s="1"/>
  <c r="Z62" i="1" s="1"/>
  <c r="AA62" i="1" s="1"/>
  <c r="V204" i="1"/>
  <c r="Y204" i="1" s="1"/>
  <c r="Z204" i="1" s="1"/>
  <c r="AA204" i="1" s="1"/>
  <c r="V211" i="1"/>
  <c r="V303" i="1"/>
  <c r="Y303" i="1" s="1"/>
  <c r="Z303" i="1" s="1"/>
  <c r="AA303" i="1" s="1"/>
  <c r="V336" i="1"/>
  <c r="Y336" i="1" s="1"/>
  <c r="Z336" i="1" s="1"/>
  <c r="AA336" i="1" s="1"/>
  <c r="V387" i="1"/>
  <c r="Y387" i="1" s="1"/>
  <c r="Z387" i="1" s="1"/>
  <c r="AA387" i="1" s="1"/>
  <c r="V399" i="1"/>
  <c r="Y399" i="1" s="1"/>
  <c r="Z399" i="1" s="1"/>
  <c r="AA399" i="1" s="1"/>
  <c r="V406" i="1"/>
  <c r="Y406" i="1" s="1"/>
  <c r="Z406" i="1" s="1"/>
  <c r="AA406" i="1" s="1"/>
  <c r="V646" i="1"/>
  <c r="Y646" i="1" s="1"/>
  <c r="Z646" i="1" s="1"/>
  <c r="AA646" i="1" s="1"/>
  <c r="V688" i="1"/>
  <c r="Y688" i="1" s="1"/>
  <c r="Z688" i="1" s="1"/>
  <c r="AA688" i="1" s="1"/>
  <c r="V737" i="1"/>
  <c r="Y737" i="1" s="1"/>
  <c r="Z737" i="1" s="1"/>
  <c r="AA737" i="1" s="1"/>
  <c r="V749" i="1"/>
  <c r="Y749" i="1" s="1"/>
  <c r="Z749" i="1" s="1"/>
  <c r="AA749" i="1" s="1"/>
  <c r="V815" i="1"/>
  <c r="Y815" i="1" s="1"/>
  <c r="Z815" i="1" s="1"/>
  <c r="AA815" i="1" s="1"/>
  <c r="U817" i="1"/>
  <c r="U848" i="1"/>
  <c r="U860" i="1"/>
  <c r="U893" i="1"/>
  <c r="V961" i="1"/>
  <c r="V968" i="1"/>
  <c r="U994" i="1"/>
  <c r="V1030" i="1"/>
  <c r="V1037" i="1"/>
  <c r="Y1037" i="1" s="1"/>
  <c r="Z1037" i="1" s="1"/>
  <c r="AA1037" i="1" s="1"/>
  <c r="V1049" i="1"/>
  <c r="Y1049" i="1" s="1"/>
  <c r="Z1049" i="1" s="1"/>
  <c r="AA1049" i="1" s="1"/>
  <c r="U1082" i="1"/>
  <c r="V1103" i="1"/>
  <c r="V1121" i="1"/>
  <c r="Y1121" i="1" s="1"/>
  <c r="Z1121" i="1" s="1"/>
  <c r="AA1121" i="1" s="1"/>
  <c r="U1154" i="1"/>
  <c r="V1156" i="1"/>
  <c r="V1163" i="1"/>
  <c r="Y1163" i="1" s="1"/>
  <c r="Z1163" i="1" s="1"/>
  <c r="AA1163" i="1" s="1"/>
  <c r="V1175" i="1"/>
  <c r="Y1175" i="1" s="1"/>
  <c r="Z1175" i="1" s="1"/>
  <c r="AA1175" i="1" s="1"/>
  <c r="V1282" i="1"/>
  <c r="Y1282" i="1" s="1"/>
  <c r="Z1282" i="1" s="1"/>
  <c r="AA1282" i="1" s="1"/>
  <c r="V1289" i="1"/>
  <c r="U1310" i="1"/>
  <c r="U1324" i="1"/>
  <c r="V1366" i="1"/>
  <c r="Y1366" i="1" s="1"/>
  <c r="Z1366" i="1" s="1"/>
  <c r="AA1366" i="1" s="1"/>
  <c r="V1373" i="1"/>
  <c r="Y1373" i="1" s="1"/>
  <c r="Z1373" i="1" s="1"/>
  <c r="AA1373" i="1" s="1"/>
  <c r="U1394" i="1"/>
  <c r="U1408" i="1"/>
  <c r="U1424" i="1"/>
  <c r="U1496" i="1"/>
  <c r="U1508" i="1"/>
  <c r="U1520" i="1"/>
  <c r="U1655" i="1"/>
  <c r="V1667" i="1"/>
  <c r="U1700" i="1"/>
  <c r="AB1700" i="1" s="1"/>
  <c r="V1769" i="1"/>
  <c r="Y1769" i="1" s="1"/>
  <c r="Z1769" i="1" s="1"/>
  <c r="AA1769" i="1" s="1"/>
  <c r="V1657" i="1"/>
  <c r="V1601" i="1"/>
  <c r="Y1601" i="1" s="1"/>
  <c r="Z1601" i="1" s="1"/>
  <c r="AA1601" i="1" s="1"/>
  <c r="V1545" i="1"/>
  <c r="V1096" i="1"/>
  <c r="V1716" i="1"/>
  <c r="V1596" i="1"/>
  <c r="Y1596" i="1" s="1"/>
  <c r="Z1596" i="1" s="1"/>
  <c r="AA1596" i="1" s="1"/>
  <c r="V1544" i="1"/>
  <c r="Y1544" i="1" s="1"/>
  <c r="Z1544" i="1" s="1"/>
  <c r="AA1544" i="1" s="1"/>
  <c r="V1008" i="1"/>
  <c r="V1765" i="1"/>
  <c r="V1705" i="1"/>
  <c r="V1649" i="1"/>
  <c r="V1589" i="1"/>
  <c r="Y1589" i="1" s="1"/>
  <c r="Z1589" i="1" s="1"/>
  <c r="AA1589" i="1" s="1"/>
  <c r="V1449" i="1"/>
  <c r="Y1449" i="1" s="1"/>
  <c r="Z1449" i="1" s="1"/>
  <c r="AA1449" i="1" s="1"/>
  <c r="V1301" i="1"/>
  <c r="V990" i="1"/>
  <c r="V1776" i="1"/>
  <c r="Y1776" i="1" s="1"/>
  <c r="Z1776" i="1" s="1"/>
  <c r="AA1776" i="1" s="1"/>
  <c r="V1764" i="1"/>
  <c r="V1704" i="1"/>
  <c r="V1645" i="1"/>
  <c r="V1585" i="1"/>
  <c r="V1529" i="1"/>
  <c r="Y1529" i="1" s="1"/>
  <c r="Z1529" i="1" s="1"/>
  <c r="AA1529" i="1" s="1"/>
  <c r="V1438" i="1"/>
  <c r="Y1438" i="1" s="1"/>
  <c r="Z1438" i="1" s="1"/>
  <c r="AA1438" i="1" s="1"/>
  <c r="V1288" i="1"/>
  <c r="V1757" i="1"/>
  <c r="Y1757" i="1" s="1"/>
  <c r="Z1757" i="1" s="1"/>
  <c r="AA1757" i="1" s="1"/>
  <c r="V1697" i="1"/>
  <c r="Y1697" i="1" s="1"/>
  <c r="Z1697" i="1" s="1"/>
  <c r="AA1697" i="1" s="1"/>
  <c r="V1644" i="1"/>
  <c r="Y1644" i="1" s="1"/>
  <c r="Z1644" i="1" s="1"/>
  <c r="AA1644" i="1" s="1"/>
  <c r="V1286" i="1"/>
  <c r="Y1286" i="1" s="1"/>
  <c r="Z1286" i="1" s="1"/>
  <c r="AA1286" i="1" s="1"/>
  <c r="V893" i="1"/>
  <c r="Y893" i="1" s="1"/>
  <c r="Z893" i="1" s="1"/>
  <c r="AA893" i="1" s="1"/>
  <c r="V1805" i="1"/>
  <c r="V1693" i="1"/>
  <c r="V1577" i="1"/>
  <c r="V1518" i="1"/>
  <c r="V1432" i="1"/>
  <c r="V835" i="1"/>
  <c r="V1470" i="1"/>
  <c r="V1801" i="1"/>
  <c r="V1745" i="1"/>
  <c r="V1692" i="1"/>
  <c r="V1573" i="1"/>
  <c r="V1422" i="1"/>
  <c r="Y1422" i="1" s="1"/>
  <c r="Z1422" i="1" s="1"/>
  <c r="AA1422" i="1" s="1"/>
  <c r="V1238" i="1"/>
  <c r="V817" i="1"/>
  <c r="Y817" i="1" s="1"/>
  <c r="Z817" i="1" s="1"/>
  <c r="AA817" i="1" s="1"/>
  <c r="V1800" i="1"/>
  <c r="V1685" i="1"/>
  <c r="Y1685" i="1" s="1"/>
  <c r="Z1685" i="1" s="1"/>
  <c r="AA1685" i="1" s="1"/>
  <c r="V1632" i="1"/>
  <c r="Y1632" i="1" s="1"/>
  <c r="Z1632" i="1" s="1"/>
  <c r="AA1632" i="1" s="1"/>
  <c r="V1503" i="1"/>
  <c r="Y1503" i="1" s="1"/>
  <c r="Z1503" i="1" s="1"/>
  <c r="AA1503" i="1" s="1"/>
  <c r="V1418" i="1"/>
  <c r="V690" i="1"/>
  <c r="Y690" i="1" s="1"/>
  <c r="Z690" i="1" s="1"/>
  <c r="AA690" i="1" s="1"/>
  <c r="AB1623" i="1"/>
  <c r="V1793" i="1"/>
  <c r="V1733" i="1"/>
  <c r="Y1733" i="1" s="1"/>
  <c r="Z1733" i="1" s="1"/>
  <c r="AA1733" i="1" s="1"/>
  <c r="V1625" i="1"/>
  <c r="Y1625" i="1" s="1"/>
  <c r="Z1625" i="1" s="1"/>
  <c r="AA1625" i="1" s="1"/>
  <c r="V1565" i="1"/>
  <c r="V1496" i="1"/>
  <c r="V1407" i="1"/>
  <c r="V1789" i="1"/>
  <c r="V1729" i="1"/>
  <c r="Y1729" i="1" s="1"/>
  <c r="Z1729" i="1" s="1"/>
  <c r="AA1729" i="1" s="1"/>
  <c r="V1680" i="1"/>
  <c r="V1620" i="1"/>
  <c r="Y1620" i="1" s="1"/>
  <c r="Z1620" i="1" s="1"/>
  <c r="AA1620" i="1" s="1"/>
  <c r="V1401" i="1"/>
  <c r="Y1401" i="1" s="1"/>
  <c r="Z1401" i="1" s="1"/>
  <c r="AA1401" i="1" s="1"/>
  <c r="V1157" i="1"/>
  <c r="Y1157" i="1" s="1"/>
  <c r="Z1157" i="1" s="1"/>
  <c r="AA1157" i="1" s="1"/>
  <c r="V546" i="1"/>
  <c r="Y546" i="1" s="1"/>
  <c r="Z546" i="1" s="1"/>
  <c r="AA546" i="1" s="1"/>
  <c r="V1728" i="1"/>
  <c r="Y1728" i="1" s="1"/>
  <c r="Z1728" i="1" s="1"/>
  <c r="AA1728" i="1" s="1"/>
  <c r="V1613" i="1"/>
  <c r="Y1613" i="1" s="1"/>
  <c r="Z1613" i="1" s="1"/>
  <c r="AA1613" i="1" s="1"/>
  <c r="V1481" i="1"/>
  <c r="Y1481" i="1" s="1"/>
  <c r="Z1481" i="1" s="1"/>
  <c r="AA1481" i="1" s="1"/>
  <c r="V1398" i="1"/>
  <c r="V1144" i="1"/>
  <c r="V1781" i="1"/>
  <c r="V1668" i="1"/>
  <c r="V1608" i="1"/>
  <c r="Y1608" i="1" s="1"/>
  <c r="Z1608" i="1" s="1"/>
  <c r="AA1608" i="1" s="1"/>
  <c r="V1551" i="1"/>
  <c r="V1480" i="1"/>
  <c r="Y1480" i="1" s="1"/>
  <c r="Z1480" i="1" s="1"/>
  <c r="AA1480" i="1" s="1"/>
  <c r="V1372" i="1"/>
  <c r="V1142" i="1"/>
  <c r="Y1142" i="1" s="1"/>
  <c r="Z1142" i="1" s="1"/>
  <c r="AA1142" i="1" s="1"/>
  <c r="U61" i="1"/>
  <c r="V61" i="1"/>
  <c r="Y61" i="1" s="1"/>
  <c r="Z61" i="1" s="1"/>
  <c r="AA61" i="1" s="1"/>
  <c r="U75" i="1"/>
  <c r="V75" i="1"/>
  <c r="Y75" i="1" s="1"/>
  <c r="Z75" i="1" s="1"/>
  <c r="AA75" i="1" s="1"/>
  <c r="U302" i="1"/>
  <c r="V302" i="1"/>
  <c r="Y302" i="1" s="1"/>
  <c r="Z302" i="1" s="1"/>
  <c r="AA302" i="1" s="1"/>
  <c r="U184" i="1"/>
  <c r="V184" i="1"/>
  <c r="Y184" i="1" s="1"/>
  <c r="Z184" i="1" s="1"/>
  <c r="AA184" i="1" s="1"/>
  <c r="U318" i="1"/>
  <c r="V318" i="1"/>
  <c r="Y318" i="1" s="1"/>
  <c r="Z318" i="1" s="1"/>
  <c r="AA318" i="1" s="1"/>
  <c r="U1109" i="1"/>
  <c r="V1109" i="1"/>
  <c r="U1118" i="1"/>
  <c r="V1118" i="1"/>
  <c r="Y1118" i="1" s="1"/>
  <c r="Z1118" i="1" s="1"/>
  <c r="AA1118" i="1" s="1"/>
  <c r="U1127" i="1"/>
  <c r="V1127" i="1"/>
  <c r="U1139" i="1"/>
  <c r="V1139" i="1"/>
  <c r="Y1139" i="1" s="1"/>
  <c r="Z1139" i="1" s="1"/>
  <c r="AA1139" i="1" s="1"/>
  <c r="U1160" i="1"/>
  <c r="V1160" i="1"/>
  <c r="U1191" i="1"/>
  <c r="V1191" i="1"/>
  <c r="Y1191" i="1" s="1"/>
  <c r="Z1191" i="1" s="1"/>
  <c r="AA1191" i="1" s="1"/>
  <c r="U1203" i="1"/>
  <c r="V1203" i="1"/>
  <c r="Y1203" i="1" s="1"/>
  <c r="Z1203" i="1" s="1"/>
  <c r="AA1203" i="1" s="1"/>
  <c r="U1229" i="1"/>
  <c r="V1229" i="1"/>
  <c r="Y1229" i="1" s="1"/>
  <c r="Z1229" i="1" s="1"/>
  <c r="AA1229" i="1" s="1"/>
  <c r="U1241" i="1"/>
  <c r="V1241" i="1"/>
  <c r="Y1241" i="1" s="1"/>
  <c r="Z1241" i="1" s="1"/>
  <c r="AA1241" i="1" s="1"/>
  <c r="U1253" i="1"/>
  <c r="V1253" i="1"/>
  <c r="Y1253" i="1" s="1"/>
  <c r="Z1253" i="1" s="1"/>
  <c r="AA1253" i="1" s="1"/>
  <c r="U1265" i="1"/>
  <c r="V1265" i="1"/>
  <c r="Y1265" i="1" s="1"/>
  <c r="Z1265" i="1" s="1"/>
  <c r="AA1265" i="1" s="1"/>
  <c r="U1272" i="1"/>
  <c r="V1272" i="1"/>
  <c r="U1314" i="1"/>
  <c r="V1314" i="1"/>
  <c r="Y1314" i="1" s="1"/>
  <c r="Z1314" i="1" s="1"/>
  <c r="AA1314" i="1" s="1"/>
  <c r="U1316" i="1"/>
  <c r="V1316" i="1"/>
  <c r="Y1316" i="1" s="1"/>
  <c r="Z1316" i="1" s="1"/>
  <c r="AA1316" i="1" s="1"/>
  <c r="U1335" i="1"/>
  <c r="V1335" i="1"/>
  <c r="Y1335" i="1" s="1"/>
  <c r="Z1335" i="1" s="1"/>
  <c r="AA1335" i="1" s="1"/>
  <c r="U1337" i="1"/>
  <c r="AB1337" i="1" s="1"/>
  <c r="V1337" i="1"/>
  <c r="U47" i="1"/>
  <c r="V47" i="1"/>
  <c r="Y47" i="1" s="1"/>
  <c r="Z47" i="1" s="1"/>
  <c r="AA47" i="1" s="1"/>
  <c r="U65" i="1"/>
  <c r="V65" i="1"/>
  <c r="Y65" i="1" s="1"/>
  <c r="Z65" i="1" s="1"/>
  <c r="AA65" i="1" s="1"/>
  <c r="U87" i="1"/>
  <c r="V87" i="1"/>
  <c r="Y87" i="1" s="1"/>
  <c r="Z87" i="1" s="1"/>
  <c r="AA87" i="1" s="1"/>
  <c r="U154" i="1"/>
  <c r="V154" i="1"/>
  <c r="Y154" i="1" s="1"/>
  <c r="Z154" i="1" s="1"/>
  <c r="AA154" i="1" s="1"/>
  <c r="U198" i="1"/>
  <c r="V198" i="1"/>
  <c r="Y198" i="1" s="1"/>
  <c r="Z198" i="1" s="1"/>
  <c r="AA198" i="1" s="1"/>
  <c r="U193" i="1"/>
  <c r="V193" i="1"/>
  <c r="Y193" i="1" s="1"/>
  <c r="Z193" i="1" s="1"/>
  <c r="AA193" i="1" s="1"/>
  <c r="U224" i="1"/>
  <c r="V224" i="1"/>
  <c r="Y224" i="1" s="1"/>
  <c r="Z224" i="1" s="1"/>
  <c r="AA224" i="1" s="1"/>
  <c r="U236" i="1"/>
  <c r="V236" i="1"/>
  <c r="Y236" i="1" s="1"/>
  <c r="Z236" i="1" s="1"/>
  <c r="AA236" i="1" s="1"/>
  <c r="U250" i="1"/>
  <c r="V250" i="1"/>
  <c r="Y250" i="1" s="1"/>
  <c r="Z250" i="1" s="1"/>
  <c r="AA250" i="1" s="1"/>
  <c r="U295" i="1"/>
  <c r="V295" i="1"/>
  <c r="Y295" i="1" s="1"/>
  <c r="Z295" i="1" s="1"/>
  <c r="AA295" i="1" s="1"/>
  <c r="U379" i="1"/>
  <c r="V379" i="1"/>
  <c r="U421" i="1"/>
  <c r="V421" i="1"/>
  <c r="Y421" i="1" s="1"/>
  <c r="Z421" i="1" s="1"/>
  <c r="AA421" i="1" s="1"/>
  <c r="U16" i="1"/>
  <c r="V16" i="1"/>
  <c r="U19" i="1"/>
  <c r="V19" i="1"/>
  <c r="Y19" i="1" s="1"/>
  <c r="Z19" i="1" s="1"/>
  <c r="AA19" i="1" s="1"/>
  <c r="U21" i="1"/>
  <c r="V21" i="1"/>
  <c r="Y21" i="1" s="1"/>
  <c r="Z21" i="1" s="1"/>
  <c r="AA21" i="1" s="1"/>
  <c r="U25" i="1"/>
  <c r="V25" i="1"/>
  <c r="Y25" i="1" s="1"/>
  <c r="Z25" i="1" s="1"/>
  <c r="AA25" i="1" s="1"/>
  <c r="U29" i="1"/>
  <c r="V29" i="1"/>
  <c r="U31" i="1"/>
  <c r="V31" i="1"/>
  <c r="U33" i="1"/>
  <c r="V33" i="1"/>
  <c r="U37" i="1"/>
  <c r="V37" i="1"/>
  <c r="U41" i="1"/>
  <c r="V41" i="1"/>
  <c r="U43" i="1"/>
  <c r="V43" i="1"/>
  <c r="Y43" i="1" s="1"/>
  <c r="Z43" i="1" s="1"/>
  <c r="AA43" i="1" s="1"/>
  <c r="U532" i="1"/>
  <c r="V532" i="1"/>
  <c r="U574" i="1"/>
  <c r="V574" i="1"/>
  <c r="U586" i="1"/>
  <c r="V586" i="1"/>
  <c r="U598" i="1"/>
  <c r="V598" i="1"/>
  <c r="U617" i="1"/>
  <c r="V617" i="1"/>
  <c r="Y617" i="1" s="1"/>
  <c r="Z617" i="1" s="1"/>
  <c r="AA617" i="1" s="1"/>
  <c r="U638" i="1"/>
  <c r="V638" i="1"/>
  <c r="U661" i="1"/>
  <c r="V661" i="1"/>
  <c r="Y661" i="1" s="1"/>
  <c r="Z661" i="1" s="1"/>
  <c r="AA661" i="1" s="1"/>
  <c r="U673" i="1"/>
  <c r="V673" i="1"/>
  <c r="Y673" i="1" s="1"/>
  <c r="Z673" i="1" s="1"/>
  <c r="AA673" i="1" s="1"/>
  <c r="U680" i="1"/>
  <c r="V680" i="1"/>
  <c r="Y680" i="1" s="1"/>
  <c r="Z680" i="1" s="1"/>
  <c r="AA680" i="1" s="1"/>
  <c r="U701" i="1"/>
  <c r="V701" i="1"/>
  <c r="U715" i="1"/>
  <c r="V715" i="1"/>
  <c r="Y715" i="1" s="1"/>
  <c r="Z715" i="1" s="1"/>
  <c r="AA715" i="1" s="1"/>
  <c r="U769" i="1"/>
  <c r="V769" i="1"/>
  <c r="Y769" i="1" s="1"/>
  <c r="Z769" i="1" s="1"/>
  <c r="AA769" i="1" s="1"/>
  <c r="U776" i="1"/>
  <c r="V776" i="1"/>
  <c r="U788" i="1"/>
  <c r="V788" i="1"/>
  <c r="U800" i="1"/>
  <c r="V800" i="1"/>
  <c r="U802" i="1"/>
  <c r="V802" i="1"/>
  <c r="Y802" i="1" s="1"/>
  <c r="Z802" i="1" s="1"/>
  <c r="AA802" i="1" s="1"/>
  <c r="U823" i="1"/>
  <c r="V823" i="1"/>
  <c r="U830" i="1"/>
  <c r="V830" i="1"/>
  <c r="Y830" i="1" s="1"/>
  <c r="Z830" i="1" s="1"/>
  <c r="AA830" i="1" s="1"/>
  <c r="U880" i="1"/>
  <c r="V880" i="1"/>
  <c r="U892" i="1"/>
  <c r="AB892" i="1" s="1"/>
  <c r="V892" i="1"/>
  <c r="U920" i="1"/>
  <c r="V920" i="1"/>
  <c r="Y920" i="1" s="1"/>
  <c r="Z920" i="1" s="1"/>
  <c r="AA920" i="1" s="1"/>
  <c r="U932" i="1"/>
  <c r="V932" i="1"/>
  <c r="Y932" i="1" s="1"/>
  <c r="Z932" i="1" s="1"/>
  <c r="AA932" i="1" s="1"/>
  <c r="U934" i="1"/>
  <c r="V934" i="1"/>
  <c r="Y934" i="1" s="1"/>
  <c r="Z934" i="1" s="1"/>
  <c r="AA934" i="1" s="1"/>
  <c r="U946" i="1"/>
  <c r="V946" i="1"/>
  <c r="Y946" i="1" s="1"/>
  <c r="Z946" i="1" s="1"/>
  <c r="AA946" i="1" s="1"/>
  <c r="U953" i="1"/>
  <c r="V953" i="1"/>
  <c r="Y953" i="1" s="1"/>
  <c r="Z953" i="1" s="1"/>
  <c r="AA953" i="1" s="1"/>
  <c r="U976" i="1"/>
  <c r="V976" i="1"/>
  <c r="U993" i="1"/>
  <c r="V993" i="1"/>
  <c r="Y993" i="1" s="1"/>
  <c r="Z993" i="1" s="1"/>
  <c r="AA993" i="1" s="1"/>
  <c r="U1005" i="1"/>
  <c r="V1005" i="1"/>
  <c r="Y1005" i="1" s="1"/>
  <c r="Z1005" i="1" s="1"/>
  <c r="AA1005" i="1" s="1"/>
  <c r="U1017" i="1"/>
  <c r="V1017" i="1"/>
  <c r="Y1017" i="1" s="1"/>
  <c r="Z1017" i="1" s="1"/>
  <c r="AA1017" i="1" s="1"/>
  <c r="U1029" i="1"/>
  <c r="AB1029" i="1" s="1"/>
  <c r="V1029" i="1"/>
  <c r="Y1029" i="1" s="1"/>
  <c r="Z1029" i="1" s="1"/>
  <c r="AA1029" i="1" s="1"/>
  <c r="U1036" i="1"/>
  <c r="V1036" i="1"/>
  <c r="U1062" i="1"/>
  <c r="V1062" i="1"/>
  <c r="Y1062" i="1" s="1"/>
  <c r="Z1062" i="1" s="1"/>
  <c r="AA1062" i="1" s="1"/>
  <c r="U1787" i="1"/>
  <c r="V1787" i="1"/>
  <c r="U1799" i="1"/>
  <c r="V1799" i="1"/>
  <c r="Y1799" i="1" s="1"/>
  <c r="Z1799" i="1" s="1"/>
  <c r="AA1799" i="1" s="1"/>
  <c r="V13" i="1"/>
  <c r="V1609" i="1"/>
  <c r="Y1609" i="1" s="1"/>
  <c r="Z1609" i="1" s="1"/>
  <c r="AA1609" i="1" s="1"/>
  <c r="V1497" i="1"/>
  <c r="U51" i="1"/>
  <c r="V51" i="1"/>
  <c r="Y51" i="1" s="1"/>
  <c r="Z51" i="1" s="1"/>
  <c r="AA51" i="1" s="1"/>
  <c r="U83" i="1"/>
  <c r="V83" i="1"/>
  <c r="Y83" i="1" s="1"/>
  <c r="Z83" i="1" s="1"/>
  <c r="AA83" i="1" s="1"/>
  <c r="U205" i="1"/>
  <c r="V205" i="1"/>
  <c r="U195" i="1"/>
  <c r="V195" i="1"/>
  <c r="Y195" i="1" s="1"/>
  <c r="Z195" i="1" s="1"/>
  <c r="AA195" i="1" s="1"/>
  <c r="U238" i="1"/>
  <c r="V238" i="1"/>
  <c r="Y238" i="1" s="1"/>
  <c r="Z238" i="1" s="1"/>
  <c r="AA238" i="1" s="1"/>
  <c r="U240" i="1"/>
  <c r="V240" i="1"/>
  <c r="Y240" i="1" s="1"/>
  <c r="Z240" i="1" s="1"/>
  <c r="AA240" i="1" s="1"/>
  <c r="U257" i="1"/>
  <c r="V257" i="1"/>
  <c r="Y257" i="1" s="1"/>
  <c r="Z257" i="1" s="1"/>
  <c r="AA257" i="1" s="1"/>
  <c r="U276" i="1"/>
  <c r="V276" i="1"/>
  <c r="Y276" i="1" s="1"/>
  <c r="Z276" i="1" s="1"/>
  <c r="AA276" i="1" s="1"/>
  <c r="U297" i="1"/>
  <c r="V297" i="1"/>
  <c r="Y297" i="1" s="1"/>
  <c r="Z297" i="1" s="1"/>
  <c r="AA297" i="1" s="1"/>
  <c r="U306" i="1"/>
  <c r="V306" i="1"/>
  <c r="Y306" i="1" s="1"/>
  <c r="Z306" i="1" s="1"/>
  <c r="AA306" i="1" s="1"/>
  <c r="U308" i="1"/>
  <c r="V308" i="1"/>
  <c r="Y308" i="1" s="1"/>
  <c r="Z308" i="1" s="1"/>
  <c r="AA308" i="1" s="1"/>
  <c r="U320" i="1"/>
  <c r="V320" i="1"/>
  <c r="Y320" i="1" s="1"/>
  <c r="Z320" i="1" s="1"/>
  <c r="AA320" i="1" s="1"/>
  <c r="U332" i="1"/>
  <c r="V332" i="1"/>
  <c r="Y332" i="1" s="1"/>
  <c r="Z332" i="1" s="1"/>
  <c r="AA332" i="1" s="1"/>
  <c r="U344" i="1"/>
  <c r="V344" i="1"/>
  <c r="Y344" i="1" s="1"/>
  <c r="Z344" i="1" s="1"/>
  <c r="AA344" i="1" s="1"/>
  <c r="U351" i="1"/>
  <c r="V351" i="1"/>
  <c r="Y351" i="1" s="1"/>
  <c r="Z351" i="1" s="1"/>
  <c r="AA351" i="1" s="1"/>
  <c r="U402" i="1"/>
  <c r="V402" i="1"/>
  <c r="Y402" i="1" s="1"/>
  <c r="Z402" i="1" s="1"/>
  <c r="AA402" i="1" s="1"/>
  <c r="U416" i="1"/>
  <c r="AB415" i="1" s="1"/>
  <c r="AI415" i="1" s="1"/>
  <c r="V416" i="1"/>
  <c r="U423" i="1"/>
  <c r="V423" i="1"/>
  <c r="Y423" i="1" s="1"/>
  <c r="Z423" i="1" s="1"/>
  <c r="AA423" i="1" s="1"/>
  <c r="U432" i="1"/>
  <c r="V432" i="1"/>
  <c r="U446" i="1"/>
  <c r="V446" i="1"/>
  <c r="Y446" i="1" s="1"/>
  <c r="Z446" i="1" s="1"/>
  <c r="AA446" i="1" s="1"/>
  <c r="U458" i="1"/>
  <c r="V458" i="1"/>
  <c r="Y458" i="1" s="1"/>
  <c r="Z458" i="1" s="1"/>
  <c r="AA458" i="1" s="1"/>
  <c r="U470" i="1"/>
  <c r="V470" i="1"/>
  <c r="Y470" i="1" s="1"/>
  <c r="Z470" i="1" s="1"/>
  <c r="AA470" i="1" s="1"/>
  <c r="U482" i="1"/>
  <c r="V482" i="1"/>
  <c r="Y482" i="1" s="1"/>
  <c r="Z482" i="1" s="1"/>
  <c r="AA482" i="1" s="1"/>
  <c r="U494" i="1"/>
  <c r="V494" i="1"/>
  <c r="Y494" i="1" s="1"/>
  <c r="Z494" i="1" s="1"/>
  <c r="AA494" i="1" s="1"/>
  <c r="U506" i="1"/>
  <c r="V506" i="1"/>
  <c r="Y506" i="1" s="1"/>
  <c r="Z506" i="1" s="1"/>
  <c r="AA506" i="1" s="1"/>
  <c r="U1602" i="1"/>
  <c r="V1602" i="1"/>
  <c r="Y1602" i="1" s="1"/>
  <c r="Z1602" i="1" s="1"/>
  <c r="AA1602" i="1" s="1"/>
  <c r="U1614" i="1"/>
  <c r="V1614" i="1"/>
  <c r="Y1614" i="1" s="1"/>
  <c r="Z1614" i="1" s="1"/>
  <c r="AA1614" i="1" s="1"/>
  <c r="U1635" i="1"/>
  <c r="V1635" i="1"/>
  <c r="Y1635" i="1" s="1"/>
  <c r="Z1635" i="1" s="1"/>
  <c r="AA1635" i="1" s="1"/>
  <c r="U1647" i="1"/>
  <c r="AB1646" i="1" s="1"/>
  <c r="V1647" i="1"/>
  <c r="U1654" i="1"/>
  <c r="V1654" i="1"/>
  <c r="U1666" i="1"/>
  <c r="V1666" i="1"/>
  <c r="U1678" i="1"/>
  <c r="V1678" i="1"/>
  <c r="U1699" i="1"/>
  <c r="V1699" i="1"/>
  <c r="U1720" i="1"/>
  <c r="V1720" i="1"/>
  <c r="U1732" i="1"/>
  <c r="AB1732" i="1" s="1"/>
  <c r="V1732" i="1"/>
  <c r="Y1732" i="1" s="1"/>
  <c r="Z1732" i="1" s="1"/>
  <c r="AA1732" i="1" s="1"/>
  <c r="U1734" i="1"/>
  <c r="V1734" i="1"/>
  <c r="U1746" i="1"/>
  <c r="V1746" i="1"/>
  <c r="U1758" i="1"/>
  <c r="V1758" i="1"/>
  <c r="U1770" i="1"/>
  <c r="V1770" i="1"/>
  <c r="Y1770" i="1" s="1"/>
  <c r="Z1770" i="1" s="1"/>
  <c r="AA1770" i="1" s="1"/>
  <c r="U1782" i="1"/>
  <c r="V1782" i="1"/>
  <c r="U1794" i="1"/>
  <c r="AB1794" i="1" s="1"/>
  <c r="V1794" i="1"/>
  <c r="U1806" i="1"/>
  <c r="V1806" i="1"/>
  <c r="Y1806" i="1" s="1"/>
  <c r="Z1806" i="1" s="1"/>
  <c r="AA1806" i="1" s="1"/>
  <c r="V12" i="1"/>
  <c r="Y12" i="1" s="1"/>
  <c r="Z12" i="1" s="1"/>
  <c r="AA12" i="1" s="1"/>
  <c r="V877" i="1"/>
  <c r="Y877" i="1" s="1"/>
  <c r="Z877" i="1" s="1"/>
  <c r="AA877" i="1" s="1"/>
  <c r="U67" i="1"/>
  <c r="V67" i="1"/>
  <c r="Y67" i="1" s="1"/>
  <c r="Z67" i="1" s="1"/>
  <c r="AA67" i="1" s="1"/>
  <c r="U354" i="1"/>
  <c r="V354" i="1"/>
  <c r="Y354" i="1" s="1"/>
  <c r="Z354" i="1" s="1"/>
  <c r="AA354" i="1" s="1"/>
  <c r="U386" i="1"/>
  <c r="V386" i="1"/>
  <c r="Y386" i="1" s="1"/>
  <c r="Z386" i="1" s="1"/>
  <c r="AA386" i="1" s="1"/>
  <c r="U330" i="1"/>
  <c r="AB330" i="1" s="1"/>
  <c r="V330" i="1"/>
  <c r="Y330" i="1" s="1"/>
  <c r="Z330" i="1" s="1"/>
  <c r="AA330" i="1" s="1"/>
  <c r="U372" i="1"/>
  <c r="V372" i="1"/>
  <c r="Y372" i="1" s="1"/>
  <c r="Z372" i="1" s="1"/>
  <c r="AA372" i="1" s="1"/>
  <c r="U393" i="1"/>
  <c r="V393" i="1"/>
  <c r="Y393" i="1" s="1"/>
  <c r="Z393" i="1" s="1"/>
  <c r="AA393" i="1" s="1"/>
  <c r="U8" i="1"/>
  <c r="V8" i="1"/>
  <c r="U1367" i="1"/>
  <c r="V1367" i="1"/>
  <c r="Y1367" i="1" s="1"/>
  <c r="Z1367" i="1" s="1"/>
  <c r="AA1367" i="1" s="1"/>
  <c r="U1374" i="1"/>
  <c r="V1374" i="1"/>
  <c r="U1376" i="1"/>
  <c r="V1376" i="1"/>
  <c r="Y1376" i="1" s="1"/>
  <c r="Z1376" i="1" s="1"/>
  <c r="AA1376" i="1" s="1"/>
  <c r="U1388" i="1"/>
  <c r="V1388" i="1"/>
  <c r="Y1388" i="1" s="1"/>
  <c r="Z1388" i="1" s="1"/>
  <c r="AA1388" i="1" s="1"/>
  <c r="U1395" i="1"/>
  <c r="V1395" i="1"/>
  <c r="Y1395" i="1" s="1"/>
  <c r="Z1395" i="1" s="1"/>
  <c r="AA1395" i="1" s="1"/>
  <c r="U1425" i="1"/>
  <c r="V1425" i="1"/>
  <c r="U1434" i="1"/>
  <c r="V1434" i="1"/>
  <c r="U1441" i="1"/>
  <c r="V1441" i="1"/>
  <c r="Y1441" i="1" s="1"/>
  <c r="Z1441" i="1" s="1"/>
  <c r="AA1441" i="1" s="1"/>
  <c r="U1450" i="1"/>
  <c r="AB1449" i="1" s="1"/>
  <c r="V1450" i="1"/>
  <c r="U1459" i="1"/>
  <c r="V1459" i="1"/>
  <c r="Y1459" i="1" s="1"/>
  <c r="Z1459" i="1" s="1"/>
  <c r="AA1459" i="1" s="1"/>
  <c r="U1471" i="1"/>
  <c r="V1471" i="1"/>
  <c r="Y1471" i="1" s="1"/>
  <c r="Z1471" i="1" s="1"/>
  <c r="AA1471" i="1" s="1"/>
  <c r="U1483" i="1"/>
  <c r="V1483" i="1"/>
  <c r="Y1483" i="1" s="1"/>
  <c r="Z1483" i="1" s="1"/>
  <c r="AA1483" i="1" s="1"/>
  <c r="U1490" i="1"/>
  <c r="V1490" i="1"/>
  <c r="U1502" i="1"/>
  <c r="V1502" i="1"/>
  <c r="Y1502" i="1" s="1"/>
  <c r="Z1502" i="1" s="1"/>
  <c r="AA1502" i="1" s="1"/>
  <c r="U1526" i="1"/>
  <c r="AB1526" i="1" s="1"/>
  <c r="V1526" i="1"/>
  <c r="U1571" i="1"/>
  <c r="V1571" i="1"/>
  <c r="Y1571" i="1" s="1"/>
  <c r="Z1571" i="1" s="1"/>
  <c r="AA1571" i="1" s="1"/>
  <c r="U1583" i="1"/>
  <c r="V1583" i="1"/>
  <c r="U1628" i="1"/>
  <c r="V1628" i="1"/>
  <c r="Y1628" i="1" s="1"/>
  <c r="Z1628" i="1" s="1"/>
  <c r="AA1628" i="1" s="1"/>
  <c r="U1642" i="1"/>
  <c r="V1642" i="1"/>
  <c r="Y1642" i="1" s="1"/>
  <c r="Z1642" i="1" s="1"/>
  <c r="AA1642" i="1" s="1"/>
  <c r="U1673" i="1"/>
  <c r="V1673" i="1"/>
  <c r="U1687" i="1"/>
  <c r="AB1686" i="1" s="1"/>
  <c r="V1687" i="1"/>
  <c r="U1708" i="1"/>
  <c r="V1708" i="1"/>
  <c r="Y1708" i="1" s="1"/>
  <c r="Z1708" i="1" s="1"/>
  <c r="AA1708" i="1" s="1"/>
  <c r="U1727" i="1"/>
  <c r="AB1726" i="1" s="1"/>
  <c r="V1727" i="1"/>
  <c r="Y1727" i="1" s="1"/>
  <c r="Z1727" i="1" s="1"/>
  <c r="AA1727" i="1" s="1"/>
  <c r="U55" i="1"/>
  <c r="V55" i="1"/>
  <c r="Y55" i="1" s="1"/>
  <c r="Z55" i="1" s="1"/>
  <c r="AA55" i="1" s="1"/>
  <c r="U63" i="1"/>
  <c r="V63" i="1"/>
  <c r="Y63" i="1" s="1"/>
  <c r="Z63" i="1" s="1"/>
  <c r="AA63" i="1" s="1"/>
  <c r="U217" i="1"/>
  <c r="V217" i="1"/>
  <c r="Y217" i="1" s="1"/>
  <c r="Z217" i="1" s="1"/>
  <c r="AA217" i="1" s="1"/>
  <c r="U267" i="1"/>
  <c r="V267" i="1"/>
  <c r="Y267" i="1" s="1"/>
  <c r="Z267" i="1" s="1"/>
  <c r="AA267" i="1" s="1"/>
  <c r="U398" i="1"/>
  <c r="V398" i="1"/>
  <c r="Y398" i="1" s="1"/>
  <c r="Z398" i="1" s="1"/>
  <c r="AA398" i="1" s="1"/>
  <c r="U10" i="1"/>
  <c r="V10" i="1"/>
  <c r="U414" i="1"/>
  <c r="V414" i="1"/>
  <c r="U151" i="1"/>
  <c r="V151" i="1"/>
  <c r="Y151" i="1" s="1"/>
  <c r="Z151" i="1" s="1"/>
  <c r="AA151" i="1" s="1"/>
  <c r="U214" i="1"/>
  <c r="V214" i="1"/>
  <c r="Y214" i="1" s="1"/>
  <c r="Z214" i="1" s="1"/>
  <c r="AA214" i="1" s="1"/>
  <c r="U226" i="1"/>
  <c r="V226" i="1"/>
  <c r="Y226" i="1" s="1"/>
  <c r="Z226" i="1" s="1"/>
  <c r="AA226" i="1" s="1"/>
  <c r="U252" i="1"/>
  <c r="V252" i="1"/>
  <c r="Y252" i="1" s="1"/>
  <c r="Z252" i="1" s="1"/>
  <c r="AA252" i="1" s="1"/>
  <c r="U1099" i="1"/>
  <c r="V1099" i="1"/>
  <c r="U1131" i="1"/>
  <c r="V1131" i="1"/>
  <c r="Y1131" i="1" s="1"/>
  <c r="Z1131" i="1" s="1"/>
  <c r="AA1131" i="1" s="1"/>
  <c r="U1143" i="1"/>
  <c r="V1143" i="1"/>
  <c r="Y1143" i="1" s="1"/>
  <c r="Z1143" i="1" s="1"/>
  <c r="AA1143" i="1" s="1"/>
  <c r="U1150" i="1"/>
  <c r="V1150" i="1"/>
  <c r="U1171" i="1"/>
  <c r="V1171" i="1"/>
  <c r="Y1171" i="1" s="1"/>
  <c r="Z1171" i="1" s="1"/>
  <c r="AA1171" i="1" s="1"/>
  <c r="U1183" i="1"/>
  <c r="V1183" i="1"/>
  <c r="Y1183" i="1" s="1"/>
  <c r="Z1183" i="1" s="1"/>
  <c r="AA1183" i="1" s="1"/>
  <c r="U1195" i="1"/>
  <c r="V1195" i="1"/>
  <c r="Y1195" i="1" s="1"/>
  <c r="Z1195" i="1" s="1"/>
  <c r="AA1195" i="1" s="1"/>
  <c r="U1207" i="1"/>
  <c r="V1207" i="1"/>
  <c r="Y1207" i="1" s="1"/>
  <c r="Z1207" i="1" s="1"/>
  <c r="AA1207" i="1" s="1"/>
  <c r="U1221" i="1"/>
  <c r="V1221" i="1"/>
  <c r="Y1221" i="1" s="1"/>
  <c r="Z1221" i="1" s="1"/>
  <c r="AA1221" i="1" s="1"/>
  <c r="U1233" i="1"/>
  <c r="V1233" i="1"/>
  <c r="Y1233" i="1" s="1"/>
  <c r="Z1233" i="1" s="1"/>
  <c r="AA1233" i="1" s="1"/>
  <c r="U1245" i="1"/>
  <c r="V1245" i="1"/>
  <c r="Y1245" i="1" s="1"/>
  <c r="Z1245" i="1" s="1"/>
  <c r="AA1245" i="1" s="1"/>
  <c r="U1257" i="1"/>
  <c r="V1257" i="1"/>
  <c r="Y1257" i="1" s="1"/>
  <c r="Z1257" i="1" s="1"/>
  <c r="AA1257" i="1" s="1"/>
  <c r="U1269" i="1"/>
  <c r="V1269" i="1"/>
  <c r="Y1269" i="1" s="1"/>
  <c r="Z1269" i="1" s="1"/>
  <c r="AA1269" i="1" s="1"/>
  <c r="U1276" i="1"/>
  <c r="V1276" i="1"/>
  <c r="Y1276" i="1" s="1"/>
  <c r="Z1276" i="1" s="1"/>
  <c r="AA1276" i="1" s="1"/>
  <c r="U1278" i="1"/>
  <c r="V1278" i="1"/>
  <c r="Y1278" i="1" s="1"/>
  <c r="Z1278" i="1" s="1"/>
  <c r="AA1278" i="1" s="1"/>
  <c r="U1306" i="1"/>
  <c r="V1306" i="1"/>
  <c r="Y1306" i="1" s="1"/>
  <c r="Z1306" i="1" s="1"/>
  <c r="AA1306" i="1" s="1"/>
  <c r="U1320" i="1"/>
  <c r="V1320" i="1"/>
  <c r="U1341" i="1"/>
  <c r="V1341" i="1"/>
  <c r="Y1341" i="1" s="1"/>
  <c r="Z1341" i="1" s="1"/>
  <c r="AA1341" i="1" s="1"/>
  <c r="U1362" i="1"/>
  <c r="V1362" i="1"/>
  <c r="U1383" i="1"/>
  <c r="V1383" i="1"/>
  <c r="Y1383" i="1" s="1"/>
  <c r="Z1383" i="1" s="1"/>
  <c r="AA1383" i="1" s="1"/>
  <c r="U1404" i="1"/>
  <c r="V1404" i="1"/>
  <c r="U1416" i="1"/>
  <c r="V1416" i="1"/>
  <c r="Y1416" i="1" s="1"/>
  <c r="Z1416" i="1" s="1"/>
  <c r="AA1416" i="1" s="1"/>
  <c r="U1478" i="1"/>
  <c r="AB1478" i="1" s="1"/>
  <c r="V1478" i="1"/>
  <c r="U1521" i="1"/>
  <c r="V1521" i="1"/>
  <c r="U1535" i="1"/>
  <c r="V1535" i="1"/>
  <c r="U1542" i="1"/>
  <c r="V1542" i="1"/>
  <c r="Y1542" i="1" s="1"/>
  <c r="Z1542" i="1" s="1"/>
  <c r="AA1542" i="1" s="1"/>
  <c r="U1554" i="1"/>
  <c r="V1554" i="1"/>
  <c r="Y1554" i="1" s="1"/>
  <c r="Z1554" i="1" s="1"/>
  <c r="AA1554" i="1" s="1"/>
  <c r="U1566" i="1"/>
  <c r="V1566" i="1"/>
  <c r="Y1566" i="1" s="1"/>
  <c r="Z1566" i="1" s="1"/>
  <c r="AA1566" i="1" s="1"/>
  <c r="U1578" i="1"/>
  <c r="AB1577" i="1" s="1"/>
  <c r="V1578" i="1"/>
  <c r="Y1578" i="1" s="1"/>
  <c r="Z1578" i="1" s="1"/>
  <c r="AA1578" i="1" s="1"/>
  <c r="U1592" i="1"/>
  <c r="V1592" i="1"/>
  <c r="Y1592" i="1" s="1"/>
  <c r="Z1592" i="1" s="1"/>
  <c r="AA1592" i="1" s="1"/>
  <c r="V1753" i="1"/>
  <c r="V1597" i="1"/>
  <c r="U59" i="1"/>
  <c r="V59" i="1"/>
  <c r="Y59" i="1" s="1"/>
  <c r="Z59" i="1" s="1"/>
  <c r="AA59" i="1" s="1"/>
  <c r="U71" i="1"/>
  <c r="V71" i="1"/>
  <c r="Y71" i="1" s="1"/>
  <c r="Z71" i="1" s="1"/>
  <c r="AA71" i="1" s="1"/>
  <c r="U229" i="1"/>
  <c r="V229" i="1"/>
  <c r="U335" i="1"/>
  <c r="V335" i="1"/>
  <c r="Y335" i="1" s="1"/>
  <c r="Z335" i="1" s="1"/>
  <c r="AA335" i="1" s="1"/>
  <c r="U405" i="1"/>
  <c r="V405" i="1"/>
  <c r="Y405" i="1" s="1"/>
  <c r="Z405" i="1" s="1"/>
  <c r="AA405" i="1" s="1"/>
  <c r="U14" i="1"/>
  <c r="V14" i="1"/>
  <c r="U44" i="1"/>
  <c r="V44" i="1"/>
  <c r="Y44" i="1" s="1"/>
  <c r="Z44" i="1" s="1"/>
  <c r="AA44" i="1" s="1"/>
  <c r="U48" i="1"/>
  <c r="V48" i="1"/>
  <c r="Y48" i="1" s="1"/>
  <c r="Z48" i="1" s="1"/>
  <c r="AA48" i="1" s="1"/>
  <c r="U52" i="1"/>
  <c r="V52" i="1"/>
  <c r="Y52" i="1" s="1"/>
  <c r="Z52" i="1" s="1"/>
  <c r="AA52" i="1" s="1"/>
  <c r="U54" i="1"/>
  <c r="V54" i="1"/>
  <c r="Y54" i="1" s="1"/>
  <c r="Z54" i="1" s="1"/>
  <c r="AA54" i="1" s="1"/>
  <c r="U56" i="1"/>
  <c r="V56" i="1"/>
  <c r="Y56" i="1" s="1"/>
  <c r="Z56" i="1" s="1"/>
  <c r="AA56" i="1" s="1"/>
  <c r="U60" i="1"/>
  <c r="AB60" i="1" s="1"/>
  <c r="V60" i="1"/>
  <c r="Y60" i="1" s="1"/>
  <c r="Z60" i="1" s="1"/>
  <c r="AA60" i="1" s="1"/>
  <c r="U64" i="1"/>
  <c r="V64" i="1"/>
  <c r="Y64" i="1" s="1"/>
  <c r="Z64" i="1" s="1"/>
  <c r="AA64" i="1" s="1"/>
  <c r="U66" i="1"/>
  <c r="V66" i="1"/>
  <c r="Y66" i="1" s="1"/>
  <c r="Z66" i="1" s="1"/>
  <c r="AA66" i="1" s="1"/>
  <c r="U68" i="1"/>
  <c r="V68" i="1"/>
  <c r="Y68" i="1" s="1"/>
  <c r="Z68" i="1" s="1"/>
  <c r="AA68" i="1" s="1"/>
  <c r="U70" i="1"/>
  <c r="V70" i="1"/>
  <c r="Y70" i="1" s="1"/>
  <c r="Z70" i="1" s="1"/>
  <c r="AA70" i="1" s="1"/>
  <c r="U72" i="1"/>
  <c r="V72" i="1"/>
  <c r="Y72" i="1" s="1"/>
  <c r="Z72" i="1" s="1"/>
  <c r="AA72" i="1" s="1"/>
  <c r="U74" i="1"/>
  <c r="V74" i="1"/>
  <c r="Y74" i="1" s="1"/>
  <c r="Z74" i="1" s="1"/>
  <c r="AA74" i="1" s="1"/>
  <c r="U76" i="1"/>
  <c r="V76" i="1"/>
  <c r="Y76" i="1" s="1"/>
  <c r="Z76" i="1" s="1"/>
  <c r="AA76" i="1" s="1"/>
  <c r="U78" i="1"/>
  <c r="V78" i="1"/>
  <c r="Y78" i="1" s="1"/>
  <c r="Z78" i="1" s="1"/>
  <c r="AA78" i="1" s="1"/>
  <c r="U80" i="1"/>
  <c r="V80" i="1"/>
  <c r="Y80" i="1" s="1"/>
  <c r="Z80" i="1" s="1"/>
  <c r="AA80" i="1" s="1"/>
  <c r="U82" i="1"/>
  <c r="V82" i="1"/>
  <c r="Y82" i="1" s="1"/>
  <c r="Z82" i="1" s="1"/>
  <c r="AA82" i="1" s="1"/>
  <c r="U84" i="1"/>
  <c r="V84" i="1"/>
  <c r="Y84" i="1" s="1"/>
  <c r="Z84" i="1" s="1"/>
  <c r="AA84" i="1" s="1"/>
  <c r="U522" i="1"/>
  <c r="V522" i="1"/>
  <c r="Y522" i="1" s="1"/>
  <c r="Z522" i="1" s="1"/>
  <c r="AA522" i="1" s="1"/>
  <c r="U536" i="1"/>
  <c r="V536" i="1"/>
  <c r="U543" i="1"/>
  <c r="V543" i="1"/>
  <c r="U578" i="1"/>
  <c r="V578" i="1"/>
  <c r="U590" i="1"/>
  <c r="V590" i="1"/>
  <c r="U602" i="1"/>
  <c r="V602" i="1"/>
  <c r="Y602" i="1" s="1"/>
  <c r="Z602" i="1" s="1"/>
  <c r="AA602" i="1" s="1"/>
  <c r="U609" i="1"/>
  <c r="V609" i="1"/>
  <c r="Y609" i="1" s="1"/>
  <c r="Z609" i="1" s="1"/>
  <c r="AA609" i="1" s="1"/>
  <c r="U621" i="1"/>
  <c r="V621" i="1"/>
  <c r="Y621" i="1" s="1"/>
  <c r="Z621" i="1" s="1"/>
  <c r="AA621" i="1" s="1"/>
  <c r="U623" i="1"/>
  <c r="V623" i="1"/>
  <c r="U628" i="1"/>
  <c r="V628" i="1"/>
  <c r="U635" i="1"/>
  <c r="V635" i="1"/>
  <c r="U642" i="1"/>
  <c r="V642" i="1"/>
  <c r="Y642" i="1" s="1"/>
  <c r="Z642" i="1" s="1"/>
  <c r="AA642" i="1" s="1"/>
  <c r="U651" i="1"/>
  <c r="V651" i="1"/>
  <c r="Y651" i="1" s="1"/>
  <c r="Z651" i="1" s="1"/>
  <c r="AA651" i="1" s="1"/>
  <c r="U665" i="1"/>
  <c r="V665" i="1"/>
  <c r="U684" i="1"/>
  <c r="V684" i="1"/>
  <c r="Y684" i="1" s="1"/>
  <c r="Z684" i="1" s="1"/>
  <c r="AA684" i="1" s="1"/>
  <c r="U686" i="1"/>
  <c r="V686" i="1"/>
  <c r="Y686" i="1" s="1"/>
  <c r="Z686" i="1" s="1"/>
  <c r="AA686" i="1" s="1"/>
  <c r="U707" i="1"/>
  <c r="V707" i="1"/>
  <c r="U761" i="1"/>
  <c r="V761" i="1"/>
  <c r="U780" i="1"/>
  <c r="AB779" i="1" s="1"/>
  <c r="AI779" i="1" s="1"/>
  <c r="V780" i="1"/>
  <c r="U792" i="1"/>
  <c r="V792" i="1"/>
  <c r="U813" i="1"/>
  <c r="V813" i="1"/>
  <c r="Y813" i="1" s="1"/>
  <c r="Z813" i="1" s="1"/>
  <c r="AA813" i="1" s="1"/>
  <c r="U846" i="1"/>
  <c r="V846" i="1"/>
  <c r="Y846" i="1" s="1"/>
  <c r="Z846" i="1" s="1"/>
  <c r="AA846" i="1" s="1"/>
  <c r="U858" i="1"/>
  <c r="V858" i="1"/>
  <c r="Y858" i="1" s="1"/>
  <c r="Z858" i="1" s="1"/>
  <c r="AA858" i="1" s="1"/>
  <c r="U870" i="1"/>
  <c r="V870" i="1"/>
  <c r="Y870" i="1" s="1"/>
  <c r="Z870" i="1" s="1"/>
  <c r="AA870" i="1" s="1"/>
  <c r="U884" i="1"/>
  <c r="V884" i="1"/>
  <c r="U938" i="1"/>
  <c r="V938" i="1"/>
  <c r="U950" i="1"/>
  <c r="V950" i="1"/>
  <c r="U957" i="1"/>
  <c r="V957" i="1"/>
  <c r="Y957" i="1" s="1"/>
  <c r="Z957" i="1" s="1"/>
  <c r="AA957" i="1" s="1"/>
  <c r="U959" i="1"/>
  <c r="V959" i="1"/>
  <c r="U980" i="1"/>
  <c r="V980" i="1"/>
  <c r="U997" i="1"/>
  <c r="V997" i="1"/>
  <c r="Y997" i="1" s="1"/>
  <c r="Z997" i="1" s="1"/>
  <c r="AA997" i="1" s="1"/>
  <c r="U1009" i="1"/>
  <c r="V1009" i="1"/>
  <c r="Y1009" i="1" s="1"/>
  <c r="Z1009" i="1" s="1"/>
  <c r="AA1009" i="1" s="1"/>
  <c r="U1021" i="1"/>
  <c r="V1021" i="1"/>
  <c r="Y1021" i="1" s="1"/>
  <c r="Z1021" i="1" s="1"/>
  <c r="AA1021" i="1" s="1"/>
  <c r="U1033" i="1"/>
  <c r="V1033" i="1"/>
  <c r="Y1033" i="1" s="1"/>
  <c r="Z1033" i="1" s="1"/>
  <c r="AA1033" i="1" s="1"/>
  <c r="U1040" i="1"/>
  <c r="V1040" i="1"/>
  <c r="Y1040" i="1" s="1"/>
  <c r="Z1040" i="1" s="1"/>
  <c r="AA1040" i="1" s="1"/>
  <c r="U1052" i="1"/>
  <c r="V1052" i="1"/>
  <c r="U1117" i="1"/>
  <c r="V1117" i="1"/>
  <c r="U1124" i="1"/>
  <c r="V1124" i="1"/>
  <c r="U1159" i="1"/>
  <c r="V1159" i="1"/>
  <c r="Y1159" i="1" s="1"/>
  <c r="Z1159" i="1" s="1"/>
  <c r="AA1159" i="1" s="1"/>
  <c r="U1166" i="1"/>
  <c r="V1166" i="1"/>
  <c r="U1178" i="1"/>
  <c r="V1178" i="1"/>
  <c r="U1190" i="1"/>
  <c r="V1190" i="1"/>
  <c r="Y1190" i="1" s="1"/>
  <c r="Z1190" i="1" s="1"/>
  <c r="AA1190" i="1" s="1"/>
  <c r="U1202" i="1"/>
  <c r="V1202" i="1"/>
  <c r="U1214" i="1"/>
  <c r="V1214" i="1"/>
  <c r="U1285" i="1"/>
  <c r="V1285" i="1"/>
  <c r="U1294" i="1"/>
  <c r="V1294" i="1"/>
  <c r="Y1294" i="1" s="1"/>
  <c r="Z1294" i="1" s="1"/>
  <c r="AA1294" i="1" s="1"/>
  <c r="U1313" i="1"/>
  <c r="V1313" i="1"/>
  <c r="Y1313" i="1" s="1"/>
  <c r="Z1313" i="1" s="1"/>
  <c r="AA1313" i="1" s="1"/>
  <c r="U1315" i="1"/>
  <c r="V1315" i="1"/>
  <c r="Y1315" i="1" s="1"/>
  <c r="Z1315" i="1" s="1"/>
  <c r="AA1315" i="1" s="1"/>
  <c r="U1327" i="1"/>
  <c r="V1327" i="1"/>
  <c r="U1334" i="1"/>
  <c r="V1334" i="1"/>
  <c r="V754" i="1"/>
  <c r="Y754" i="1" s="1"/>
  <c r="Z754" i="1" s="1"/>
  <c r="AA754" i="1" s="1"/>
  <c r="U11" i="1"/>
  <c r="V11" i="1"/>
  <c r="Y11" i="1" s="1"/>
  <c r="Z11" i="1" s="1"/>
  <c r="AA11" i="1" s="1"/>
  <c r="U176" i="1"/>
  <c r="V176" i="1"/>
  <c r="Y176" i="1" s="1"/>
  <c r="Z176" i="1" s="1"/>
  <c r="AA176" i="1" s="1"/>
  <c r="U185" i="1"/>
  <c r="V185" i="1"/>
  <c r="Y185" i="1" s="1"/>
  <c r="Z185" i="1" s="1"/>
  <c r="AA185" i="1" s="1"/>
  <c r="U218" i="1"/>
  <c r="V218" i="1"/>
  <c r="Y218" i="1" s="1"/>
  <c r="Z218" i="1" s="1"/>
  <c r="AA218" i="1" s="1"/>
  <c r="U230" i="1"/>
  <c r="V230" i="1"/>
  <c r="Y230" i="1" s="1"/>
  <c r="Z230" i="1" s="1"/>
  <c r="AA230" i="1" s="1"/>
  <c r="U244" i="1"/>
  <c r="V244" i="1"/>
  <c r="Y244" i="1" s="1"/>
  <c r="Z244" i="1" s="1"/>
  <c r="AA244" i="1" s="1"/>
  <c r="U261" i="1"/>
  <c r="V261" i="1"/>
  <c r="Y261" i="1" s="1"/>
  <c r="Z261" i="1" s="1"/>
  <c r="AA261" i="1" s="1"/>
  <c r="U268" i="1"/>
  <c r="V268" i="1"/>
  <c r="Y268" i="1" s="1"/>
  <c r="Z268" i="1" s="1"/>
  <c r="AA268" i="1" s="1"/>
  <c r="U282" i="1"/>
  <c r="V282" i="1"/>
  <c r="Y282" i="1" s="1"/>
  <c r="Z282" i="1" s="1"/>
  <c r="AA282" i="1" s="1"/>
  <c r="U312" i="1"/>
  <c r="V312" i="1"/>
  <c r="Y312" i="1" s="1"/>
  <c r="Z312" i="1" s="1"/>
  <c r="AA312" i="1" s="1"/>
  <c r="U324" i="1"/>
  <c r="V324" i="1"/>
  <c r="Y324" i="1" s="1"/>
  <c r="Z324" i="1" s="1"/>
  <c r="AA324" i="1" s="1"/>
  <c r="U355" i="1"/>
  <c r="V355" i="1"/>
  <c r="Y355" i="1" s="1"/>
  <c r="Z355" i="1" s="1"/>
  <c r="AA355" i="1" s="1"/>
  <c r="U364" i="1"/>
  <c r="V364" i="1"/>
  <c r="Y364" i="1" s="1"/>
  <c r="Z364" i="1" s="1"/>
  <c r="AA364" i="1" s="1"/>
  <c r="U366" i="1"/>
  <c r="V366" i="1"/>
  <c r="Y366" i="1" s="1"/>
  <c r="Z366" i="1" s="1"/>
  <c r="AA366" i="1" s="1"/>
  <c r="U429" i="1"/>
  <c r="V429" i="1"/>
  <c r="Y429" i="1" s="1"/>
  <c r="Z429" i="1" s="1"/>
  <c r="AA429" i="1" s="1"/>
  <c r="U436" i="1"/>
  <c r="V436" i="1"/>
  <c r="Y436" i="1" s="1"/>
  <c r="Z436" i="1" s="1"/>
  <c r="AA436" i="1" s="1"/>
  <c r="U450" i="1"/>
  <c r="V450" i="1"/>
  <c r="Y450" i="1" s="1"/>
  <c r="Z450" i="1" s="1"/>
  <c r="AA450" i="1" s="1"/>
  <c r="U462" i="1"/>
  <c r="V462" i="1"/>
  <c r="Y462" i="1" s="1"/>
  <c r="Z462" i="1" s="1"/>
  <c r="AA462" i="1" s="1"/>
  <c r="U474" i="1"/>
  <c r="V474" i="1"/>
  <c r="Y474" i="1" s="1"/>
  <c r="Z474" i="1" s="1"/>
  <c r="AA474" i="1" s="1"/>
  <c r="U486" i="1"/>
  <c r="V486" i="1"/>
  <c r="Y486" i="1" s="1"/>
  <c r="Z486" i="1" s="1"/>
  <c r="AA486" i="1" s="1"/>
  <c r="U498" i="1"/>
  <c r="V498" i="1"/>
  <c r="Y498" i="1" s="1"/>
  <c r="Z498" i="1" s="1"/>
  <c r="AA498" i="1" s="1"/>
  <c r="U510" i="1"/>
  <c r="V510" i="1"/>
  <c r="Y510" i="1" s="1"/>
  <c r="Z510" i="1" s="1"/>
  <c r="AA510" i="1" s="1"/>
  <c r="U531" i="1"/>
  <c r="AB531" i="1" s="1"/>
  <c r="V531" i="1"/>
  <c r="U552" i="1"/>
  <c r="V552" i="1"/>
  <c r="Y552" i="1" s="1"/>
  <c r="Z552" i="1" s="1"/>
  <c r="AA552" i="1" s="1"/>
  <c r="U564" i="1"/>
  <c r="V564" i="1"/>
  <c r="Y564" i="1" s="1"/>
  <c r="Z564" i="1" s="1"/>
  <c r="AA564" i="1" s="1"/>
  <c r="U573" i="1"/>
  <c r="V573" i="1"/>
  <c r="Y573" i="1" s="1"/>
  <c r="Z573" i="1" s="1"/>
  <c r="AA573" i="1" s="1"/>
  <c r="U585" i="1"/>
  <c r="V585" i="1"/>
  <c r="Y585" i="1" s="1"/>
  <c r="Z585" i="1" s="1"/>
  <c r="AA585" i="1" s="1"/>
  <c r="U597" i="1"/>
  <c r="V597" i="1"/>
  <c r="Y597" i="1" s="1"/>
  <c r="Z597" i="1" s="1"/>
  <c r="AA597" i="1" s="1"/>
  <c r="U616" i="1"/>
  <c r="V616" i="1"/>
  <c r="U660" i="1"/>
  <c r="V660" i="1"/>
  <c r="Y660" i="1" s="1"/>
  <c r="Z660" i="1" s="1"/>
  <c r="AA660" i="1" s="1"/>
  <c r="U672" i="1"/>
  <c r="V672" i="1"/>
  <c r="Y672" i="1" s="1"/>
  <c r="Z672" i="1" s="1"/>
  <c r="AA672" i="1" s="1"/>
  <c r="U679" i="1"/>
  <c r="V679" i="1"/>
  <c r="U693" i="1"/>
  <c r="V693" i="1"/>
  <c r="U700" i="1"/>
  <c r="V700" i="1"/>
  <c r="Y700" i="1" s="1"/>
  <c r="Z700" i="1" s="1"/>
  <c r="AA700" i="1" s="1"/>
  <c r="U714" i="1"/>
  <c r="V714" i="1"/>
  <c r="Y714" i="1" s="1"/>
  <c r="Z714" i="1" s="1"/>
  <c r="AA714" i="1" s="1"/>
  <c r="U723" i="1"/>
  <c r="V723" i="1"/>
  <c r="Y723" i="1" s="1"/>
  <c r="Z723" i="1" s="1"/>
  <c r="AA723" i="1" s="1"/>
  <c r="U730" i="1"/>
  <c r="V730" i="1"/>
  <c r="U742" i="1"/>
  <c r="V742" i="1"/>
  <c r="Y742" i="1" s="1"/>
  <c r="Z742" i="1" s="1"/>
  <c r="AA742" i="1" s="1"/>
  <c r="U775" i="1"/>
  <c r="V775" i="1"/>
  <c r="Y775" i="1" s="1"/>
  <c r="Z775" i="1" s="1"/>
  <c r="AA775" i="1" s="1"/>
  <c r="U787" i="1"/>
  <c r="V787" i="1"/>
  <c r="Y787" i="1" s="1"/>
  <c r="Z787" i="1" s="1"/>
  <c r="AA787" i="1" s="1"/>
  <c r="U799" i="1"/>
  <c r="V799" i="1"/>
  <c r="U822" i="1"/>
  <c r="V822" i="1"/>
  <c r="Y822" i="1" s="1"/>
  <c r="Z822" i="1" s="1"/>
  <c r="AA822" i="1" s="1"/>
  <c r="U841" i="1"/>
  <c r="V841" i="1"/>
  <c r="Y841" i="1" s="1"/>
  <c r="Z841" i="1" s="1"/>
  <c r="AA841" i="1" s="1"/>
  <c r="U853" i="1"/>
  <c r="V853" i="1"/>
  <c r="Y853" i="1" s="1"/>
  <c r="Z853" i="1" s="1"/>
  <c r="AA853" i="1" s="1"/>
  <c r="U865" i="1"/>
  <c r="V865" i="1"/>
  <c r="Y865" i="1" s="1"/>
  <c r="Z865" i="1" s="1"/>
  <c r="AA865" i="1" s="1"/>
  <c r="U900" i="1"/>
  <c r="V900" i="1"/>
  <c r="Y900" i="1" s="1"/>
  <c r="Z900" i="1" s="1"/>
  <c r="AA900" i="1" s="1"/>
  <c r="U912" i="1"/>
  <c r="V912" i="1"/>
  <c r="Y912" i="1" s="1"/>
  <c r="Z912" i="1" s="1"/>
  <c r="AA912" i="1" s="1"/>
  <c r="U919" i="1"/>
  <c r="V919" i="1"/>
  <c r="U931" i="1"/>
  <c r="V931" i="1"/>
  <c r="U933" i="1"/>
  <c r="V933" i="1"/>
  <c r="Y933" i="1" s="1"/>
  <c r="Z933" i="1" s="1"/>
  <c r="AA933" i="1" s="1"/>
  <c r="U945" i="1"/>
  <c r="V945" i="1"/>
  <c r="Y945" i="1" s="1"/>
  <c r="Z945" i="1" s="1"/>
  <c r="AA945" i="1" s="1"/>
  <c r="U966" i="1"/>
  <c r="V966" i="1"/>
  <c r="U973" i="1"/>
  <c r="V973" i="1"/>
  <c r="Y973" i="1" s="1"/>
  <c r="Z973" i="1" s="1"/>
  <c r="AA973" i="1" s="1"/>
  <c r="U1004" i="1"/>
  <c r="V1004" i="1"/>
  <c r="U1016" i="1"/>
  <c r="V1016" i="1"/>
  <c r="U1028" i="1"/>
  <c r="V1028" i="1"/>
  <c r="U1061" i="1"/>
  <c r="V1061" i="1"/>
  <c r="Y1061" i="1" s="1"/>
  <c r="Z1061" i="1" s="1"/>
  <c r="AA1061" i="1" s="1"/>
  <c r="U1080" i="1"/>
  <c r="V1080" i="1"/>
  <c r="Y1080" i="1" s="1"/>
  <c r="Z1080" i="1" s="1"/>
  <c r="AA1080" i="1" s="1"/>
  <c r="U53" i="1"/>
  <c r="V53" i="1"/>
  <c r="Y53" i="1" s="1"/>
  <c r="Z53" i="1" s="1"/>
  <c r="AA53" i="1" s="1"/>
  <c r="U149" i="1"/>
  <c r="V149" i="1"/>
  <c r="Y149" i="1" s="1"/>
  <c r="Z149" i="1" s="1"/>
  <c r="AA149" i="1" s="1"/>
  <c r="U212" i="1"/>
  <c r="V212" i="1"/>
  <c r="Y212" i="1" s="1"/>
  <c r="Z212" i="1" s="1"/>
  <c r="AA212" i="1" s="1"/>
  <c r="U342" i="1"/>
  <c r="V342" i="1"/>
  <c r="Y342" i="1" s="1"/>
  <c r="Z342" i="1" s="1"/>
  <c r="AA342" i="1" s="1"/>
  <c r="U400" i="1"/>
  <c r="V400" i="1"/>
  <c r="Y400" i="1" s="1"/>
  <c r="Z400" i="1" s="1"/>
  <c r="AA400" i="1" s="1"/>
  <c r="U155" i="1"/>
  <c r="V155" i="1"/>
  <c r="Y155" i="1" s="1"/>
  <c r="Z155" i="1" s="1"/>
  <c r="AA155" i="1" s="1"/>
  <c r="U199" i="1"/>
  <c r="V199" i="1"/>
  <c r="U20" i="1"/>
  <c r="V20" i="1"/>
  <c r="U22" i="1"/>
  <c r="V22" i="1"/>
  <c r="U24" i="1"/>
  <c r="V24" i="1"/>
  <c r="U26" i="1"/>
  <c r="V26" i="1"/>
  <c r="Y26" i="1" s="1"/>
  <c r="Z26" i="1" s="1"/>
  <c r="AA26" i="1" s="1"/>
  <c r="U28" i="1"/>
  <c r="V28" i="1"/>
  <c r="Y28" i="1" s="1"/>
  <c r="Z28" i="1" s="1"/>
  <c r="AA28" i="1" s="1"/>
  <c r="U30" i="1"/>
  <c r="V30" i="1"/>
  <c r="U32" i="1"/>
  <c r="V32" i="1"/>
  <c r="U34" i="1"/>
  <c r="V34" i="1"/>
  <c r="U36" i="1"/>
  <c r="V36" i="1"/>
  <c r="U38" i="1"/>
  <c r="V38" i="1"/>
  <c r="Y38" i="1" s="1"/>
  <c r="Z38" i="1" s="1"/>
  <c r="AA38" i="1" s="1"/>
  <c r="U40" i="1"/>
  <c r="V40" i="1"/>
  <c r="Y40" i="1" s="1"/>
  <c r="Z40" i="1" s="1"/>
  <c r="AA40" i="1" s="1"/>
  <c r="U42" i="1"/>
  <c r="V42" i="1"/>
  <c r="U150" i="1"/>
  <c r="V150" i="1"/>
  <c r="U164" i="1"/>
  <c r="V164" i="1"/>
  <c r="Y164" i="1" s="1"/>
  <c r="Z164" i="1" s="1"/>
  <c r="AA164" i="1" s="1"/>
  <c r="U171" i="1"/>
  <c r="V171" i="1"/>
  <c r="Y171" i="1" s="1"/>
  <c r="Z171" i="1" s="1"/>
  <c r="AA171" i="1" s="1"/>
  <c r="U194" i="1"/>
  <c r="V194" i="1"/>
  <c r="Y194" i="1" s="1"/>
  <c r="Z194" i="1" s="1"/>
  <c r="AA194" i="1" s="1"/>
  <c r="U206" i="1"/>
  <c r="V206" i="1"/>
  <c r="Y206" i="1" s="1"/>
  <c r="Z206" i="1" s="1"/>
  <c r="AA206" i="1" s="1"/>
  <c r="U213" i="1"/>
  <c r="V213" i="1"/>
  <c r="Y213" i="1" s="1"/>
  <c r="Z213" i="1" s="1"/>
  <c r="AA213" i="1" s="1"/>
  <c r="U225" i="1"/>
  <c r="V225" i="1"/>
  <c r="U237" i="1"/>
  <c r="V237" i="1"/>
  <c r="Y237" i="1" s="1"/>
  <c r="Z237" i="1" s="1"/>
  <c r="AA237" i="1" s="1"/>
  <c r="U256" i="1"/>
  <c r="V256" i="1"/>
  <c r="Y256" i="1" s="1"/>
  <c r="Z256" i="1" s="1"/>
  <c r="AA256" i="1" s="1"/>
  <c r="U275" i="1"/>
  <c r="V275" i="1"/>
  <c r="Y275" i="1" s="1"/>
  <c r="Z275" i="1" s="1"/>
  <c r="AA275" i="1" s="1"/>
  <c r="U296" i="1"/>
  <c r="V296" i="1"/>
  <c r="Y296" i="1" s="1"/>
  <c r="Z296" i="1" s="1"/>
  <c r="AA296" i="1" s="1"/>
  <c r="U305" i="1"/>
  <c r="V305" i="1"/>
  <c r="Y305" i="1" s="1"/>
  <c r="Z305" i="1" s="1"/>
  <c r="AA305" i="1" s="1"/>
  <c r="U319" i="1"/>
  <c r="V319" i="1"/>
  <c r="Y319" i="1" s="1"/>
  <c r="Z319" i="1" s="1"/>
  <c r="AA319" i="1" s="1"/>
  <c r="U331" i="1"/>
  <c r="V331" i="1"/>
  <c r="Y331" i="1" s="1"/>
  <c r="Z331" i="1" s="1"/>
  <c r="AA331" i="1" s="1"/>
  <c r="U343" i="1"/>
  <c r="V343" i="1"/>
  <c r="Y343" i="1" s="1"/>
  <c r="Z343" i="1" s="1"/>
  <c r="AA343" i="1" s="1"/>
  <c r="U350" i="1"/>
  <c r="V350" i="1"/>
  <c r="Y350" i="1" s="1"/>
  <c r="Z350" i="1" s="1"/>
  <c r="AA350" i="1" s="1"/>
  <c r="U382" i="1"/>
  <c r="V382" i="1"/>
  <c r="Y382" i="1" s="1"/>
  <c r="Z382" i="1" s="1"/>
  <c r="AA382" i="1" s="1"/>
  <c r="U394" i="1"/>
  <c r="V394" i="1"/>
  <c r="Y394" i="1" s="1"/>
  <c r="Z394" i="1" s="1"/>
  <c r="AA394" i="1" s="1"/>
  <c r="U401" i="1"/>
  <c r="V401" i="1"/>
  <c r="Y401" i="1" s="1"/>
  <c r="Z401" i="1" s="1"/>
  <c r="AA401" i="1" s="1"/>
  <c r="U415" i="1"/>
  <c r="V415" i="1"/>
  <c r="Y415" i="1" s="1"/>
  <c r="Z415" i="1" s="1"/>
  <c r="AA415" i="1" s="1"/>
  <c r="U422" i="1"/>
  <c r="V422" i="1"/>
  <c r="Y422" i="1" s="1"/>
  <c r="Z422" i="1" s="1"/>
  <c r="AA422" i="1" s="1"/>
  <c r="U431" i="1"/>
  <c r="V431" i="1"/>
  <c r="Y431" i="1" s="1"/>
  <c r="Z431" i="1" s="1"/>
  <c r="AA431" i="1" s="1"/>
  <c r="U469" i="1"/>
  <c r="V469" i="1"/>
  <c r="Y469" i="1" s="1"/>
  <c r="Z469" i="1" s="1"/>
  <c r="AA469" i="1" s="1"/>
  <c r="U481" i="1"/>
  <c r="V481" i="1"/>
  <c r="Y481" i="1" s="1"/>
  <c r="Z481" i="1" s="1"/>
  <c r="AA481" i="1" s="1"/>
  <c r="U493" i="1"/>
  <c r="V493" i="1"/>
  <c r="Y493" i="1" s="1"/>
  <c r="Z493" i="1" s="1"/>
  <c r="AA493" i="1" s="1"/>
  <c r="U505" i="1"/>
  <c r="V505" i="1"/>
  <c r="Y505" i="1" s="1"/>
  <c r="Z505" i="1" s="1"/>
  <c r="AA505" i="1" s="1"/>
  <c r="V1741" i="1"/>
  <c r="U49" i="1"/>
  <c r="V49" i="1"/>
  <c r="Y49" i="1" s="1"/>
  <c r="Z49" i="1" s="1"/>
  <c r="AA49" i="1" s="1"/>
  <c r="U79" i="1"/>
  <c r="V79" i="1"/>
  <c r="Y79" i="1" s="1"/>
  <c r="Z79" i="1" s="1"/>
  <c r="AA79" i="1" s="1"/>
  <c r="U175" i="1"/>
  <c r="V175" i="1"/>
  <c r="Y175" i="1" s="1"/>
  <c r="Z175" i="1" s="1"/>
  <c r="AA175" i="1" s="1"/>
  <c r="U163" i="1"/>
  <c r="V163" i="1"/>
  <c r="Y163" i="1" s="1"/>
  <c r="Z163" i="1" s="1"/>
  <c r="AA163" i="1" s="1"/>
  <c r="U288" i="1"/>
  <c r="V288" i="1"/>
  <c r="Y288" i="1" s="1"/>
  <c r="Z288" i="1" s="1"/>
  <c r="AA288" i="1" s="1"/>
  <c r="U381" i="1"/>
  <c r="V381" i="1"/>
  <c r="Y381" i="1" s="1"/>
  <c r="Z381" i="1" s="1"/>
  <c r="AA381" i="1" s="1"/>
  <c r="U166" i="1"/>
  <c r="V166" i="1"/>
  <c r="Y166" i="1" s="1"/>
  <c r="Z166" i="1" s="1"/>
  <c r="AA166" i="1" s="1"/>
  <c r="U187" i="1"/>
  <c r="V187" i="1"/>
  <c r="Y187" i="1" s="1"/>
  <c r="Z187" i="1" s="1"/>
  <c r="AA187" i="1" s="1"/>
  <c r="U246" i="1"/>
  <c r="V246" i="1"/>
  <c r="Y246" i="1" s="1"/>
  <c r="Z246" i="1" s="1"/>
  <c r="AA246" i="1" s="1"/>
  <c r="U270" i="1"/>
  <c r="V270" i="1"/>
  <c r="Y270" i="1" s="1"/>
  <c r="Z270" i="1" s="1"/>
  <c r="AA270" i="1" s="1"/>
  <c r="U284" i="1"/>
  <c r="V284" i="1"/>
  <c r="Y284" i="1" s="1"/>
  <c r="Z284" i="1" s="1"/>
  <c r="AA284" i="1" s="1"/>
  <c r="U291" i="1"/>
  <c r="V291" i="1"/>
  <c r="Y291" i="1" s="1"/>
  <c r="Z291" i="1" s="1"/>
  <c r="AA291" i="1" s="1"/>
  <c r="U314" i="1"/>
  <c r="V314" i="1"/>
  <c r="Y314" i="1" s="1"/>
  <c r="Z314" i="1" s="1"/>
  <c r="AA314" i="1" s="1"/>
  <c r="U326" i="1"/>
  <c r="V326" i="1"/>
  <c r="Y326" i="1" s="1"/>
  <c r="Z326" i="1" s="1"/>
  <c r="AA326" i="1" s="1"/>
  <c r="U338" i="1"/>
  <c r="V338" i="1"/>
  <c r="Y338" i="1" s="1"/>
  <c r="Z338" i="1" s="1"/>
  <c r="AA338" i="1" s="1"/>
  <c r="U357" i="1"/>
  <c r="V357" i="1"/>
  <c r="Y357" i="1" s="1"/>
  <c r="Z357" i="1" s="1"/>
  <c r="AA357" i="1" s="1"/>
  <c r="U368" i="1"/>
  <c r="V368" i="1"/>
  <c r="Y368" i="1" s="1"/>
  <c r="Z368" i="1" s="1"/>
  <c r="AA368" i="1" s="1"/>
  <c r="U375" i="1"/>
  <c r="V375" i="1"/>
  <c r="U389" i="1"/>
  <c r="V389" i="1"/>
  <c r="Y389" i="1" s="1"/>
  <c r="Z389" i="1" s="1"/>
  <c r="AA389" i="1" s="1"/>
  <c r="U408" i="1"/>
  <c r="V408" i="1"/>
  <c r="Y408" i="1" s="1"/>
  <c r="Z408" i="1" s="1"/>
  <c r="AA408" i="1" s="1"/>
  <c r="U410" i="1"/>
  <c r="V410" i="1"/>
  <c r="V1048" i="1"/>
  <c r="U45" i="1"/>
  <c r="V45" i="1"/>
  <c r="Y45" i="1" s="1"/>
  <c r="Z45" i="1" s="1"/>
  <c r="AA45" i="1" s="1"/>
  <c r="U260" i="1"/>
  <c r="V260" i="1"/>
  <c r="Y260" i="1" s="1"/>
  <c r="Z260" i="1" s="1"/>
  <c r="AA260" i="1" s="1"/>
  <c r="U311" i="1"/>
  <c r="V311" i="1"/>
  <c r="Y311" i="1" s="1"/>
  <c r="Z311" i="1" s="1"/>
  <c r="AA311" i="1" s="1"/>
  <c r="U323" i="1"/>
  <c r="V323" i="1"/>
  <c r="Y323" i="1" s="1"/>
  <c r="Z323" i="1" s="1"/>
  <c r="AA323" i="1" s="1"/>
  <c r="U349" i="1"/>
  <c r="V349" i="1"/>
  <c r="Y349" i="1" s="1"/>
  <c r="Z349" i="1" s="1"/>
  <c r="AA349" i="1" s="1"/>
  <c r="U1215" i="1"/>
  <c r="V1215" i="1"/>
  <c r="Y1215" i="1" s="1"/>
  <c r="Z1215" i="1" s="1"/>
  <c r="AA1215" i="1" s="1"/>
  <c r="U157" i="1"/>
  <c r="V157" i="1"/>
  <c r="Y157" i="1" s="1"/>
  <c r="Z157" i="1" s="1"/>
  <c r="AA157" i="1" s="1"/>
  <c r="U180" i="1"/>
  <c r="V180" i="1"/>
  <c r="Y180" i="1" s="1"/>
  <c r="Z180" i="1" s="1"/>
  <c r="AA180" i="1" s="1"/>
  <c r="U189" i="1"/>
  <c r="V189" i="1"/>
  <c r="Y189" i="1" s="1"/>
  <c r="Z189" i="1" s="1"/>
  <c r="AA189" i="1" s="1"/>
  <c r="U201" i="1"/>
  <c r="V201" i="1"/>
  <c r="Y201" i="1" s="1"/>
  <c r="Z201" i="1" s="1"/>
  <c r="AA201" i="1" s="1"/>
  <c r="U15" i="1"/>
  <c r="V15" i="1"/>
  <c r="Y15" i="1" s="1"/>
  <c r="Z15" i="1" s="1"/>
  <c r="AA15" i="1" s="1"/>
  <c r="U18" i="1"/>
  <c r="V18" i="1"/>
  <c r="Y18" i="1" s="1"/>
  <c r="Z18" i="1" s="1"/>
  <c r="AA18" i="1" s="1"/>
  <c r="U57" i="1"/>
  <c r="V57" i="1"/>
  <c r="Y57" i="1" s="1"/>
  <c r="Z57" i="1" s="1"/>
  <c r="AA57" i="1" s="1"/>
  <c r="U279" i="1"/>
  <c r="V279" i="1"/>
  <c r="Y279" i="1" s="1"/>
  <c r="Z279" i="1" s="1"/>
  <c r="AA279" i="1" s="1"/>
  <c r="U17" i="1"/>
  <c r="V17" i="1"/>
  <c r="U159" i="1"/>
  <c r="V159" i="1"/>
  <c r="Y159" i="1" s="1"/>
  <c r="Z159" i="1" s="1"/>
  <c r="AA159" i="1" s="1"/>
  <c r="U147" i="1"/>
  <c r="V147" i="1"/>
  <c r="Y147" i="1" s="1"/>
  <c r="Z147" i="1" s="1"/>
  <c r="AA147" i="1" s="1"/>
  <c r="U161" i="1"/>
  <c r="V161" i="1"/>
  <c r="Y161" i="1" s="1"/>
  <c r="Z161" i="1" s="1"/>
  <c r="AA161" i="1" s="1"/>
  <c r="U168" i="1"/>
  <c r="V168" i="1"/>
  <c r="Y168" i="1" s="1"/>
  <c r="Z168" i="1" s="1"/>
  <c r="AA168" i="1" s="1"/>
  <c r="U191" i="1"/>
  <c r="V191" i="1"/>
  <c r="Y191" i="1" s="1"/>
  <c r="Z191" i="1" s="1"/>
  <c r="AA191" i="1" s="1"/>
  <c r="U203" i="1"/>
  <c r="V203" i="1"/>
  <c r="Y203" i="1" s="1"/>
  <c r="Z203" i="1" s="1"/>
  <c r="AA203" i="1" s="1"/>
  <c r="U210" i="1"/>
  <c r="V210" i="1"/>
  <c r="Y210" i="1" s="1"/>
  <c r="Z210" i="1" s="1"/>
  <c r="AA210" i="1" s="1"/>
  <c r="U222" i="1"/>
  <c r="V222" i="1"/>
  <c r="Y222" i="1" s="1"/>
  <c r="Z222" i="1" s="1"/>
  <c r="AA222" i="1" s="1"/>
  <c r="U234" i="1"/>
  <c r="V234" i="1"/>
  <c r="Y234" i="1" s="1"/>
  <c r="Z234" i="1" s="1"/>
  <c r="AA234" i="1" s="1"/>
  <c r="U248" i="1"/>
  <c r="V248" i="1"/>
  <c r="Y248" i="1" s="1"/>
  <c r="Z248" i="1" s="1"/>
  <c r="AA248" i="1" s="1"/>
  <c r="U265" i="1"/>
  <c r="V265" i="1"/>
  <c r="Y265" i="1" s="1"/>
  <c r="Z265" i="1" s="1"/>
  <c r="AA265" i="1" s="1"/>
  <c r="U272" i="1"/>
  <c r="V272" i="1"/>
  <c r="Y272" i="1" s="1"/>
  <c r="Z272" i="1" s="1"/>
  <c r="AA272" i="1" s="1"/>
  <c r="U286" i="1"/>
  <c r="V286" i="1"/>
  <c r="Y286" i="1" s="1"/>
  <c r="Z286" i="1" s="1"/>
  <c r="AA286" i="1" s="1"/>
  <c r="U293" i="1"/>
  <c r="AB293" i="1" s="1"/>
  <c r="V293" i="1"/>
  <c r="Y293" i="1" s="1"/>
  <c r="Z293" i="1" s="1"/>
  <c r="AA293" i="1" s="1"/>
  <c r="U316" i="1"/>
  <c r="V316" i="1"/>
  <c r="Y316" i="1" s="1"/>
  <c r="Z316" i="1" s="1"/>
  <c r="AA316" i="1" s="1"/>
  <c r="U328" i="1"/>
  <c r="V328" i="1"/>
  <c r="Y328" i="1" s="1"/>
  <c r="Z328" i="1" s="1"/>
  <c r="AA328" i="1" s="1"/>
  <c r="U340" i="1"/>
  <c r="V340" i="1"/>
  <c r="Y340" i="1" s="1"/>
  <c r="Z340" i="1" s="1"/>
  <c r="AA340" i="1" s="1"/>
  <c r="U347" i="1"/>
  <c r="V347" i="1"/>
  <c r="Y347" i="1" s="1"/>
  <c r="Z347" i="1" s="1"/>
  <c r="AA347" i="1" s="1"/>
  <c r="U359" i="1"/>
  <c r="V359" i="1"/>
  <c r="Y359" i="1" s="1"/>
  <c r="Z359" i="1" s="1"/>
  <c r="AA359" i="1" s="1"/>
  <c r="U361" i="1"/>
  <c r="V361" i="1"/>
  <c r="Y361" i="1" s="1"/>
  <c r="Z361" i="1" s="1"/>
  <c r="AA361" i="1" s="1"/>
  <c r="U370" i="1"/>
  <c r="V370" i="1"/>
  <c r="Y370" i="1" s="1"/>
  <c r="Z370" i="1" s="1"/>
  <c r="AA370" i="1" s="1"/>
  <c r="U377" i="1"/>
  <c r="V377" i="1"/>
  <c r="U391" i="1"/>
  <c r="V391" i="1"/>
  <c r="Y391" i="1" s="1"/>
  <c r="Z391" i="1" s="1"/>
  <c r="AA391" i="1" s="1"/>
  <c r="U412" i="1"/>
  <c r="V412" i="1"/>
  <c r="V1621" i="1"/>
  <c r="V1514" i="1"/>
  <c r="Y1514" i="1" s="1"/>
  <c r="Z1514" i="1" s="1"/>
  <c r="AA1514" i="1" s="1"/>
  <c r="V992" i="1"/>
  <c r="Y992" i="1" s="1"/>
  <c r="Z992" i="1" s="1"/>
  <c r="AA992" i="1" s="1"/>
  <c r="V1094" i="1"/>
  <c r="V1046" i="1"/>
  <c r="V875" i="1"/>
  <c r="V751" i="1"/>
  <c r="Y751" i="1" s="1"/>
  <c r="Z751" i="1" s="1"/>
  <c r="AA751" i="1" s="1"/>
  <c r="V544" i="1"/>
  <c r="Y544" i="1" s="1"/>
  <c r="Z544" i="1" s="1"/>
  <c r="AA544" i="1" s="1"/>
  <c r="V380" i="1"/>
  <c r="Y380" i="1" s="1"/>
  <c r="Z380" i="1" s="1"/>
  <c r="AA380" i="1" s="1"/>
  <c r="U438" i="1"/>
  <c r="V438" i="1"/>
  <c r="Y438" i="1" s="1"/>
  <c r="Z438" i="1" s="1"/>
  <c r="AA438" i="1" s="1"/>
  <c r="U440" i="1"/>
  <c r="V440" i="1"/>
  <c r="Y440" i="1" s="1"/>
  <c r="Z440" i="1" s="1"/>
  <c r="AA440" i="1" s="1"/>
  <c r="U452" i="1"/>
  <c r="V452" i="1"/>
  <c r="Y452" i="1" s="1"/>
  <c r="Z452" i="1" s="1"/>
  <c r="AA452" i="1" s="1"/>
  <c r="U464" i="1"/>
  <c r="V464" i="1"/>
  <c r="Y464" i="1" s="1"/>
  <c r="Z464" i="1" s="1"/>
  <c r="AA464" i="1" s="1"/>
  <c r="U476" i="1"/>
  <c r="V476" i="1"/>
  <c r="Y476" i="1" s="1"/>
  <c r="Z476" i="1" s="1"/>
  <c r="AA476" i="1" s="1"/>
  <c r="U488" i="1"/>
  <c r="V488" i="1"/>
  <c r="Y488" i="1" s="1"/>
  <c r="Z488" i="1" s="1"/>
  <c r="AA488" i="1" s="1"/>
  <c r="U500" i="1"/>
  <c r="V500" i="1"/>
  <c r="Y500" i="1" s="1"/>
  <c r="Z500" i="1" s="1"/>
  <c r="AA500" i="1" s="1"/>
  <c r="U512" i="1"/>
  <c r="V512" i="1"/>
  <c r="Y512" i="1" s="1"/>
  <c r="Z512" i="1" s="1"/>
  <c r="AA512" i="1" s="1"/>
  <c r="U517" i="1"/>
  <c r="V517" i="1"/>
  <c r="U524" i="1"/>
  <c r="V524" i="1"/>
  <c r="Y524" i="1" s="1"/>
  <c r="Z524" i="1" s="1"/>
  <c r="AA524" i="1" s="1"/>
  <c r="U538" i="1"/>
  <c r="V538" i="1"/>
  <c r="U545" i="1"/>
  <c r="V545" i="1"/>
  <c r="U559" i="1"/>
  <c r="V559" i="1"/>
  <c r="U566" i="1"/>
  <c r="V566" i="1"/>
  <c r="Y566" i="1" s="1"/>
  <c r="Z566" i="1" s="1"/>
  <c r="AA566" i="1" s="1"/>
  <c r="U580" i="1"/>
  <c r="V580" i="1"/>
  <c r="Y580" i="1" s="1"/>
  <c r="Z580" i="1" s="1"/>
  <c r="AA580" i="1" s="1"/>
  <c r="U604" i="1"/>
  <c r="V604" i="1"/>
  <c r="U611" i="1"/>
  <c r="V611" i="1"/>
  <c r="Y611" i="1" s="1"/>
  <c r="Z611" i="1" s="1"/>
  <c r="AA611" i="1" s="1"/>
  <c r="U630" i="1"/>
  <c r="V630" i="1"/>
  <c r="U637" i="1"/>
  <c r="V637" i="1"/>
  <c r="U644" i="1"/>
  <c r="V644" i="1"/>
  <c r="U653" i="1"/>
  <c r="V653" i="1"/>
  <c r="Y653" i="1" s="1"/>
  <c r="Z653" i="1" s="1"/>
  <c r="AA653" i="1" s="1"/>
  <c r="U667" i="1"/>
  <c r="V667" i="1"/>
  <c r="U674" i="1"/>
  <c r="V674" i="1"/>
  <c r="Y674" i="1" s="1"/>
  <c r="Z674" i="1" s="1"/>
  <c r="AA674" i="1" s="1"/>
  <c r="U695" i="1"/>
  <c r="V695" i="1"/>
  <c r="U709" i="1"/>
  <c r="V709" i="1"/>
  <c r="Y709" i="1" s="1"/>
  <c r="Z709" i="1" s="1"/>
  <c r="AA709" i="1" s="1"/>
  <c r="U763" i="1"/>
  <c r="V763" i="1"/>
  <c r="U782" i="1"/>
  <c r="V782" i="1"/>
  <c r="Y782" i="1" s="1"/>
  <c r="Z782" i="1" s="1"/>
  <c r="AA782" i="1" s="1"/>
  <c r="U794" i="1"/>
  <c r="V794" i="1"/>
  <c r="U808" i="1"/>
  <c r="V808" i="1"/>
  <c r="U836" i="1"/>
  <c r="V836" i="1"/>
  <c r="Y836" i="1" s="1"/>
  <c r="Z836" i="1" s="1"/>
  <c r="AA836" i="1" s="1"/>
  <c r="U872" i="1"/>
  <c r="V872" i="1"/>
  <c r="Y872" i="1" s="1"/>
  <c r="Z872" i="1" s="1"/>
  <c r="AA872" i="1" s="1"/>
  <c r="U886" i="1"/>
  <c r="V886" i="1"/>
  <c r="Y886" i="1" s="1"/>
  <c r="Z886" i="1" s="1"/>
  <c r="AA886" i="1" s="1"/>
  <c r="U926" i="1"/>
  <c r="V926" i="1"/>
  <c r="Y926" i="1" s="1"/>
  <c r="Z926" i="1" s="1"/>
  <c r="AA926" i="1" s="1"/>
  <c r="U940" i="1"/>
  <c r="V940" i="1"/>
  <c r="U952" i="1"/>
  <c r="V952" i="1"/>
  <c r="Y952" i="1" s="1"/>
  <c r="Z952" i="1" s="1"/>
  <c r="AA952" i="1" s="1"/>
  <c r="U982" i="1"/>
  <c r="V982" i="1"/>
  <c r="U1011" i="1"/>
  <c r="V1011" i="1"/>
  <c r="Y1011" i="1" s="1"/>
  <c r="Z1011" i="1" s="1"/>
  <c r="AA1011" i="1" s="1"/>
  <c r="U1023" i="1"/>
  <c r="V1023" i="1"/>
  <c r="Y1023" i="1" s="1"/>
  <c r="Z1023" i="1" s="1"/>
  <c r="AA1023" i="1" s="1"/>
  <c r="U1042" i="1"/>
  <c r="V1042" i="1"/>
  <c r="Y1042" i="1" s="1"/>
  <c r="Z1042" i="1" s="1"/>
  <c r="AA1042" i="1" s="1"/>
  <c r="U1054" i="1"/>
  <c r="V1054" i="1"/>
  <c r="U1068" i="1"/>
  <c r="V1068" i="1"/>
  <c r="Y1068" i="1" s="1"/>
  <c r="Z1068" i="1" s="1"/>
  <c r="AA1068" i="1" s="1"/>
  <c r="U1075" i="1"/>
  <c r="V1075" i="1"/>
  <c r="Y1075" i="1" s="1"/>
  <c r="Z1075" i="1" s="1"/>
  <c r="AA1075" i="1" s="1"/>
  <c r="U1087" i="1"/>
  <c r="V1087" i="1"/>
  <c r="Y1087" i="1" s="1"/>
  <c r="Z1087" i="1" s="1"/>
  <c r="AA1087" i="1" s="1"/>
  <c r="U1101" i="1"/>
  <c r="V1101" i="1"/>
  <c r="U1152" i="1"/>
  <c r="V1152" i="1"/>
  <c r="Y1152" i="1" s="1"/>
  <c r="Z1152" i="1" s="1"/>
  <c r="AA1152" i="1" s="1"/>
  <c r="U1223" i="1"/>
  <c r="V1223" i="1"/>
  <c r="Y1223" i="1" s="1"/>
  <c r="Z1223" i="1" s="1"/>
  <c r="AA1223" i="1" s="1"/>
  <c r="U1235" i="1"/>
  <c r="V1235" i="1"/>
  <c r="U1247" i="1"/>
  <c r="V1247" i="1"/>
  <c r="Y1247" i="1" s="1"/>
  <c r="Z1247" i="1" s="1"/>
  <c r="AA1247" i="1" s="1"/>
  <c r="U1259" i="1"/>
  <c r="V1259" i="1"/>
  <c r="Y1259" i="1" s="1"/>
  <c r="Z1259" i="1" s="1"/>
  <c r="AA1259" i="1" s="1"/>
  <c r="U1280" i="1"/>
  <c r="V1280" i="1"/>
  <c r="Y1280" i="1" s="1"/>
  <c r="Z1280" i="1" s="1"/>
  <c r="AA1280" i="1" s="1"/>
  <c r="U1287" i="1"/>
  <c r="V1287" i="1"/>
  <c r="U1308" i="1"/>
  <c r="V1308" i="1"/>
  <c r="Y1308" i="1" s="1"/>
  <c r="Z1308" i="1" s="1"/>
  <c r="AA1308" i="1" s="1"/>
  <c r="U1355" i="1"/>
  <c r="V1355" i="1"/>
  <c r="Y1355" i="1" s="1"/>
  <c r="Z1355" i="1" s="1"/>
  <c r="AA1355" i="1" s="1"/>
  <c r="U1357" i="1"/>
  <c r="V1357" i="1"/>
  <c r="Y1357" i="1" s="1"/>
  <c r="Z1357" i="1" s="1"/>
  <c r="AA1357" i="1" s="1"/>
  <c r="U1378" i="1"/>
  <c r="V1378" i="1"/>
  <c r="Y1378" i="1" s="1"/>
  <c r="Z1378" i="1" s="1"/>
  <c r="AA1378" i="1" s="1"/>
  <c r="U1390" i="1"/>
  <c r="V1390" i="1"/>
  <c r="Y1390" i="1" s="1"/>
  <c r="Z1390" i="1" s="1"/>
  <c r="AA1390" i="1" s="1"/>
  <c r="U1411" i="1"/>
  <c r="V1411" i="1"/>
  <c r="U1427" i="1"/>
  <c r="V1427" i="1"/>
  <c r="U1549" i="1"/>
  <c r="V1549" i="1"/>
  <c r="U1561" i="1"/>
  <c r="V1561" i="1"/>
  <c r="Y1561" i="1" s="1"/>
  <c r="Z1561" i="1" s="1"/>
  <c r="AA1561" i="1" s="1"/>
  <c r="V1775" i="1"/>
  <c r="V1763" i="1"/>
  <c r="Y1763" i="1" s="1"/>
  <c r="Z1763" i="1" s="1"/>
  <c r="AA1763" i="1" s="1"/>
  <c r="V1751" i="1"/>
  <c r="V1739" i="1"/>
  <c r="V1715" i="1"/>
  <c r="Y1715" i="1" s="1"/>
  <c r="Z1715" i="1" s="1"/>
  <c r="AA1715" i="1" s="1"/>
  <c r="V1703" i="1"/>
  <c r="Y1703" i="1" s="1"/>
  <c r="Z1703" i="1" s="1"/>
  <c r="AA1703" i="1" s="1"/>
  <c r="V1691" i="1"/>
  <c r="Y1691" i="1" s="1"/>
  <c r="Z1691" i="1" s="1"/>
  <c r="AA1691" i="1" s="1"/>
  <c r="V1679" i="1"/>
  <c r="V1655" i="1"/>
  <c r="V1643" i="1"/>
  <c r="V1631" i="1"/>
  <c r="V1619" i="1"/>
  <c r="Y1619" i="1" s="1"/>
  <c r="Z1619" i="1" s="1"/>
  <c r="AA1619" i="1" s="1"/>
  <c r="V1558" i="1"/>
  <c r="V1527" i="1"/>
  <c r="Y1527" i="1" s="1"/>
  <c r="Z1527" i="1" s="1"/>
  <c r="AA1527" i="1" s="1"/>
  <c r="V1510" i="1"/>
  <c r="V1494" i="1"/>
  <c r="V1479" i="1"/>
  <c r="Y1479" i="1" s="1"/>
  <c r="Z1479" i="1" s="1"/>
  <c r="AA1479" i="1" s="1"/>
  <c r="V1446" i="1"/>
  <c r="Y1446" i="1" s="1"/>
  <c r="Z1446" i="1" s="1"/>
  <c r="AA1446" i="1" s="1"/>
  <c r="V1431" i="1"/>
  <c r="Y1431" i="1" s="1"/>
  <c r="Z1431" i="1" s="1"/>
  <c r="AA1431" i="1" s="1"/>
  <c r="V1414" i="1"/>
  <c r="Y1414" i="1" s="1"/>
  <c r="Z1414" i="1" s="1"/>
  <c r="AA1414" i="1" s="1"/>
  <c r="V1397" i="1"/>
  <c r="Y1397" i="1" s="1"/>
  <c r="Z1397" i="1" s="1"/>
  <c r="AA1397" i="1" s="1"/>
  <c r="V1277" i="1"/>
  <c r="V1133" i="1"/>
  <c r="Y1133" i="1" s="1"/>
  <c r="Z1133" i="1" s="1"/>
  <c r="AA1133" i="1" s="1"/>
  <c r="V922" i="1"/>
  <c r="Y922" i="1" s="1"/>
  <c r="Z922" i="1" s="1"/>
  <c r="AA922" i="1" s="1"/>
  <c r="V803" i="1"/>
  <c r="Y803" i="1" s="1"/>
  <c r="Z803" i="1" s="1"/>
  <c r="AA803" i="1" s="1"/>
  <c r="V739" i="1"/>
  <c r="Y739" i="1" s="1"/>
  <c r="Z739" i="1" s="1"/>
  <c r="AA739" i="1" s="1"/>
  <c r="V676" i="1"/>
  <c r="Y676" i="1" s="1"/>
  <c r="Z676" i="1" s="1"/>
  <c r="AA676" i="1" s="1"/>
  <c r="V608" i="1"/>
  <c r="V523" i="1"/>
  <c r="U89" i="1"/>
  <c r="V89" i="1"/>
  <c r="Y89" i="1" s="1"/>
  <c r="Z89" i="1" s="1"/>
  <c r="AA89" i="1" s="1"/>
  <c r="U91" i="1"/>
  <c r="V91" i="1"/>
  <c r="Y91" i="1" s="1"/>
  <c r="Z91" i="1" s="1"/>
  <c r="AA91" i="1" s="1"/>
  <c r="U93" i="1"/>
  <c r="V93" i="1"/>
  <c r="Y93" i="1" s="1"/>
  <c r="Z93" i="1" s="1"/>
  <c r="AA93" i="1" s="1"/>
  <c r="U95" i="1"/>
  <c r="V95" i="1"/>
  <c r="Y95" i="1" s="1"/>
  <c r="Z95" i="1" s="1"/>
  <c r="AA95" i="1" s="1"/>
  <c r="U97" i="1"/>
  <c r="V97" i="1"/>
  <c r="Y97" i="1" s="1"/>
  <c r="Z97" i="1" s="1"/>
  <c r="AA97" i="1" s="1"/>
  <c r="U99" i="1"/>
  <c r="V99" i="1"/>
  <c r="Y99" i="1" s="1"/>
  <c r="Z99" i="1" s="1"/>
  <c r="AA99" i="1" s="1"/>
  <c r="U101" i="1"/>
  <c r="V101" i="1"/>
  <c r="Y101" i="1" s="1"/>
  <c r="Z101" i="1" s="1"/>
  <c r="AA101" i="1" s="1"/>
  <c r="U103" i="1"/>
  <c r="V103" i="1"/>
  <c r="Y103" i="1" s="1"/>
  <c r="Z103" i="1" s="1"/>
  <c r="AA103" i="1" s="1"/>
  <c r="U105" i="1"/>
  <c r="V105" i="1"/>
  <c r="Y105" i="1" s="1"/>
  <c r="Z105" i="1" s="1"/>
  <c r="AA105" i="1" s="1"/>
  <c r="U107" i="1"/>
  <c r="V107" i="1"/>
  <c r="Y107" i="1" s="1"/>
  <c r="Z107" i="1" s="1"/>
  <c r="AA107" i="1" s="1"/>
  <c r="U109" i="1"/>
  <c r="V109" i="1"/>
  <c r="Y109" i="1" s="1"/>
  <c r="Z109" i="1" s="1"/>
  <c r="AA109" i="1" s="1"/>
  <c r="U111" i="1"/>
  <c r="V111" i="1"/>
  <c r="Y111" i="1" s="1"/>
  <c r="Z111" i="1" s="1"/>
  <c r="AA111" i="1" s="1"/>
  <c r="U115" i="1"/>
  <c r="AB114" i="1" s="1"/>
  <c r="AI114" i="1" s="1"/>
  <c r="V115" i="1"/>
  <c r="Y115" i="1" s="1"/>
  <c r="Z115" i="1" s="1"/>
  <c r="AA115" i="1" s="1"/>
  <c r="U117" i="1"/>
  <c r="V117" i="1"/>
  <c r="Y117" i="1" s="1"/>
  <c r="Z117" i="1" s="1"/>
  <c r="AA117" i="1" s="1"/>
  <c r="U121" i="1"/>
  <c r="V121" i="1"/>
  <c r="Y121" i="1" s="1"/>
  <c r="Z121" i="1" s="1"/>
  <c r="AA121" i="1" s="1"/>
  <c r="U123" i="1"/>
  <c r="V123" i="1"/>
  <c r="Y123" i="1" s="1"/>
  <c r="Z123" i="1" s="1"/>
  <c r="AA123" i="1" s="1"/>
  <c r="U125" i="1"/>
  <c r="V125" i="1"/>
  <c r="Y125" i="1" s="1"/>
  <c r="Z125" i="1" s="1"/>
  <c r="AA125" i="1" s="1"/>
  <c r="U127" i="1"/>
  <c r="V127" i="1"/>
  <c r="Y127" i="1" s="1"/>
  <c r="Z127" i="1" s="1"/>
  <c r="AA127" i="1" s="1"/>
  <c r="U129" i="1"/>
  <c r="V129" i="1"/>
  <c r="Y129" i="1" s="1"/>
  <c r="Z129" i="1" s="1"/>
  <c r="AA129" i="1" s="1"/>
  <c r="U133" i="1"/>
  <c r="V133" i="1"/>
  <c r="Y133" i="1" s="1"/>
  <c r="Z133" i="1" s="1"/>
  <c r="AA133" i="1" s="1"/>
  <c r="U137" i="1"/>
  <c r="V137" i="1"/>
  <c r="Y137" i="1" s="1"/>
  <c r="Z137" i="1" s="1"/>
  <c r="AA137" i="1" s="1"/>
  <c r="U139" i="1"/>
  <c r="V139" i="1"/>
  <c r="Y139" i="1" s="1"/>
  <c r="Z139" i="1" s="1"/>
  <c r="AA139" i="1" s="1"/>
  <c r="U141" i="1"/>
  <c r="V141" i="1"/>
  <c r="Y141" i="1" s="1"/>
  <c r="Z141" i="1" s="1"/>
  <c r="AA141" i="1" s="1"/>
  <c r="U143" i="1"/>
  <c r="V143" i="1"/>
  <c r="Y143" i="1" s="1"/>
  <c r="Z143" i="1" s="1"/>
  <c r="AA143" i="1" s="1"/>
  <c r="U152" i="1"/>
  <c r="V152" i="1"/>
  <c r="Y152" i="1" s="1"/>
  <c r="Z152" i="1" s="1"/>
  <c r="AA152" i="1" s="1"/>
  <c r="U173" i="1"/>
  <c r="V173" i="1"/>
  <c r="Y173" i="1" s="1"/>
  <c r="Z173" i="1" s="1"/>
  <c r="AA173" i="1" s="1"/>
  <c r="U215" i="1"/>
  <c r="V215" i="1"/>
  <c r="Y215" i="1" s="1"/>
  <c r="Z215" i="1" s="1"/>
  <c r="AA215" i="1" s="1"/>
  <c r="U241" i="1"/>
  <c r="V241" i="1"/>
  <c r="Y241" i="1" s="1"/>
  <c r="Z241" i="1" s="1"/>
  <c r="AA241" i="1" s="1"/>
  <c r="U253" i="1"/>
  <c r="V253" i="1"/>
  <c r="Y253" i="1" s="1"/>
  <c r="Z253" i="1" s="1"/>
  <c r="AA253" i="1" s="1"/>
  <c r="U258" i="1"/>
  <c r="V258" i="1"/>
  <c r="Y258" i="1" s="1"/>
  <c r="Z258" i="1" s="1"/>
  <c r="AA258" i="1" s="1"/>
  <c r="U277" i="1"/>
  <c r="V277" i="1"/>
  <c r="Y277" i="1" s="1"/>
  <c r="Z277" i="1" s="1"/>
  <c r="AA277" i="1" s="1"/>
  <c r="U298" i="1"/>
  <c r="V298" i="1"/>
  <c r="Y298" i="1" s="1"/>
  <c r="Z298" i="1" s="1"/>
  <c r="AA298" i="1" s="1"/>
  <c r="U307" i="1"/>
  <c r="V307" i="1"/>
  <c r="Y307" i="1" s="1"/>
  <c r="Z307" i="1" s="1"/>
  <c r="AA307" i="1" s="1"/>
  <c r="U384" i="1"/>
  <c r="V384" i="1"/>
  <c r="Y384" i="1" s="1"/>
  <c r="Z384" i="1" s="1"/>
  <c r="AA384" i="1" s="1"/>
  <c r="U396" i="1"/>
  <c r="V396" i="1"/>
  <c r="Y396" i="1" s="1"/>
  <c r="Z396" i="1" s="1"/>
  <c r="AA396" i="1" s="1"/>
  <c r="U403" i="1"/>
  <c r="V403" i="1"/>
  <c r="Y403" i="1" s="1"/>
  <c r="Z403" i="1" s="1"/>
  <c r="AA403" i="1" s="1"/>
  <c r="U433" i="1"/>
  <c r="V433" i="1"/>
  <c r="Y433" i="1" s="1"/>
  <c r="Z433" i="1" s="1"/>
  <c r="AA433" i="1" s="1"/>
  <c r="U447" i="1"/>
  <c r="V447" i="1"/>
  <c r="Y447" i="1" s="1"/>
  <c r="Z447" i="1" s="1"/>
  <c r="AA447" i="1" s="1"/>
  <c r="U459" i="1"/>
  <c r="V459" i="1"/>
  <c r="Y459" i="1" s="1"/>
  <c r="Z459" i="1" s="1"/>
  <c r="AA459" i="1" s="1"/>
  <c r="U471" i="1"/>
  <c r="V471" i="1"/>
  <c r="Y471" i="1" s="1"/>
  <c r="Z471" i="1" s="1"/>
  <c r="AA471" i="1" s="1"/>
  <c r="U483" i="1"/>
  <c r="V483" i="1"/>
  <c r="Y483" i="1" s="1"/>
  <c r="Z483" i="1" s="1"/>
  <c r="AA483" i="1" s="1"/>
  <c r="U495" i="1"/>
  <c r="V495" i="1"/>
  <c r="Y495" i="1" s="1"/>
  <c r="Z495" i="1" s="1"/>
  <c r="AA495" i="1" s="1"/>
  <c r="U507" i="1"/>
  <c r="V507" i="1"/>
  <c r="Y507" i="1" s="1"/>
  <c r="Z507" i="1" s="1"/>
  <c r="AA507" i="1" s="1"/>
  <c r="U554" i="1"/>
  <c r="V554" i="1"/>
  <c r="Y554" i="1" s="1"/>
  <c r="Z554" i="1" s="1"/>
  <c r="AA554" i="1" s="1"/>
  <c r="U575" i="1"/>
  <c r="V575" i="1"/>
  <c r="Y575" i="1" s="1"/>
  <c r="Z575" i="1" s="1"/>
  <c r="AA575" i="1" s="1"/>
  <c r="U587" i="1"/>
  <c r="V587" i="1"/>
  <c r="Y587" i="1" s="1"/>
  <c r="Z587" i="1" s="1"/>
  <c r="AA587" i="1" s="1"/>
  <c r="U599" i="1"/>
  <c r="V599" i="1"/>
  <c r="Y599" i="1" s="1"/>
  <c r="Z599" i="1" s="1"/>
  <c r="AA599" i="1" s="1"/>
  <c r="U618" i="1"/>
  <c r="V618" i="1"/>
  <c r="U632" i="1"/>
  <c r="V632" i="1"/>
  <c r="Y632" i="1" s="1"/>
  <c r="Z632" i="1" s="1"/>
  <c r="AA632" i="1" s="1"/>
  <c r="U662" i="1"/>
  <c r="V662" i="1"/>
  <c r="Y662" i="1" s="1"/>
  <c r="Z662" i="1" s="1"/>
  <c r="AA662" i="1" s="1"/>
  <c r="U702" i="1"/>
  <c r="V702" i="1"/>
  <c r="U704" i="1"/>
  <c r="V704" i="1"/>
  <c r="Y704" i="1" s="1"/>
  <c r="Z704" i="1" s="1"/>
  <c r="AA704" i="1" s="1"/>
  <c r="U716" i="1"/>
  <c r="V716" i="1"/>
  <c r="Y716" i="1" s="1"/>
  <c r="Z716" i="1" s="1"/>
  <c r="AA716" i="1" s="1"/>
  <c r="U725" i="1"/>
  <c r="V725" i="1"/>
  <c r="Y725" i="1" s="1"/>
  <c r="Z725" i="1" s="1"/>
  <c r="AA725" i="1" s="1"/>
  <c r="U732" i="1"/>
  <c r="V732" i="1"/>
  <c r="Y732" i="1" s="1"/>
  <c r="Z732" i="1" s="1"/>
  <c r="AA732" i="1" s="1"/>
  <c r="U744" i="1"/>
  <c r="V744" i="1"/>
  <c r="Y744" i="1" s="1"/>
  <c r="Z744" i="1" s="1"/>
  <c r="AA744" i="1" s="1"/>
  <c r="U756" i="1"/>
  <c r="V756" i="1"/>
  <c r="U777" i="1"/>
  <c r="V777" i="1"/>
  <c r="Y777" i="1" s="1"/>
  <c r="Z777" i="1" s="1"/>
  <c r="AA777" i="1" s="1"/>
  <c r="U789" i="1"/>
  <c r="V789" i="1"/>
  <c r="Y789" i="1" s="1"/>
  <c r="Z789" i="1" s="1"/>
  <c r="AA789" i="1" s="1"/>
  <c r="U810" i="1"/>
  <c r="V810" i="1"/>
  <c r="U824" i="1"/>
  <c r="V824" i="1"/>
  <c r="Y824" i="1" s="1"/>
  <c r="Z824" i="1" s="1"/>
  <c r="AA824" i="1" s="1"/>
  <c r="U843" i="1"/>
  <c r="V843" i="1"/>
  <c r="U855" i="1"/>
  <c r="V855" i="1"/>
  <c r="U867" i="1"/>
  <c r="V867" i="1"/>
  <c r="Y867" i="1" s="1"/>
  <c r="Z867" i="1" s="1"/>
  <c r="AA867" i="1" s="1"/>
  <c r="U902" i="1"/>
  <c r="V902" i="1"/>
  <c r="Y902" i="1" s="1"/>
  <c r="Z902" i="1" s="1"/>
  <c r="AA902" i="1" s="1"/>
  <c r="U914" i="1"/>
  <c r="V914" i="1"/>
  <c r="Y914" i="1" s="1"/>
  <c r="Z914" i="1" s="1"/>
  <c r="AA914" i="1" s="1"/>
  <c r="U921" i="1"/>
  <c r="AB921" i="1" s="1"/>
  <c r="V921" i="1"/>
  <c r="Y921" i="1" s="1"/>
  <c r="Z921" i="1" s="1"/>
  <c r="AA921" i="1" s="1"/>
  <c r="U975" i="1"/>
  <c r="V975" i="1"/>
  <c r="Y975" i="1" s="1"/>
  <c r="Z975" i="1" s="1"/>
  <c r="AA975" i="1" s="1"/>
  <c r="U977" i="1"/>
  <c r="V977" i="1"/>
  <c r="Y977" i="1" s="1"/>
  <c r="Z977" i="1" s="1"/>
  <c r="AA977" i="1" s="1"/>
  <c r="U1006" i="1"/>
  <c r="V1006" i="1"/>
  <c r="Y1006" i="1" s="1"/>
  <c r="Z1006" i="1" s="1"/>
  <c r="AA1006" i="1" s="1"/>
  <c r="U1063" i="1"/>
  <c r="V1063" i="1"/>
  <c r="Y1063" i="1" s="1"/>
  <c r="Z1063" i="1" s="1"/>
  <c r="AA1063" i="1" s="1"/>
  <c r="U1110" i="1"/>
  <c r="V1110" i="1"/>
  <c r="Y1110" i="1" s="1"/>
  <c r="Z1110" i="1" s="1"/>
  <c r="AA1110" i="1" s="1"/>
  <c r="U1119" i="1"/>
  <c r="AB1119" i="1" s="1"/>
  <c r="V1119" i="1"/>
  <c r="Y1119" i="1" s="1"/>
  <c r="Z1119" i="1" s="1"/>
  <c r="AA1119" i="1" s="1"/>
  <c r="U1128" i="1"/>
  <c r="V1128" i="1"/>
  <c r="U1140" i="1"/>
  <c r="V1140" i="1"/>
  <c r="U1147" i="1"/>
  <c r="V1147" i="1"/>
  <c r="Y1147" i="1" s="1"/>
  <c r="Z1147" i="1" s="1"/>
  <c r="AA1147" i="1" s="1"/>
  <c r="U1218" i="1"/>
  <c r="V1218" i="1"/>
  <c r="U1230" i="1"/>
  <c r="V1230" i="1"/>
  <c r="Y1230" i="1" s="1"/>
  <c r="Z1230" i="1" s="1"/>
  <c r="AA1230" i="1" s="1"/>
  <c r="U1242" i="1"/>
  <c r="V1242" i="1"/>
  <c r="Y1242" i="1" s="1"/>
  <c r="Z1242" i="1" s="1"/>
  <c r="AA1242" i="1" s="1"/>
  <c r="U1254" i="1"/>
  <c r="V1254" i="1"/>
  <c r="U1266" i="1"/>
  <c r="V1266" i="1"/>
  <c r="U1273" i="1"/>
  <c r="V1273" i="1"/>
  <c r="Y1273" i="1" s="1"/>
  <c r="Z1273" i="1" s="1"/>
  <c r="AA1273" i="1" s="1"/>
  <c r="U1364" i="1"/>
  <c r="V1364" i="1"/>
  <c r="U1487" i="1"/>
  <c r="V1487" i="1"/>
  <c r="Y1487" i="1" s="1"/>
  <c r="Z1487" i="1" s="1"/>
  <c r="AA1487" i="1" s="1"/>
  <c r="U1511" i="1"/>
  <c r="AB1510" i="1" s="1"/>
  <c r="V1511" i="1"/>
  <c r="Y1511" i="1" s="1"/>
  <c r="Z1511" i="1" s="1"/>
  <c r="AA1511" i="1" s="1"/>
  <c r="U1537" i="1"/>
  <c r="AB1537" i="1" s="1"/>
  <c r="V1537" i="1"/>
  <c r="V1798" i="1"/>
  <c r="V1786" i="1"/>
  <c r="V1774" i="1"/>
  <c r="V1762" i="1"/>
  <c r="V1750" i="1"/>
  <c r="V1738" i="1"/>
  <c r="Y1738" i="1" s="1"/>
  <c r="Z1738" i="1" s="1"/>
  <c r="AA1738" i="1" s="1"/>
  <c r="V1726" i="1"/>
  <c r="V1702" i="1"/>
  <c r="Y1702" i="1" s="1"/>
  <c r="Z1702" i="1" s="1"/>
  <c r="AA1702" i="1" s="1"/>
  <c r="V1690" i="1"/>
  <c r="V1606" i="1"/>
  <c r="Y1606" i="1" s="1"/>
  <c r="Z1606" i="1" s="1"/>
  <c r="AA1606" i="1" s="1"/>
  <c r="V1594" i="1"/>
  <c r="Y1594" i="1" s="1"/>
  <c r="Z1594" i="1" s="1"/>
  <c r="AA1594" i="1" s="1"/>
  <c r="V1582" i="1"/>
  <c r="V1570" i="1"/>
  <c r="V1557" i="1"/>
  <c r="Y1557" i="1" s="1"/>
  <c r="Z1557" i="1" s="1"/>
  <c r="AA1557" i="1" s="1"/>
  <c r="V1541" i="1"/>
  <c r="V1461" i="1"/>
  <c r="V1445" i="1"/>
  <c r="Y1445" i="1" s="1"/>
  <c r="Z1445" i="1" s="1"/>
  <c r="AA1445" i="1" s="1"/>
  <c r="V1430" i="1"/>
  <c r="V1396" i="1"/>
  <c r="V1324" i="1"/>
  <c r="Y1324" i="1" s="1"/>
  <c r="Z1324" i="1" s="1"/>
  <c r="AA1324" i="1" s="1"/>
  <c r="V1180" i="1"/>
  <c r="V1132" i="1"/>
  <c r="V1084" i="1"/>
  <c r="Y1084" i="1" s="1"/>
  <c r="Z1084" i="1" s="1"/>
  <c r="AA1084" i="1" s="1"/>
  <c r="V978" i="1"/>
  <c r="V863" i="1"/>
  <c r="V738" i="1"/>
  <c r="V607" i="1"/>
  <c r="Y607" i="1" s="1"/>
  <c r="Z607" i="1" s="1"/>
  <c r="AA607" i="1" s="1"/>
  <c r="U442" i="1"/>
  <c r="V442" i="1"/>
  <c r="Y442" i="1" s="1"/>
  <c r="Z442" i="1" s="1"/>
  <c r="AA442" i="1" s="1"/>
  <c r="U454" i="1"/>
  <c r="V454" i="1"/>
  <c r="Y454" i="1" s="1"/>
  <c r="Z454" i="1" s="1"/>
  <c r="AA454" i="1" s="1"/>
  <c r="U466" i="1"/>
  <c r="V466" i="1"/>
  <c r="Y466" i="1" s="1"/>
  <c r="Z466" i="1" s="1"/>
  <c r="AA466" i="1" s="1"/>
  <c r="U478" i="1"/>
  <c r="V478" i="1"/>
  <c r="Y478" i="1" s="1"/>
  <c r="Z478" i="1" s="1"/>
  <c r="AA478" i="1" s="1"/>
  <c r="U490" i="1"/>
  <c r="V490" i="1"/>
  <c r="Y490" i="1" s="1"/>
  <c r="Z490" i="1" s="1"/>
  <c r="AA490" i="1" s="1"/>
  <c r="U502" i="1"/>
  <c r="V502" i="1"/>
  <c r="Y502" i="1" s="1"/>
  <c r="Z502" i="1" s="1"/>
  <c r="AA502" i="1" s="1"/>
  <c r="U514" i="1"/>
  <c r="V514" i="1"/>
  <c r="Y514" i="1" s="1"/>
  <c r="Z514" i="1" s="1"/>
  <c r="AA514" i="1" s="1"/>
  <c r="U519" i="1"/>
  <c r="V519" i="1"/>
  <c r="U528" i="1"/>
  <c r="V528" i="1"/>
  <c r="Y528" i="1" s="1"/>
  <c r="Z528" i="1" s="1"/>
  <c r="AA528" i="1" s="1"/>
  <c r="U540" i="1"/>
  <c r="V540" i="1"/>
  <c r="U582" i="1"/>
  <c r="V582" i="1"/>
  <c r="Y582" i="1" s="1"/>
  <c r="Z582" i="1" s="1"/>
  <c r="AA582" i="1" s="1"/>
  <c r="U594" i="1"/>
  <c r="V594" i="1"/>
  <c r="U606" i="1"/>
  <c r="V606" i="1"/>
  <c r="U613" i="1"/>
  <c r="V613" i="1"/>
  <c r="Y613" i="1" s="1"/>
  <c r="Z613" i="1" s="1"/>
  <c r="AA613" i="1" s="1"/>
  <c r="U627" i="1"/>
  <c r="V627" i="1"/>
  <c r="Y627" i="1" s="1"/>
  <c r="Z627" i="1" s="1"/>
  <c r="AA627" i="1" s="1"/>
  <c r="U648" i="1"/>
  <c r="V648" i="1"/>
  <c r="U669" i="1"/>
  <c r="V669" i="1"/>
  <c r="Y669" i="1" s="1"/>
  <c r="Z669" i="1" s="1"/>
  <c r="AA669" i="1" s="1"/>
  <c r="U697" i="1"/>
  <c r="V697" i="1"/>
  <c r="U711" i="1"/>
  <c r="V711" i="1"/>
  <c r="Y711" i="1" s="1"/>
  <c r="Z711" i="1" s="1"/>
  <c r="AA711" i="1" s="1"/>
  <c r="U727" i="1"/>
  <c r="V727" i="1"/>
  <c r="Y727" i="1" s="1"/>
  <c r="Z727" i="1" s="1"/>
  <c r="AA727" i="1" s="1"/>
  <c r="U765" i="1"/>
  <c r="V765" i="1"/>
  <c r="U796" i="1"/>
  <c r="V796" i="1"/>
  <c r="U819" i="1"/>
  <c r="V819" i="1"/>
  <c r="Y819" i="1" s="1"/>
  <c r="Z819" i="1" s="1"/>
  <c r="AA819" i="1" s="1"/>
  <c r="U888" i="1"/>
  <c r="V888" i="1"/>
  <c r="Y888" i="1" s="1"/>
  <c r="Z888" i="1" s="1"/>
  <c r="AA888" i="1" s="1"/>
  <c r="U895" i="1"/>
  <c r="V895" i="1"/>
  <c r="U942" i="1"/>
  <c r="V942" i="1"/>
  <c r="Y942" i="1" s="1"/>
  <c r="Z942" i="1" s="1"/>
  <c r="AA942" i="1" s="1"/>
  <c r="U984" i="1"/>
  <c r="V984" i="1"/>
  <c r="Y984" i="1" s="1"/>
  <c r="Z984" i="1" s="1"/>
  <c r="AA984" i="1" s="1"/>
  <c r="U989" i="1"/>
  <c r="V989" i="1"/>
  <c r="Y989" i="1" s="1"/>
  <c r="Z989" i="1" s="1"/>
  <c r="AA989" i="1" s="1"/>
  <c r="U1001" i="1"/>
  <c r="V1001" i="1"/>
  <c r="Y1001" i="1" s="1"/>
  <c r="Z1001" i="1" s="1"/>
  <c r="AA1001" i="1" s="1"/>
  <c r="U1013" i="1"/>
  <c r="V1013" i="1"/>
  <c r="Y1013" i="1" s="1"/>
  <c r="Z1013" i="1" s="1"/>
  <c r="AA1013" i="1" s="1"/>
  <c r="U1025" i="1"/>
  <c r="V1025" i="1"/>
  <c r="Y1025" i="1" s="1"/>
  <c r="Z1025" i="1" s="1"/>
  <c r="AA1025" i="1" s="1"/>
  <c r="U1044" i="1"/>
  <c r="V1044" i="1"/>
  <c r="U1056" i="1"/>
  <c r="V1056" i="1"/>
  <c r="Y1056" i="1" s="1"/>
  <c r="Z1056" i="1" s="1"/>
  <c r="AA1056" i="1" s="1"/>
  <c r="U1091" i="1"/>
  <c r="V1091" i="1"/>
  <c r="U1112" i="1"/>
  <c r="V1112" i="1"/>
  <c r="Y1112" i="1" s="1"/>
  <c r="Z1112" i="1" s="1"/>
  <c r="AA1112" i="1" s="1"/>
  <c r="U1135" i="1"/>
  <c r="V1135" i="1"/>
  <c r="Y1135" i="1" s="1"/>
  <c r="Z1135" i="1" s="1"/>
  <c r="AA1135" i="1" s="1"/>
  <c r="U1187" i="1"/>
  <c r="V1187" i="1"/>
  <c r="Y1187" i="1" s="1"/>
  <c r="Z1187" i="1" s="1"/>
  <c r="AA1187" i="1" s="1"/>
  <c r="U1199" i="1"/>
  <c r="V1199" i="1"/>
  <c r="Y1199" i="1" s="1"/>
  <c r="Z1199" i="1" s="1"/>
  <c r="AA1199" i="1" s="1"/>
  <c r="U1211" i="1"/>
  <c r="V1211" i="1"/>
  <c r="Y1211" i="1" s="1"/>
  <c r="Z1211" i="1" s="1"/>
  <c r="AA1211" i="1" s="1"/>
  <c r="U1225" i="1"/>
  <c r="V1225" i="1"/>
  <c r="Y1225" i="1" s="1"/>
  <c r="Z1225" i="1" s="1"/>
  <c r="AA1225" i="1" s="1"/>
  <c r="U1237" i="1"/>
  <c r="V1237" i="1"/>
  <c r="Y1237" i="1" s="1"/>
  <c r="Z1237" i="1" s="1"/>
  <c r="AA1237" i="1" s="1"/>
  <c r="U1249" i="1"/>
  <c r="V1249" i="1"/>
  <c r="U1261" i="1"/>
  <c r="V1261" i="1"/>
  <c r="Y1261" i="1" s="1"/>
  <c r="Z1261" i="1" s="1"/>
  <c r="AA1261" i="1" s="1"/>
  <c r="U1303" i="1"/>
  <c r="V1303" i="1"/>
  <c r="U1331" i="1"/>
  <c r="V1331" i="1"/>
  <c r="Y1331" i="1" s="1"/>
  <c r="Z1331" i="1" s="1"/>
  <c r="AA1331" i="1" s="1"/>
  <c r="U1345" i="1"/>
  <c r="V1345" i="1"/>
  <c r="Y1345" i="1" s="1"/>
  <c r="Z1345" i="1" s="1"/>
  <c r="AA1345" i="1" s="1"/>
  <c r="U1352" i="1"/>
  <c r="V1352" i="1"/>
  <c r="U1359" i="1"/>
  <c r="V1359" i="1"/>
  <c r="Y1359" i="1" s="1"/>
  <c r="Z1359" i="1" s="1"/>
  <c r="AA1359" i="1" s="1"/>
  <c r="U1371" i="1"/>
  <c r="V1371" i="1"/>
  <c r="Y1371" i="1" s="1"/>
  <c r="Z1371" i="1" s="1"/>
  <c r="AA1371" i="1" s="1"/>
  <c r="U1399" i="1"/>
  <c r="AB1398" i="1" s="1"/>
  <c r="V1399" i="1"/>
  <c r="Y1399" i="1" s="1"/>
  <c r="Z1399" i="1" s="1"/>
  <c r="AA1399" i="1" s="1"/>
  <c r="U1463" i="1"/>
  <c r="V1463" i="1"/>
  <c r="Y1463" i="1" s="1"/>
  <c r="Z1463" i="1" s="1"/>
  <c r="AA1463" i="1" s="1"/>
  <c r="U1475" i="1"/>
  <c r="V1475" i="1"/>
  <c r="Y1475" i="1" s="1"/>
  <c r="Z1475" i="1" s="1"/>
  <c r="AA1475" i="1" s="1"/>
  <c r="V1797" i="1"/>
  <c r="V1773" i="1"/>
  <c r="V1761" i="1"/>
  <c r="V1749" i="1"/>
  <c r="V1701" i="1"/>
  <c r="V1689" i="1"/>
  <c r="V1665" i="1"/>
  <c r="Y1665" i="1" s="1"/>
  <c r="Z1665" i="1" s="1"/>
  <c r="AA1665" i="1" s="1"/>
  <c r="V1629" i="1"/>
  <c r="V1617" i="1"/>
  <c r="Y1617" i="1" s="1"/>
  <c r="Z1617" i="1" s="1"/>
  <c r="AA1617" i="1" s="1"/>
  <c r="V1605" i="1"/>
  <c r="Y1605" i="1" s="1"/>
  <c r="Z1605" i="1" s="1"/>
  <c r="AA1605" i="1" s="1"/>
  <c r="V1593" i="1"/>
  <c r="Y1593" i="1" s="1"/>
  <c r="Z1593" i="1" s="1"/>
  <c r="AA1593" i="1" s="1"/>
  <c r="V1581" i="1"/>
  <c r="V1569" i="1"/>
  <c r="V1556" i="1"/>
  <c r="Y1556" i="1" s="1"/>
  <c r="Z1556" i="1" s="1"/>
  <c r="AA1556" i="1" s="1"/>
  <c r="V1524" i="1"/>
  <c r="V1508" i="1"/>
  <c r="V1492" i="1"/>
  <c r="V1460" i="1"/>
  <c r="V1412" i="1"/>
  <c r="Y1412" i="1" s="1"/>
  <c r="Z1412" i="1" s="1"/>
  <c r="AA1412" i="1" s="1"/>
  <c r="V1394" i="1"/>
  <c r="V1360" i="1"/>
  <c r="V1322" i="1"/>
  <c r="V1226" i="1"/>
  <c r="Y1226" i="1" s="1"/>
  <c r="Z1226" i="1" s="1"/>
  <c r="AA1226" i="1" s="1"/>
  <c r="V1082" i="1"/>
  <c r="Y1082" i="1" s="1"/>
  <c r="Z1082" i="1" s="1"/>
  <c r="AA1082" i="1" s="1"/>
  <c r="V918" i="1"/>
  <c r="Y918" i="1" s="1"/>
  <c r="Z918" i="1" s="1"/>
  <c r="AA918" i="1" s="1"/>
  <c r="V860" i="1"/>
  <c r="Y860" i="1" s="1"/>
  <c r="Z860" i="1" s="1"/>
  <c r="AA860" i="1" s="1"/>
  <c r="V736" i="1"/>
  <c r="V671" i="1"/>
  <c r="V605" i="1"/>
  <c r="Y605" i="1" s="1"/>
  <c r="Z605" i="1" s="1"/>
  <c r="AA605" i="1" s="1"/>
  <c r="V516" i="1"/>
  <c r="Y516" i="1" s="1"/>
  <c r="Z516" i="1" s="1"/>
  <c r="AA516" i="1" s="1"/>
  <c r="V300" i="1"/>
  <c r="Y300" i="1" s="1"/>
  <c r="Z300" i="1" s="1"/>
  <c r="AA300" i="1" s="1"/>
  <c r="U428" i="1"/>
  <c r="V428" i="1"/>
  <c r="Y428" i="1" s="1"/>
  <c r="Z428" i="1" s="1"/>
  <c r="AA428" i="1" s="1"/>
  <c r="U435" i="1"/>
  <c r="AB435" i="1" s="1"/>
  <c r="V435" i="1"/>
  <c r="Y435" i="1" s="1"/>
  <c r="Z435" i="1" s="1"/>
  <c r="AA435" i="1" s="1"/>
  <c r="U461" i="1"/>
  <c r="V461" i="1"/>
  <c r="Y461" i="1" s="1"/>
  <c r="Z461" i="1" s="1"/>
  <c r="AA461" i="1" s="1"/>
  <c r="U473" i="1"/>
  <c r="V473" i="1"/>
  <c r="Y473" i="1" s="1"/>
  <c r="Z473" i="1" s="1"/>
  <c r="AA473" i="1" s="1"/>
  <c r="U485" i="1"/>
  <c r="V485" i="1"/>
  <c r="Y485" i="1" s="1"/>
  <c r="Z485" i="1" s="1"/>
  <c r="AA485" i="1" s="1"/>
  <c r="U497" i="1"/>
  <c r="V497" i="1"/>
  <c r="Y497" i="1" s="1"/>
  <c r="Z497" i="1" s="1"/>
  <c r="AA497" i="1" s="1"/>
  <c r="U509" i="1"/>
  <c r="V509" i="1"/>
  <c r="Y509" i="1" s="1"/>
  <c r="Z509" i="1" s="1"/>
  <c r="AA509" i="1" s="1"/>
  <c r="U521" i="1"/>
  <c r="V521" i="1"/>
  <c r="U535" i="1"/>
  <c r="V535" i="1"/>
  <c r="Y535" i="1" s="1"/>
  <c r="Z535" i="1" s="1"/>
  <c r="AA535" i="1" s="1"/>
  <c r="U542" i="1"/>
  <c r="V542" i="1"/>
  <c r="Y542" i="1" s="1"/>
  <c r="Z542" i="1" s="1"/>
  <c r="AA542" i="1" s="1"/>
  <c r="U556" i="1"/>
  <c r="V556" i="1"/>
  <c r="Y556" i="1" s="1"/>
  <c r="Z556" i="1" s="1"/>
  <c r="AA556" i="1" s="1"/>
  <c r="U577" i="1"/>
  <c r="V577" i="1"/>
  <c r="Y577" i="1" s="1"/>
  <c r="Z577" i="1" s="1"/>
  <c r="AA577" i="1" s="1"/>
  <c r="U601" i="1"/>
  <c r="V601" i="1"/>
  <c r="Y601" i="1" s="1"/>
  <c r="Z601" i="1" s="1"/>
  <c r="AA601" i="1" s="1"/>
  <c r="U620" i="1"/>
  <c r="V620" i="1"/>
  <c r="U634" i="1"/>
  <c r="V634" i="1"/>
  <c r="U641" i="1"/>
  <c r="V641" i="1"/>
  <c r="U650" i="1"/>
  <c r="V650" i="1"/>
  <c r="U664" i="1"/>
  <c r="V664" i="1"/>
  <c r="Y664" i="1" s="1"/>
  <c r="Z664" i="1" s="1"/>
  <c r="AA664" i="1" s="1"/>
  <c r="U683" i="1"/>
  <c r="V683" i="1"/>
  <c r="U718" i="1"/>
  <c r="V718" i="1"/>
  <c r="Y718" i="1" s="1"/>
  <c r="Z718" i="1" s="1"/>
  <c r="AA718" i="1" s="1"/>
  <c r="U734" i="1"/>
  <c r="V734" i="1"/>
  <c r="U746" i="1"/>
  <c r="V746" i="1"/>
  <c r="U758" i="1"/>
  <c r="V758" i="1"/>
  <c r="U779" i="1"/>
  <c r="V779" i="1"/>
  <c r="Y779" i="1" s="1"/>
  <c r="Z779" i="1" s="1"/>
  <c r="AA779" i="1" s="1"/>
  <c r="U791" i="1"/>
  <c r="V791" i="1"/>
  <c r="Y791" i="1" s="1"/>
  <c r="Z791" i="1" s="1"/>
  <c r="AA791" i="1" s="1"/>
  <c r="U805" i="1"/>
  <c r="V805" i="1"/>
  <c r="Y805" i="1" s="1"/>
  <c r="Z805" i="1" s="1"/>
  <c r="AA805" i="1" s="1"/>
  <c r="U812" i="1"/>
  <c r="V812" i="1"/>
  <c r="Y812" i="1" s="1"/>
  <c r="Z812" i="1" s="1"/>
  <c r="AA812" i="1" s="1"/>
  <c r="U833" i="1"/>
  <c r="V833" i="1"/>
  <c r="U845" i="1"/>
  <c r="V845" i="1"/>
  <c r="U857" i="1"/>
  <c r="V857" i="1"/>
  <c r="U869" i="1"/>
  <c r="V869" i="1"/>
  <c r="Y869" i="1" s="1"/>
  <c r="Z869" i="1" s="1"/>
  <c r="AA869" i="1" s="1"/>
  <c r="U883" i="1"/>
  <c r="V883" i="1"/>
  <c r="U916" i="1"/>
  <c r="V916" i="1"/>
  <c r="Y916" i="1" s="1"/>
  <c r="Z916" i="1" s="1"/>
  <c r="AA916" i="1" s="1"/>
  <c r="U923" i="1"/>
  <c r="V923" i="1"/>
  <c r="U937" i="1"/>
  <c r="V937" i="1"/>
  <c r="Y937" i="1" s="1"/>
  <c r="Z937" i="1" s="1"/>
  <c r="AA937" i="1" s="1"/>
  <c r="U956" i="1"/>
  <c r="V956" i="1"/>
  <c r="U958" i="1"/>
  <c r="V958" i="1"/>
  <c r="Y958" i="1" s="1"/>
  <c r="Z958" i="1" s="1"/>
  <c r="AA958" i="1" s="1"/>
  <c r="U996" i="1"/>
  <c r="V996" i="1"/>
  <c r="Y996" i="1" s="1"/>
  <c r="Z996" i="1" s="1"/>
  <c r="AA996" i="1" s="1"/>
  <c r="U1039" i="1"/>
  <c r="V1039" i="1"/>
  <c r="Y1039" i="1" s="1"/>
  <c r="Z1039" i="1" s="1"/>
  <c r="AA1039" i="1" s="1"/>
  <c r="U1051" i="1"/>
  <c r="V1051" i="1"/>
  <c r="Y1051" i="1" s="1"/>
  <c r="Z1051" i="1" s="1"/>
  <c r="AA1051" i="1" s="1"/>
  <c r="U1065" i="1"/>
  <c r="V1065" i="1"/>
  <c r="Y1065" i="1" s="1"/>
  <c r="Z1065" i="1" s="1"/>
  <c r="AA1065" i="1" s="1"/>
  <c r="U1098" i="1"/>
  <c r="V1098" i="1"/>
  <c r="Y1098" i="1" s="1"/>
  <c r="Z1098" i="1" s="1"/>
  <c r="AA1098" i="1" s="1"/>
  <c r="U1170" i="1"/>
  <c r="V1170" i="1"/>
  <c r="Y1170" i="1" s="1"/>
  <c r="Z1170" i="1" s="1"/>
  <c r="AA1170" i="1" s="1"/>
  <c r="U1182" i="1"/>
  <c r="V1182" i="1"/>
  <c r="Y1182" i="1" s="1"/>
  <c r="Z1182" i="1" s="1"/>
  <c r="AA1182" i="1" s="1"/>
  <c r="U1194" i="1"/>
  <c r="V1194" i="1"/>
  <c r="Y1194" i="1" s="1"/>
  <c r="Z1194" i="1" s="1"/>
  <c r="AA1194" i="1" s="1"/>
  <c r="U1206" i="1"/>
  <c r="V1206" i="1"/>
  <c r="U1220" i="1"/>
  <c r="V1220" i="1"/>
  <c r="U1232" i="1"/>
  <c r="V1232" i="1"/>
  <c r="Y1232" i="1" s="1"/>
  <c r="Z1232" i="1" s="1"/>
  <c r="AA1232" i="1" s="1"/>
  <c r="U1244" i="1"/>
  <c r="V1244" i="1"/>
  <c r="Y1244" i="1" s="1"/>
  <c r="Z1244" i="1" s="1"/>
  <c r="AA1244" i="1" s="1"/>
  <c r="U1256" i="1"/>
  <c r="V1256" i="1"/>
  <c r="Y1256" i="1" s="1"/>
  <c r="Z1256" i="1" s="1"/>
  <c r="AA1256" i="1" s="1"/>
  <c r="U1268" i="1"/>
  <c r="V1268" i="1"/>
  <c r="U1319" i="1"/>
  <c r="V1319" i="1"/>
  <c r="U1340" i="1"/>
  <c r="V1340" i="1"/>
  <c r="Y1340" i="1" s="1"/>
  <c r="Z1340" i="1" s="1"/>
  <c r="AA1340" i="1" s="1"/>
  <c r="U1387" i="1"/>
  <c r="AB1386" i="1" s="1"/>
  <c r="V1387" i="1"/>
  <c r="Y1387" i="1" s="1"/>
  <c r="Z1387" i="1" s="1"/>
  <c r="AA1387" i="1" s="1"/>
  <c r="U1447" i="1"/>
  <c r="V1447" i="1"/>
  <c r="Y1447" i="1" s="1"/>
  <c r="Z1447" i="1" s="1"/>
  <c r="AA1447" i="1" s="1"/>
  <c r="U1489" i="1"/>
  <c r="V1489" i="1"/>
  <c r="Y1489" i="1" s="1"/>
  <c r="Z1489" i="1" s="1"/>
  <c r="AA1489" i="1" s="1"/>
  <c r="U1513" i="1"/>
  <c r="V1513" i="1"/>
  <c r="V1808" i="1"/>
  <c r="V1796" i="1"/>
  <c r="Y1796" i="1" s="1"/>
  <c r="Z1796" i="1" s="1"/>
  <c r="AA1796" i="1" s="1"/>
  <c r="V1784" i="1"/>
  <c r="V1772" i="1"/>
  <c r="Y1772" i="1" s="1"/>
  <c r="Z1772" i="1" s="1"/>
  <c r="AA1772" i="1" s="1"/>
  <c r="V1760" i="1"/>
  <c r="V1748" i="1"/>
  <c r="V1736" i="1"/>
  <c r="Y1736" i="1" s="1"/>
  <c r="Z1736" i="1" s="1"/>
  <c r="AA1736" i="1" s="1"/>
  <c r="V1724" i="1"/>
  <c r="Y1724" i="1" s="1"/>
  <c r="Z1724" i="1" s="1"/>
  <c r="AA1724" i="1" s="1"/>
  <c r="V1712" i="1"/>
  <c r="V1700" i="1"/>
  <c r="V1688" i="1"/>
  <c r="V1676" i="1"/>
  <c r="Y1676" i="1" s="1"/>
  <c r="Z1676" i="1" s="1"/>
  <c r="AA1676" i="1" s="1"/>
  <c r="V1664" i="1"/>
  <c r="Y1664" i="1" s="1"/>
  <c r="Z1664" i="1" s="1"/>
  <c r="AA1664" i="1" s="1"/>
  <c r="V1652" i="1"/>
  <c r="Y1652" i="1" s="1"/>
  <c r="Z1652" i="1" s="1"/>
  <c r="AA1652" i="1" s="1"/>
  <c r="V1640" i="1"/>
  <c r="Y1640" i="1" s="1"/>
  <c r="Z1640" i="1" s="1"/>
  <c r="AA1640" i="1" s="1"/>
  <c r="V1616" i="1"/>
  <c r="Y1616" i="1" s="1"/>
  <c r="Z1616" i="1" s="1"/>
  <c r="AA1616" i="1" s="1"/>
  <c r="V1604" i="1"/>
  <c r="Y1604" i="1" s="1"/>
  <c r="Z1604" i="1" s="1"/>
  <c r="AA1604" i="1" s="1"/>
  <c r="V1580" i="1"/>
  <c r="Y1580" i="1" s="1"/>
  <c r="Z1580" i="1" s="1"/>
  <c r="AA1580" i="1" s="1"/>
  <c r="V1568" i="1"/>
  <c r="Y1568" i="1" s="1"/>
  <c r="Z1568" i="1" s="1"/>
  <c r="AA1568" i="1" s="1"/>
  <c r="V1539" i="1"/>
  <c r="Y1539" i="1" s="1"/>
  <c r="Z1539" i="1" s="1"/>
  <c r="AA1539" i="1" s="1"/>
  <c r="V1522" i="1"/>
  <c r="Y1522" i="1" s="1"/>
  <c r="Z1522" i="1" s="1"/>
  <c r="AA1522" i="1" s="1"/>
  <c r="V1506" i="1"/>
  <c r="V1458" i="1"/>
  <c r="V1443" i="1"/>
  <c r="Y1443" i="1" s="1"/>
  <c r="Z1443" i="1" s="1"/>
  <c r="AA1443" i="1" s="1"/>
  <c r="V1392" i="1"/>
  <c r="V907" i="1"/>
  <c r="V659" i="1"/>
  <c r="V592" i="1"/>
  <c r="V496" i="1"/>
  <c r="Y496" i="1" s="1"/>
  <c r="Z496" i="1" s="1"/>
  <c r="AA496" i="1" s="1"/>
  <c r="U444" i="1"/>
  <c r="V444" i="1"/>
  <c r="Y444" i="1" s="1"/>
  <c r="Z444" i="1" s="1"/>
  <c r="AA444" i="1" s="1"/>
  <c r="U468" i="1"/>
  <c r="V468" i="1"/>
  <c r="Y468" i="1" s="1"/>
  <c r="Z468" i="1" s="1"/>
  <c r="AA468" i="1" s="1"/>
  <c r="U480" i="1"/>
  <c r="V480" i="1"/>
  <c r="Y480" i="1" s="1"/>
  <c r="Z480" i="1" s="1"/>
  <c r="AA480" i="1" s="1"/>
  <c r="U504" i="1"/>
  <c r="V504" i="1"/>
  <c r="Y504" i="1" s="1"/>
  <c r="Z504" i="1" s="1"/>
  <c r="AA504" i="1" s="1"/>
  <c r="U530" i="1"/>
  <c r="V530" i="1"/>
  <c r="Y530" i="1" s="1"/>
  <c r="Z530" i="1" s="1"/>
  <c r="AA530" i="1" s="1"/>
  <c r="U549" i="1"/>
  <c r="V549" i="1"/>
  <c r="Y549" i="1" s="1"/>
  <c r="Z549" i="1" s="1"/>
  <c r="AA549" i="1" s="1"/>
  <c r="U572" i="1"/>
  <c r="V572" i="1"/>
  <c r="Y572" i="1" s="1"/>
  <c r="Z572" i="1" s="1"/>
  <c r="AA572" i="1" s="1"/>
  <c r="U584" i="1"/>
  <c r="V584" i="1"/>
  <c r="Y584" i="1" s="1"/>
  <c r="Z584" i="1" s="1"/>
  <c r="AA584" i="1" s="1"/>
  <c r="U596" i="1"/>
  <c r="V596" i="1"/>
  <c r="U615" i="1"/>
  <c r="V615" i="1"/>
  <c r="Y615" i="1" s="1"/>
  <c r="Z615" i="1" s="1"/>
  <c r="AA615" i="1" s="1"/>
  <c r="U657" i="1"/>
  <c r="V657" i="1"/>
  <c r="Y657" i="1" s="1"/>
  <c r="Z657" i="1" s="1"/>
  <c r="AA657" i="1" s="1"/>
  <c r="U678" i="1"/>
  <c r="V678" i="1"/>
  <c r="Y678" i="1" s="1"/>
  <c r="Z678" i="1" s="1"/>
  <c r="AA678" i="1" s="1"/>
  <c r="U692" i="1"/>
  <c r="V692" i="1"/>
  <c r="Y692" i="1" s="1"/>
  <c r="Z692" i="1" s="1"/>
  <c r="AA692" i="1" s="1"/>
  <c r="U699" i="1"/>
  <c r="V699" i="1"/>
  <c r="Y699" i="1" s="1"/>
  <c r="Z699" i="1" s="1"/>
  <c r="AA699" i="1" s="1"/>
  <c r="U713" i="1"/>
  <c r="AB713" i="1" s="1"/>
  <c r="V713" i="1"/>
  <c r="U720" i="1"/>
  <c r="V720" i="1"/>
  <c r="Y720" i="1" s="1"/>
  <c r="Z720" i="1" s="1"/>
  <c r="AA720" i="1" s="1"/>
  <c r="U722" i="1"/>
  <c r="V722" i="1"/>
  <c r="U774" i="1"/>
  <c r="V774" i="1"/>
  <c r="U821" i="1"/>
  <c r="V821" i="1"/>
  <c r="U828" i="1"/>
  <c r="V828" i="1"/>
  <c r="Y828" i="1" s="1"/>
  <c r="Z828" i="1" s="1"/>
  <c r="AA828" i="1" s="1"/>
  <c r="U840" i="1"/>
  <c r="V840" i="1"/>
  <c r="Y840" i="1" s="1"/>
  <c r="Z840" i="1" s="1"/>
  <c r="AA840" i="1" s="1"/>
  <c r="U890" i="1"/>
  <c r="V890" i="1"/>
  <c r="U930" i="1"/>
  <c r="V930" i="1"/>
  <c r="Y930" i="1" s="1"/>
  <c r="Z930" i="1" s="1"/>
  <c r="AA930" i="1" s="1"/>
  <c r="U944" i="1"/>
  <c r="V944" i="1"/>
  <c r="U986" i="1"/>
  <c r="V986" i="1"/>
  <c r="U1015" i="1"/>
  <c r="AB1015" i="1" s="1"/>
  <c r="V1015" i="1"/>
  <c r="Y1015" i="1" s="1"/>
  <c r="Z1015" i="1" s="1"/>
  <c r="AA1015" i="1" s="1"/>
  <c r="U1027" i="1"/>
  <c r="V1027" i="1"/>
  <c r="Y1027" i="1" s="1"/>
  <c r="Z1027" i="1" s="1"/>
  <c r="AA1027" i="1" s="1"/>
  <c r="U1079" i="1"/>
  <c r="V1079" i="1"/>
  <c r="U1105" i="1"/>
  <c r="V1105" i="1"/>
  <c r="Y1105" i="1" s="1"/>
  <c r="Z1105" i="1" s="1"/>
  <c r="AA1105" i="1" s="1"/>
  <c r="U1107" i="1"/>
  <c r="V1107" i="1"/>
  <c r="Y1107" i="1" s="1"/>
  <c r="Z1107" i="1" s="1"/>
  <c r="AA1107" i="1" s="1"/>
  <c r="U1114" i="1"/>
  <c r="V1114" i="1"/>
  <c r="Y1114" i="1" s="1"/>
  <c r="Z1114" i="1" s="1"/>
  <c r="AA1114" i="1" s="1"/>
  <c r="U1123" i="1"/>
  <c r="V1123" i="1"/>
  <c r="Y1123" i="1" s="1"/>
  <c r="Z1123" i="1" s="1"/>
  <c r="AA1123" i="1" s="1"/>
  <c r="U1137" i="1"/>
  <c r="V1137" i="1"/>
  <c r="Y1137" i="1" s="1"/>
  <c r="Z1137" i="1" s="1"/>
  <c r="AA1137" i="1" s="1"/>
  <c r="U1158" i="1"/>
  <c r="V1158" i="1"/>
  <c r="U1189" i="1"/>
  <c r="V1189" i="1"/>
  <c r="Y1189" i="1" s="1"/>
  <c r="Z1189" i="1" s="1"/>
  <c r="AA1189" i="1" s="1"/>
  <c r="U1227" i="1"/>
  <c r="V1227" i="1"/>
  <c r="Y1227" i="1" s="1"/>
  <c r="Z1227" i="1" s="1"/>
  <c r="AA1227" i="1" s="1"/>
  <c r="U1239" i="1"/>
  <c r="V1239" i="1"/>
  <c r="Y1239" i="1" s="1"/>
  <c r="Z1239" i="1" s="1"/>
  <c r="AA1239" i="1" s="1"/>
  <c r="U1251" i="1"/>
  <c r="V1251" i="1"/>
  <c r="Y1251" i="1" s="1"/>
  <c r="Z1251" i="1" s="1"/>
  <c r="AA1251" i="1" s="1"/>
  <c r="U1263" i="1"/>
  <c r="V1263" i="1"/>
  <c r="U1284" i="1"/>
  <c r="V1284" i="1"/>
  <c r="Y1284" i="1" s="1"/>
  <c r="Z1284" i="1" s="1"/>
  <c r="AA1284" i="1" s="1"/>
  <c r="U1291" i="1"/>
  <c r="V1291" i="1"/>
  <c r="Y1291" i="1" s="1"/>
  <c r="Z1291" i="1" s="1"/>
  <c r="AA1291" i="1" s="1"/>
  <c r="U1293" i="1"/>
  <c r="V1293" i="1"/>
  <c r="U1305" i="1"/>
  <c r="V1305" i="1"/>
  <c r="Y1305" i="1" s="1"/>
  <c r="Z1305" i="1" s="1"/>
  <c r="AA1305" i="1" s="1"/>
  <c r="U1326" i="1"/>
  <c r="V1326" i="1"/>
  <c r="Y1326" i="1" s="1"/>
  <c r="Z1326" i="1" s="1"/>
  <c r="AA1326" i="1" s="1"/>
  <c r="U1333" i="1"/>
  <c r="V1333" i="1"/>
  <c r="U1403" i="1"/>
  <c r="V1403" i="1"/>
  <c r="U1465" i="1"/>
  <c r="V1465" i="1"/>
  <c r="U1477" i="1"/>
  <c r="V1477" i="1"/>
  <c r="V1807" i="1"/>
  <c r="Y1807" i="1" s="1"/>
  <c r="Z1807" i="1" s="1"/>
  <c r="AA1807" i="1" s="1"/>
  <c r="V1795" i="1"/>
  <c r="Y1795" i="1" s="1"/>
  <c r="Z1795" i="1" s="1"/>
  <c r="AA1795" i="1" s="1"/>
  <c r="V1783" i="1"/>
  <c r="V1771" i="1"/>
  <c r="V1759" i="1"/>
  <c r="V1747" i="1"/>
  <c r="V1735" i="1"/>
  <c r="V1723" i="1"/>
  <c r="Y1723" i="1" s="1"/>
  <c r="Z1723" i="1" s="1"/>
  <c r="AA1723" i="1" s="1"/>
  <c r="V1711" i="1"/>
  <c r="Y1711" i="1" s="1"/>
  <c r="Z1711" i="1" s="1"/>
  <c r="AA1711" i="1" s="1"/>
  <c r="V1675" i="1"/>
  <c r="V1663" i="1"/>
  <c r="Y1663" i="1" s="1"/>
  <c r="Z1663" i="1" s="1"/>
  <c r="AA1663" i="1" s="1"/>
  <c r="V1651" i="1"/>
  <c r="V1639" i="1"/>
  <c r="V1627" i="1"/>
  <c r="Y1627" i="1" s="1"/>
  <c r="Z1627" i="1" s="1"/>
  <c r="AA1627" i="1" s="1"/>
  <c r="V1615" i="1"/>
  <c r="Y1615" i="1" s="1"/>
  <c r="Z1615" i="1" s="1"/>
  <c r="AA1615" i="1" s="1"/>
  <c r="V1603" i="1"/>
  <c r="Y1603" i="1" s="1"/>
  <c r="Z1603" i="1" s="1"/>
  <c r="AA1603" i="1" s="1"/>
  <c r="V1591" i="1"/>
  <c r="V1579" i="1"/>
  <c r="V1567" i="1"/>
  <c r="V1553" i="1"/>
  <c r="V1538" i="1"/>
  <c r="Y1538" i="1" s="1"/>
  <c r="Z1538" i="1" s="1"/>
  <c r="AA1538" i="1" s="1"/>
  <c r="V1505" i="1"/>
  <c r="Y1505" i="1" s="1"/>
  <c r="Z1505" i="1" s="1"/>
  <c r="AA1505" i="1" s="1"/>
  <c r="V1473" i="1"/>
  <c r="V1442" i="1"/>
  <c r="V1386" i="1"/>
  <c r="Y1386" i="1" s="1"/>
  <c r="Z1386" i="1" s="1"/>
  <c r="AA1386" i="1" s="1"/>
  <c r="V1350" i="1"/>
  <c r="V1312" i="1"/>
  <c r="Y1312" i="1" s="1"/>
  <c r="Z1312" i="1" s="1"/>
  <c r="AA1312" i="1" s="1"/>
  <c r="V1168" i="1"/>
  <c r="V1120" i="1"/>
  <c r="V1072" i="1"/>
  <c r="Y1072" i="1" s="1"/>
  <c r="Z1072" i="1" s="1"/>
  <c r="AA1072" i="1" s="1"/>
  <c r="V964" i="1"/>
  <c r="V906" i="1"/>
  <c r="Y906" i="1" s="1"/>
  <c r="Z906" i="1" s="1"/>
  <c r="AA906" i="1" s="1"/>
  <c r="V848" i="1"/>
  <c r="Y848" i="1" s="1"/>
  <c r="Z848" i="1" s="1"/>
  <c r="AA848" i="1" s="1"/>
  <c r="V786" i="1"/>
  <c r="V658" i="1"/>
  <c r="Y658" i="1" s="1"/>
  <c r="Z658" i="1" s="1"/>
  <c r="AA658" i="1" s="1"/>
  <c r="V589" i="1"/>
  <c r="Y589" i="1" s="1"/>
  <c r="Z589" i="1" s="1"/>
  <c r="AA589" i="1" s="1"/>
  <c r="V492" i="1"/>
  <c r="Y492" i="1" s="1"/>
  <c r="Z492" i="1" s="1"/>
  <c r="AA492" i="1" s="1"/>
  <c r="U165" i="1"/>
  <c r="AB164" i="1" s="1"/>
  <c r="AI164" i="1" s="1"/>
  <c r="V165" i="1"/>
  <c r="Y165" i="1" s="1"/>
  <c r="Z165" i="1" s="1"/>
  <c r="AA165" i="1" s="1"/>
  <c r="U177" i="1"/>
  <c r="V177" i="1"/>
  <c r="Y177" i="1" s="1"/>
  <c r="Z177" i="1" s="1"/>
  <c r="AA177" i="1" s="1"/>
  <c r="U186" i="1"/>
  <c r="V186" i="1"/>
  <c r="Y186" i="1" s="1"/>
  <c r="Z186" i="1" s="1"/>
  <c r="AA186" i="1" s="1"/>
  <c r="U200" i="1"/>
  <c r="V200" i="1"/>
  <c r="Y200" i="1" s="1"/>
  <c r="Z200" i="1" s="1"/>
  <c r="AA200" i="1" s="1"/>
  <c r="U207" i="1"/>
  <c r="V207" i="1"/>
  <c r="U219" i="1"/>
  <c r="V219" i="1"/>
  <c r="Y219" i="1" s="1"/>
  <c r="Z219" i="1" s="1"/>
  <c r="AA219" i="1" s="1"/>
  <c r="U231" i="1"/>
  <c r="V231" i="1"/>
  <c r="Y231" i="1" s="1"/>
  <c r="Z231" i="1" s="1"/>
  <c r="AA231" i="1" s="1"/>
  <c r="U245" i="1"/>
  <c r="V245" i="1"/>
  <c r="Y245" i="1" s="1"/>
  <c r="Z245" i="1" s="1"/>
  <c r="AA245" i="1" s="1"/>
  <c r="U262" i="1"/>
  <c r="V262" i="1"/>
  <c r="Y262" i="1" s="1"/>
  <c r="Z262" i="1" s="1"/>
  <c r="AA262" i="1" s="1"/>
  <c r="U283" i="1"/>
  <c r="V283" i="1"/>
  <c r="Y283" i="1" s="1"/>
  <c r="Z283" i="1" s="1"/>
  <c r="AA283" i="1" s="1"/>
  <c r="U290" i="1"/>
  <c r="V290" i="1"/>
  <c r="Y290" i="1" s="1"/>
  <c r="Z290" i="1" s="1"/>
  <c r="AA290" i="1" s="1"/>
  <c r="U304" i="1"/>
  <c r="V304" i="1"/>
  <c r="Y304" i="1" s="1"/>
  <c r="Z304" i="1" s="1"/>
  <c r="AA304" i="1" s="1"/>
  <c r="U356" i="1"/>
  <c r="V356" i="1"/>
  <c r="Y356" i="1" s="1"/>
  <c r="Z356" i="1" s="1"/>
  <c r="AA356" i="1" s="1"/>
  <c r="U365" i="1"/>
  <c r="V365" i="1"/>
  <c r="U367" i="1"/>
  <c r="V367" i="1"/>
  <c r="U374" i="1"/>
  <c r="V374" i="1"/>
  <c r="Y374" i="1" s="1"/>
  <c r="Z374" i="1" s="1"/>
  <c r="AA374" i="1" s="1"/>
  <c r="U388" i="1"/>
  <c r="V388" i="1"/>
  <c r="Y388" i="1" s="1"/>
  <c r="Z388" i="1" s="1"/>
  <c r="AA388" i="1" s="1"/>
  <c r="U407" i="1"/>
  <c r="V407" i="1"/>
  <c r="Y407" i="1" s="1"/>
  <c r="Z407" i="1" s="1"/>
  <c r="AA407" i="1" s="1"/>
  <c r="U409" i="1"/>
  <c r="V409" i="1"/>
  <c r="Y409" i="1" s="1"/>
  <c r="Z409" i="1" s="1"/>
  <c r="AA409" i="1" s="1"/>
  <c r="U430" i="1"/>
  <c r="V430" i="1"/>
  <c r="Y430" i="1" s="1"/>
  <c r="Z430" i="1" s="1"/>
  <c r="AA430" i="1" s="1"/>
  <c r="U437" i="1"/>
  <c r="V437" i="1"/>
  <c r="Y437" i="1" s="1"/>
  <c r="Z437" i="1" s="1"/>
  <c r="AA437" i="1" s="1"/>
  <c r="U439" i="1"/>
  <c r="V439" i="1"/>
  <c r="Y439" i="1" s="1"/>
  <c r="Z439" i="1" s="1"/>
  <c r="AA439" i="1" s="1"/>
  <c r="U463" i="1"/>
  <c r="V463" i="1"/>
  <c r="Y463" i="1" s="1"/>
  <c r="Z463" i="1" s="1"/>
  <c r="AA463" i="1" s="1"/>
  <c r="U475" i="1"/>
  <c r="V475" i="1"/>
  <c r="Y475" i="1" s="1"/>
  <c r="Z475" i="1" s="1"/>
  <c r="AA475" i="1" s="1"/>
  <c r="U499" i="1"/>
  <c r="V499" i="1"/>
  <c r="Y499" i="1" s="1"/>
  <c r="Z499" i="1" s="1"/>
  <c r="AA499" i="1" s="1"/>
  <c r="U511" i="1"/>
  <c r="AB510" i="1" s="1"/>
  <c r="AI510" i="1" s="1"/>
  <c r="V511" i="1"/>
  <c r="Y511" i="1" s="1"/>
  <c r="Z511" i="1" s="1"/>
  <c r="AA511" i="1" s="1"/>
  <c r="U558" i="1"/>
  <c r="V558" i="1"/>
  <c r="Y558" i="1" s="1"/>
  <c r="Z558" i="1" s="1"/>
  <c r="AA558" i="1" s="1"/>
  <c r="U565" i="1"/>
  <c r="V565" i="1"/>
  <c r="Y565" i="1" s="1"/>
  <c r="Z565" i="1" s="1"/>
  <c r="AA565" i="1" s="1"/>
  <c r="U579" i="1"/>
  <c r="V579" i="1"/>
  <c r="Y579" i="1" s="1"/>
  <c r="Z579" i="1" s="1"/>
  <c r="AA579" i="1" s="1"/>
  <c r="U591" i="1"/>
  <c r="V591" i="1"/>
  <c r="Y591" i="1" s="1"/>
  <c r="Z591" i="1" s="1"/>
  <c r="AA591" i="1" s="1"/>
  <c r="U603" i="1"/>
  <c r="V603" i="1"/>
  <c r="Y603" i="1" s="1"/>
  <c r="Z603" i="1" s="1"/>
  <c r="AA603" i="1" s="1"/>
  <c r="U624" i="1"/>
  <c r="V624" i="1"/>
  <c r="U636" i="1"/>
  <c r="V636" i="1"/>
  <c r="U652" i="1"/>
  <c r="V652" i="1"/>
  <c r="U666" i="1"/>
  <c r="V666" i="1"/>
  <c r="Y666" i="1" s="1"/>
  <c r="Z666" i="1" s="1"/>
  <c r="AA666" i="1" s="1"/>
  <c r="U687" i="1"/>
  <c r="V687" i="1"/>
  <c r="U694" i="1"/>
  <c r="V694" i="1"/>
  <c r="Y694" i="1" s="1"/>
  <c r="Z694" i="1" s="1"/>
  <c r="AA694" i="1" s="1"/>
  <c r="U708" i="1"/>
  <c r="V708" i="1"/>
  <c r="Y708" i="1" s="1"/>
  <c r="Z708" i="1" s="1"/>
  <c r="AA708" i="1" s="1"/>
  <c r="U748" i="1"/>
  <c r="V748" i="1"/>
  <c r="U762" i="1"/>
  <c r="V762" i="1"/>
  <c r="U781" i="1"/>
  <c r="V781" i="1"/>
  <c r="Y781" i="1" s="1"/>
  <c r="Z781" i="1" s="1"/>
  <c r="AA781" i="1" s="1"/>
  <c r="U793" i="1"/>
  <c r="V793" i="1"/>
  <c r="Y793" i="1" s="1"/>
  <c r="Z793" i="1" s="1"/>
  <c r="AA793" i="1" s="1"/>
  <c r="U807" i="1"/>
  <c r="V807" i="1"/>
  <c r="Y807" i="1" s="1"/>
  <c r="Z807" i="1" s="1"/>
  <c r="AA807" i="1" s="1"/>
  <c r="U814" i="1"/>
  <c r="V814" i="1"/>
  <c r="Y814" i="1" s="1"/>
  <c r="Z814" i="1" s="1"/>
  <c r="AA814" i="1" s="1"/>
  <c r="U816" i="1"/>
  <c r="V816" i="1"/>
  <c r="Y816" i="1" s="1"/>
  <c r="Z816" i="1" s="1"/>
  <c r="AA816" i="1" s="1"/>
  <c r="U847" i="1"/>
  <c r="V847" i="1"/>
  <c r="U859" i="1"/>
  <c r="V859" i="1"/>
  <c r="U871" i="1"/>
  <c r="V871" i="1"/>
  <c r="U925" i="1"/>
  <c r="V925" i="1"/>
  <c r="U960" i="1"/>
  <c r="V960" i="1"/>
  <c r="U967" i="1"/>
  <c r="V967" i="1"/>
  <c r="Y967" i="1" s="1"/>
  <c r="Z967" i="1" s="1"/>
  <c r="AA967" i="1" s="1"/>
  <c r="U981" i="1"/>
  <c r="V981" i="1"/>
  <c r="Y981" i="1" s="1"/>
  <c r="Z981" i="1" s="1"/>
  <c r="AA981" i="1" s="1"/>
  <c r="U998" i="1"/>
  <c r="V998" i="1"/>
  <c r="Y998" i="1" s="1"/>
  <c r="Z998" i="1" s="1"/>
  <c r="AA998" i="1" s="1"/>
  <c r="U1010" i="1"/>
  <c r="V1010" i="1"/>
  <c r="Y1010" i="1" s="1"/>
  <c r="Z1010" i="1" s="1"/>
  <c r="AA1010" i="1" s="1"/>
  <c r="U1034" i="1"/>
  <c r="V1034" i="1"/>
  <c r="U1067" i="1"/>
  <c r="V1067" i="1"/>
  <c r="U1074" i="1"/>
  <c r="V1074" i="1"/>
  <c r="Y1074" i="1" s="1"/>
  <c r="Z1074" i="1" s="1"/>
  <c r="AA1074" i="1" s="1"/>
  <c r="U1086" i="1"/>
  <c r="V1086" i="1"/>
  <c r="Y1086" i="1" s="1"/>
  <c r="Z1086" i="1" s="1"/>
  <c r="AA1086" i="1" s="1"/>
  <c r="U1093" i="1"/>
  <c r="V1093" i="1"/>
  <c r="U1100" i="1"/>
  <c r="V1100" i="1"/>
  <c r="U1172" i="1"/>
  <c r="V1172" i="1"/>
  <c r="Y1172" i="1" s="1"/>
  <c r="Z1172" i="1" s="1"/>
  <c r="AA1172" i="1" s="1"/>
  <c r="U1184" i="1"/>
  <c r="V1184" i="1"/>
  <c r="U1196" i="1"/>
  <c r="V1196" i="1"/>
  <c r="Y1196" i="1" s="1"/>
  <c r="Z1196" i="1" s="1"/>
  <c r="AA1196" i="1" s="1"/>
  <c r="U1208" i="1"/>
  <c r="V1208" i="1"/>
  <c r="Y1208" i="1" s="1"/>
  <c r="Z1208" i="1" s="1"/>
  <c r="AA1208" i="1" s="1"/>
  <c r="U1222" i="1"/>
  <c r="V1222" i="1"/>
  <c r="U1234" i="1"/>
  <c r="V1234" i="1"/>
  <c r="Y1234" i="1" s="1"/>
  <c r="Z1234" i="1" s="1"/>
  <c r="AA1234" i="1" s="1"/>
  <c r="U1246" i="1"/>
  <c r="V1246" i="1"/>
  <c r="Y1246" i="1" s="1"/>
  <c r="Z1246" i="1" s="1"/>
  <c r="AA1246" i="1" s="1"/>
  <c r="U1258" i="1"/>
  <c r="V1258" i="1"/>
  <c r="U1270" i="1"/>
  <c r="V1270" i="1"/>
  <c r="U1279" i="1"/>
  <c r="V1279" i="1"/>
  <c r="Y1279" i="1" s="1"/>
  <c r="Z1279" i="1" s="1"/>
  <c r="AA1279" i="1" s="1"/>
  <c r="U1328" i="1"/>
  <c r="V1328" i="1"/>
  <c r="Y1328" i="1" s="1"/>
  <c r="Z1328" i="1" s="1"/>
  <c r="AA1328" i="1" s="1"/>
  <c r="U1342" i="1"/>
  <c r="V1342" i="1"/>
  <c r="U1354" i="1"/>
  <c r="V1354" i="1"/>
  <c r="Y1354" i="1" s="1"/>
  <c r="Z1354" i="1" s="1"/>
  <c r="AA1354" i="1" s="1"/>
  <c r="U1356" i="1"/>
  <c r="V1356" i="1"/>
  <c r="U1368" i="1"/>
  <c r="V1368" i="1"/>
  <c r="U1375" i="1"/>
  <c r="V1375" i="1"/>
  <c r="Y1375" i="1" s="1"/>
  <c r="Z1375" i="1" s="1"/>
  <c r="AA1375" i="1" s="1"/>
  <c r="U1377" i="1"/>
  <c r="V1377" i="1"/>
  <c r="Y1377" i="1" s="1"/>
  <c r="Z1377" i="1" s="1"/>
  <c r="AA1377" i="1" s="1"/>
  <c r="U1389" i="1"/>
  <c r="V1389" i="1"/>
  <c r="Y1389" i="1" s="1"/>
  <c r="Z1389" i="1" s="1"/>
  <c r="AA1389" i="1" s="1"/>
  <c r="U1435" i="1"/>
  <c r="V1435" i="1"/>
  <c r="Y1435" i="1" s="1"/>
  <c r="Z1435" i="1" s="1"/>
  <c r="AA1435" i="1" s="1"/>
  <c r="V1722" i="1"/>
  <c r="V1698" i="1"/>
  <c r="V1686" i="1"/>
  <c r="V1674" i="1"/>
  <c r="Y1674" i="1" s="1"/>
  <c r="Z1674" i="1" s="1"/>
  <c r="AA1674" i="1" s="1"/>
  <c r="V1662" i="1"/>
  <c r="Y1662" i="1" s="1"/>
  <c r="Z1662" i="1" s="1"/>
  <c r="AA1662" i="1" s="1"/>
  <c r="V1650" i="1"/>
  <c r="Y1650" i="1" s="1"/>
  <c r="Z1650" i="1" s="1"/>
  <c r="AA1650" i="1" s="1"/>
  <c r="V1638" i="1"/>
  <c r="Y1638" i="1" s="1"/>
  <c r="Z1638" i="1" s="1"/>
  <c r="AA1638" i="1" s="1"/>
  <c r="V1626" i="1"/>
  <c r="Y1626" i="1" s="1"/>
  <c r="Z1626" i="1" s="1"/>
  <c r="AA1626" i="1" s="1"/>
  <c r="V1590" i="1"/>
  <c r="Y1590" i="1" s="1"/>
  <c r="Z1590" i="1" s="1"/>
  <c r="AA1590" i="1" s="1"/>
  <c r="V1520" i="1"/>
  <c r="V1472" i="1"/>
  <c r="Y1472" i="1" s="1"/>
  <c r="Z1472" i="1" s="1"/>
  <c r="AA1472" i="1" s="1"/>
  <c r="V1456" i="1"/>
  <c r="Y1456" i="1" s="1"/>
  <c r="Z1456" i="1" s="1"/>
  <c r="AA1456" i="1" s="1"/>
  <c r="V1440" i="1"/>
  <c r="Y1440" i="1" s="1"/>
  <c r="Z1440" i="1" s="1"/>
  <c r="AA1440" i="1" s="1"/>
  <c r="V1424" i="1"/>
  <c r="Y1424" i="1" s="1"/>
  <c r="Z1424" i="1" s="1"/>
  <c r="AA1424" i="1" s="1"/>
  <c r="V1408" i="1"/>
  <c r="V1385" i="1"/>
  <c r="Y1385" i="1" s="1"/>
  <c r="Z1385" i="1" s="1"/>
  <c r="AA1385" i="1" s="1"/>
  <c r="V1349" i="1"/>
  <c r="Y1349" i="1" s="1"/>
  <c r="Z1349" i="1" s="1"/>
  <c r="AA1349" i="1" s="1"/>
  <c r="V1310" i="1"/>
  <c r="Y1310" i="1" s="1"/>
  <c r="Z1310" i="1" s="1"/>
  <c r="AA1310" i="1" s="1"/>
  <c r="V1262" i="1"/>
  <c r="V1019" i="1"/>
  <c r="Y1019" i="1" s="1"/>
  <c r="Z1019" i="1" s="1"/>
  <c r="AA1019" i="1" s="1"/>
  <c r="V904" i="1"/>
  <c r="Y904" i="1" s="1"/>
  <c r="Z904" i="1" s="1"/>
  <c r="AA904" i="1" s="1"/>
  <c r="V784" i="1"/>
  <c r="Y784" i="1" s="1"/>
  <c r="Z784" i="1" s="1"/>
  <c r="AA784" i="1" s="1"/>
  <c r="V655" i="1"/>
  <c r="Y655" i="1" s="1"/>
  <c r="Z655" i="1" s="1"/>
  <c r="AA655" i="1" s="1"/>
  <c r="V487" i="1"/>
  <c r="Y487" i="1" s="1"/>
  <c r="Z487" i="1" s="1"/>
  <c r="AA487" i="1" s="1"/>
  <c r="U1363" i="1"/>
  <c r="V1363" i="1"/>
  <c r="Y1363" i="1" s="1"/>
  <c r="Z1363" i="1" s="1"/>
  <c r="AA1363" i="1" s="1"/>
  <c r="U1453" i="1"/>
  <c r="V1453" i="1"/>
  <c r="Y1453" i="1" s="1"/>
  <c r="Z1453" i="1" s="1"/>
  <c r="AA1453" i="1" s="1"/>
  <c r="U1543" i="1"/>
  <c r="V1543" i="1"/>
  <c r="Y1543" i="1" s="1"/>
  <c r="Z1543" i="1" s="1"/>
  <c r="AA1543" i="1" s="1"/>
  <c r="U1555" i="1"/>
  <c r="V1555" i="1"/>
  <c r="Y1555" i="1" s="1"/>
  <c r="Z1555" i="1" s="1"/>
  <c r="AA1555" i="1" s="1"/>
  <c r="V1709" i="1"/>
  <c r="Y1709" i="1" s="1"/>
  <c r="Z1709" i="1" s="1"/>
  <c r="AA1709" i="1" s="1"/>
  <c r="V1455" i="1"/>
  <c r="Y1455" i="1" s="1"/>
  <c r="Z1455" i="1" s="1"/>
  <c r="AA1455" i="1" s="1"/>
  <c r="V571" i="1"/>
  <c r="Y571" i="1" s="1"/>
  <c r="Z571" i="1" s="1"/>
  <c r="AA571" i="1" s="1"/>
  <c r="V156" i="1"/>
  <c r="Y156" i="1" s="1"/>
  <c r="Z156" i="1" s="1"/>
  <c r="AA156" i="1" s="1"/>
  <c r="U90" i="1"/>
  <c r="V90" i="1"/>
  <c r="Y90" i="1" s="1"/>
  <c r="Z90" i="1" s="1"/>
  <c r="AA90" i="1" s="1"/>
  <c r="U94" i="1"/>
  <c r="V94" i="1"/>
  <c r="U98" i="1"/>
  <c r="V98" i="1"/>
  <c r="U102" i="1"/>
  <c r="V102" i="1"/>
  <c r="U104" i="1"/>
  <c r="V104" i="1"/>
  <c r="Y104" i="1" s="1"/>
  <c r="Z104" i="1" s="1"/>
  <c r="AA104" i="1" s="1"/>
  <c r="U106" i="1"/>
  <c r="V106" i="1"/>
  <c r="Y106" i="1" s="1"/>
  <c r="Z106" i="1" s="1"/>
  <c r="AA106" i="1" s="1"/>
  <c r="U108" i="1"/>
  <c r="V108" i="1"/>
  <c r="U110" i="1"/>
  <c r="V110" i="1"/>
  <c r="U112" i="1"/>
  <c r="V112" i="1"/>
  <c r="Y112" i="1" s="1"/>
  <c r="Z112" i="1" s="1"/>
  <c r="AA112" i="1" s="1"/>
  <c r="U114" i="1"/>
  <c r="V114" i="1"/>
  <c r="Y114" i="1" s="1"/>
  <c r="Z114" i="1" s="1"/>
  <c r="AA114" i="1" s="1"/>
  <c r="U116" i="1"/>
  <c r="V116" i="1"/>
  <c r="Y116" i="1" s="1"/>
  <c r="Z116" i="1" s="1"/>
  <c r="AA116" i="1" s="1"/>
  <c r="U118" i="1"/>
  <c r="V118" i="1"/>
  <c r="Y118" i="1" s="1"/>
  <c r="Z118" i="1" s="1"/>
  <c r="AA118" i="1" s="1"/>
  <c r="U120" i="1"/>
  <c r="V120" i="1"/>
  <c r="U122" i="1"/>
  <c r="V122" i="1"/>
  <c r="U124" i="1"/>
  <c r="V124" i="1"/>
  <c r="U126" i="1"/>
  <c r="V126" i="1"/>
  <c r="U128" i="1"/>
  <c r="V128" i="1"/>
  <c r="Y128" i="1" s="1"/>
  <c r="Z128" i="1" s="1"/>
  <c r="AA128" i="1" s="1"/>
  <c r="U132" i="1"/>
  <c r="V132" i="1"/>
  <c r="Y132" i="1" s="1"/>
  <c r="Z132" i="1" s="1"/>
  <c r="AA132" i="1" s="1"/>
  <c r="U134" i="1"/>
  <c r="V134" i="1"/>
  <c r="U136" i="1"/>
  <c r="V136" i="1"/>
  <c r="Y136" i="1" s="1"/>
  <c r="Z136" i="1" s="1"/>
  <c r="AA136" i="1" s="1"/>
  <c r="U138" i="1"/>
  <c r="V138" i="1"/>
  <c r="Y138" i="1" s="1"/>
  <c r="Z138" i="1" s="1"/>
  <c r="AA138" i="1" s="1"/>
  <c r="U140" i="1"/>
  <c r="V140" i="1"/>
  <c r="Y140" i="1" s="1"/>
  <c r="Z140" i="1" s="1"/>
  <c r="AA140" i="1" s="1"/>
  <c r="U142" i="1"/>
  <c r="V142" i="1"/>
  <c r="Y142" i="1" s="1"/>
  <c r="Z142" i="1" s="1"/>
  <c r="AA142" i="1" s="1"/>
  <c r="U144" i="1"/>
  <c r="V144" i="1"/>
  <c r="Y144" i="1" s="1"/>
  <c r="Z144" i="1" s="1"/>
  <c r="AA144" i="1" s="1"/>
  <c r="U146" i="1"/>
  <c r="V146" i="1"/>
  <c r="U160" i="1"/>
  <c r="V160" i="1"/>
  <c r="Y160" i="1" s="1"/>
  <c r="Z160" i="1" s="1"/>
  <c r="AA160" i="1" s="1"/>
  <c r="U181" i="1"/>
  <c r="V181" i="1"/>
  <c r="Y181" i="1" s="1"/>
  <c r="Z181" i="1" s="1"/>
  <c r="AA181" i="1" s="1"/>
  <c r="U188" i="1"/>
  <c r="V188" i="1"/>
  <c r="Y188" i="1" s="1"/>
  <c r="Z188" i="1" s="1"/>
  <c r="AA188" i="1" s="1"/>
  <c r="U190" i="1"/>
  <c r="V190" i="1"/>
  <c r="Y190" i="1" s="1"/>
  <c r="Z190" i="1" s="1"/>
  <c r="AA190" i="1" s="1"/>
  <c r="U202" i="1"/>
  <c r="V202" i="1"/>
  <c r="Y202" i="1" s="1"/>
  <c r="Z202" i="1" s="1"/>
  <c r="AA202" i="1" s="1"/>
  <c r="U209" i="1"/>
  <c r="V209" i="1"/>
  <c r="U221" i="1"/>
  <c r="V221" i="1"/>
  <c r="U233" i="1"/>
  <c r="V233" i="1"/>
  <c r="U247" i="1"/>
  <c r="V247" i="1"/>
  <c r="Y247" i="1" s="1"/>
  <c r="Z247" i="1" s="1"/>
  <c r="AA247" i="1" s="1"/>
  <c r="U264" i="1"/>
  <c r="V264" i="1"/>
  <c r="Y264" i="1" s="1"/>
  <c r="Z264" i="1" s="1"/>
  <c r="AA264" i="1" s="1"/>
  <c r="U271" i="1"/>
  <c r="V271" i="1"/>
  <c r="Y271" i="1" s="1"/>
  <c r="Z271" i="1" s="1"/>
  <c r="AA271" i="1" s="1"/>
  <c r="U315" i="1"/>
  <c r="V315" i="1"/>
  <c r="Y315" i="1" s="1"/>
  <c r="Z315" i="1" s="1"/>
  <c r="AA315" i="1" s="1"/>
  <c r="U327" i="1"/>
  <c r="V327" i="1"/>
  <c r="Y327" i="1" s="1"/>
  <c r="Z327" i="1" s="1"/>
  <c r="AA327" i="1" s="1"/>
  <c r="U339" i="1"/>
  <c r="V339" i="1"/>
  <c r="Y339" i="1" s="1"/>
  <c r="Z339" i="1" s="1"/>
  <c r="AA339" i="1" s="1"/>
  <c r="U346" i="1"/>
  <c r="V346" i="1"/>
  <c r="Y346" i="1" s="1"/>
  <c r="Z346" i="1" s="1"/>
  <c r="AA346" i="1" s="1"/>
  <c r="U358" i="1"/>
  <c r="V358" i="1"/>
  <c r="Y358" i="1" s="1"/>
  <c r="Z358" i="1" s="1"/>
  <c r="AA358" i="1" s="1"/>
  <c r="U360" i="1"/>
  <c r="V360" i="1"/>
  <c r="Y360" i="1" s="1"/>
  <c r="Z360" i="1" s="1"/>
  <c r="AA360" i="1" s="1"/>
  <c r="U390" i="1"/>
  <c r="V390" i="1"/>
  <c r="Y390" i="1" s="1"/>
  <c r="Z390" i="1" s="1"/>
  <c r="AA390" i="1" s="1"/>
  <c r="U411" i="1"/>
  <c r="V411" i="1"/>
  <c r="Y411" i="1" s="1"/>
  <c r="Z411" i="1" s="1"/>
  <c r="AA411" i="1" s="1"/>
  <c r="U465" i="1"/>
  <c r="V465" i="1"/>
  <c r="Y465" i="1" s="1"/>
  <c r="Z465" i="1" s="1"/>
  <c r="AA465" i="1" s="1"/>
  <c r="U477" i="1"/>
  <c r="V477" i="1"/>
  <c r="Y477" i="1" s="1"/>
  <c r="Z477" i="1" s="1"/>
  <c r="AA477" i="1" s="1"/>
  <c r="U489" i="1"/>
  <c r="V489" i="1"/>
  <c r="Y489" i="1" s="1"/>
  <c r="Z489" i="1" s="1"/>
  <c r="AA489" i="1" s="1"/>
  <c r="U501" i="1"/>
  <c r="V501" i="1"/>
  <c r="Y501" i="1" s="1"/>
  <c r="Z501" i="1" s="1"/>
  <c r="AA501" i="1" s="1"/>
  <c r="U513" i="1"/>
  <c r="V513" i="1"/>
  <c r="Y513" i="1" s="1"/>
  <c r="Z513" i="1" s="1"/>
  <c r="AA513" i="1" s="1"/>
  <c r="U518" i="1"/>
  <c r="V518" i="1"/>
  <c r="Y518" i="1" s="1"/>
  <c r="Z518" i="1" s="1"/>
  <c r="AA518" i="1" s="1"/>
  <c r="U525" i="1"/>
  <c r="V525" i="1"/>
  <c r="U527" i="1"/>
  <c r="V527" i="1"/>
  <c r="U539" i="1"/>
  <c r="V539" i="1"/>
  <c r="U560" i="1"/>
  <c r="V560" i="1"/>
  <c r="Y560" i="1" s="1"/>
  <c r="Z560" i="1" s="1"/>
  <c r="AA560" i="1" s="1"/>
  <c r="U567" i="1"/>
  <c r="V567" i="1"/>
  <c r="U581" i="1"/>
  <c r="V581" i="1"/>
  <c r="Y581" i="1" s="1"/>
  <c r="Z581" i="1" s="1"/>
  <c r="AA581" i="1" s="1"/>
  <c r="U593" i="1"/>
  <c r="V593" i="1"/>
  <c r="Y593" i="1" s="1"/>
  <c r="Z593" i="1" s="1"/>
  <c r="AA593" i="1" s="1"/>
  <c r="U612" i="1"/>
  <c r="V612" i="1"/>
  <c r="U626" i="1"/>
  <c r="V626" i="1"/>
  <c r="U631" i="1"/>
  <c r="V631" i="1"/>
  <c r="U645" i="1"/>
  <c r="V645" i="1"/>
  <c r="U647" i="1"/>
  <c r="V647" i="1"/>
  <c r="Y647" i="1" s="1"/>
  <c r="Z647" i="1" s="1"/>
  <c r="AA647" i="1" s="1"/>
  <c r="U654" i="1"/>
  <c r="V654" i="1"/>
  <c r="U668" i="1"/>
  <c r="V668" i="1"/>
  <c r="Y668" i="1" s="1"/>
  <c r="Z668" i="1" s="1"/>
  <c r="AA668" i="1" s="1"/>
  <c r="U675" i="1"/>
  <c r="V675" i="1"/>
  <c r="U689" i="1"/>
  <c r="V689" i="1"/>
  <c r="Y689" i="1" s="1"/>
  <c r="Z689" i="1" s="1"/>
  <c r="AA689" i="1" s="1"/>
  <c r="U696" i="1"/>
  <c r="V696" i="1"/>
  <c r="Y696" i="1" s="1"/>
  <c r="Z696" i="1" s="1"/>
  <c r="AA696" i="1" s="1"/>
  <c r="U710" i="1"/>
  <c r="V710" i="1"/>
  <c r="Y710" i="1" s="1"/>
  <c r="Z710" i="1" s="1"/>
  <c r="AA710" i="1" s="1"/>
  <c r="U750" i="1"/>
  <c r="V750" i="1"/>
  <c r="U764" i="1"/>
  <c r="V764" i="1"/>
  <c r="U783" i="1"/>
  <c r="V783" i="1"/>
  <c r="U861" i="1"/>
  <c r="V861" i="1"/>
  <c r="Y861" i="1" s="1"/>
  <c r="Z861" i="1" s="1"/>
  <c r="AA861" i="1" s="1"/>
  <c r="U873" i="1"/>
  <c r="V873" i="1"/>
  <c r="U894" i="1"/>
  <c r="V894" i="1"/>
  <c r="U908" i="1"/>
  <c r="V908" i="1"/>
  <c r="Y908" i="1" s="1"/>
  <c r="Z908" i="1" s="1"/>
  <c r="AA908" i="1" s="1"/>
  <c r="U927" i="1"/>
  <c r="V927" i="1"/>
  <c r="U941" i="1"/>
  <c r="V941" i="1"/>
  <c r="Y941" i="1" s="1"/>
  <c r="Z941" i="1" s="1"/>
  <c r="AA941" i="1" s="1"/>
  <c r="U962" i="1"/>
  <c r="V962" i="1"/>
  <c r="U969" i="1"/>
  <c r="V969" i="1"/>
  <c r="Y969" i="1" s="1"/>
  <c r="Z969" i="1" s="1"/>
  <c r="AA969" i="1" s="1"/>
  <c r="U988" i="1"/>
  <c r="V988" i="1"/>
  <c r="U1000" i="1"/>
  <c r="V1000" i="1"/>
  <c r="U1012" i="1"/>
  <c r="V1012" i="1"/>
  <c r="U1057" i="1"/>
  <c r="V1057" i="1"/>
  <c r="Y1057" i="1" s="1"/>
  <c r="Z1057" i="1" s="1"/>
  <c r="AA1057" i="1" s="1"/>
  <c r="U1069" i="1"/>
  <c r="V1069" i="1"/>
  <c r="U1076" i="1"/>
  <c r="V1076" i="1"/>
  <c r="Y1076" i="1" s="1"/>
  <c r="Z1076" i="1" s="1"/>
  <c r="AA1076" i="1" s="1"/>
  <c r="U1088" i="1"/>
  <c r="V1088" i="1"/>
  <c r="Y1088" i="1" s="1"/>
  <c r="Z1088" i="1" s="1"/>
  <c r="AA1088" i="1" s="1"/>
  <c r="U1095" i="1"/>
  <c r="V1095" i="1"/>
  <c r="U1102" i="1"/>
  <c r="V1102" i="1"/>
  <c r="Y1102" i="1" s="1"/>
  <c r="Z1102" i="1" s="1"/>
  <c r="AA1102" i="1" s="1"/>
  <c r="U1111" i="1"/>
  <c r="V1111" i="1"/>
  <c r="Y1111" i="1" s="1"/>
  <c r="Z1111" i="1" s="1"/>
  <c r="AA1111" i="1" s="1"/>
  <c r="U1134" i="1"/>
  <c r="V1134" i="1"/>
  <c r="Y1134" i="1" s="1"/>
  <c r="Z1134" i="1" s="1"/>
  <c r="AA1134" i="1" s="1"/>
  <c r="U1146" i="1"/>
  <c r="V1146" i="1"/>
  <c r="U1155" i="1"/>
  <c r="V1155" i="1"/>
  <c r="Y1155" i="1" s="1"/>
  <c r="Z1155" i="1" s="1"/>
  <c r="AA1155" i="1" s="1"/>
  <c r="U1162" i="1"/>
  <c r="V1162" i="1"/>
  <c r="U1174" i="1"/>
  <c r="V1174" i="1"/>
  <c r="Y1174" i="1" s="1"/>
  <c r="Z1174" i="1" s="1"/>
  <c r="AA1174" i="1" s="1"/>
  <c r="U1186" i="1"/>
  <c r="V1186" i="1"/>
  <c r="U1198" i="1"/>
  <c r="AB1198" i="1" s="1"/>
  <c r="V1198" i="1"/>
  <c r="Y1198" i="1" s="1"/>
  <c r="Z1198" i="1" s="1"/>
  <c r="AA1198" i="1" s="1"/>
  <c r="U1210" i="1"/>
  <c r="V1210" i="1"/>
  <c r="U1281" i="1"/>
  <c r="V1281" i="1"/>
  <c r="U1302" i="1"/>
  <c r="V1302" i="1"/>
  <c r="Y1302" i="1" s="1"/>
  <c r="Z1302" i="1" s="1"/>
  <c r="AA1302" i="1" s="1"/>
  <c r="U1309" i="1"/>
  <c r="V1309" i="1"/>
  <c r="Y1309" i="1" s="1"/>
  <c r="Z1309" i="1" s="1"/>
  <c r="AA1309" i="1" s="1"/>
  <c r="U1323" i="1"/>
  <c r="AB1323" i="1" s="1"/>
  <c r="V1323" i="1"/>
  <c r="Y1323" i="1" s="1"/>
  <c r="Z1323" i="1" s="1"/>
  <c r="AA1323" i="1" s="1"/>
  <c r="U1330" i="1"/>
  <c r="V1330" i="1"/>
  <c r="Y1330" i="1" s="1"/>
  <c r="Z1330" i="1" s="1"/>
  <c r="AA1330" i="1" s="1"/>
  <c r="U1351" i="1"/>
  <c r="V1351" i="1"/>
  <c r="U1531" i="1"/>
  <c r="V1531" i="1"/>
  <c r="V1804" i="1"/>
  <c r="V1792" i="1"/>
  <c r="V1780" i="1"/>
  <c r="V1768" i="1"/>
  <c r="Y1768" i="1" s="1"/>
  <c r="Z1768" i="1" s="1"/>
  <c r="AA1768" i="1" s="1"/>
  <c r="V1756" i="1"/>
  <c r="V1696" i="1"/>
  <c r="Y1696" i="1" s="1"/>
  <c r="Z1696" i="1" s="1"/>
  <c r="AA1696" i="1" s="1"/>
  <c r="V1684" i="1"/>
  <c r="V1660" i="1"/>
  <c r="Y1660" i="1" s="1"/>
  <c r="Z1660" i="1" s="1"/>
  <c r="AA1660" i="1" s="1"/>
  <c r="V1648" i="1"/>
  <c r="Y1648" i="1" s="1"/>
  <c r="Z1648" i="1" s="1"/>
  <c r="AA1648" i="1" s="1"/>
  <c r="V1636" i="1"/>
  <c r="Y1636" i="1" s="1"/>
  <c r="Z1636" i="1" s="1"/>
  <c r="AA1636" i="1" s="1"/>
  <c r="V1624" i="1"/>
  <c r="Y1624" i="1" s="1"/>
  <c r="Z1624" i="1" s="1"/>
  <c r="AA1624" i="1" s="1"/>
  <c r="V1612" i="1"/>
  <c r="Y1612" i="1" s="1"/>
  <c r="Z1612" i="1" s="1"/>
  <c r="AA1612" i="1" s="1"/>
  <c r="V1600" i="1"/>
  <c r="Y1600" i="1" s="1"/>
  <c r="Z1600" i="1" s="1"/>
  <c r="AA1600" i="1" s="1"/>
  <c r="V1588" i="1"/>
  <c r="Y1588" i="1" s="1"/>
  <c r="Z1588" i="1" s="1"/>
  <c r="AA1588" i="1" s="1"/>
  <c r="V1550" i="1"/>
  <c r="Y1550" i="1" s="1"/>
  <c r="Z1550" i="1" s="1"/>
  <c r="AA1550" i="1" s="1"/>
  <c r="V1533" i="1"/>
  <c r="V1485" i="1"/>
  <c r="V1469" i="1"/>
  <c r="Y1469" i="1" s="1"/>
  <c r="Z1469" i="1" s="1"/>
  <c r="AA1469" i="1" s="1"/>
  <c r="V1421" i="1"/>
  <c r="Y1421" i="1" s="1"/>
  <c r="Z1421" i="1" s="1"/>
  <c r="AA1421" i="1" s="1"/>
  <c r="V1406" i="1"/>
  <c r="V1382" i="1"/>
  <c r="Y1382" i="1" s="1"/>
  <c r="Z1382" i="1" s="1"/>
  <c r="AA1382" i="1" s="1"/>
  <c r="V1346" i="1"/>
  <c r="V1060" i="1"/>
  <c r="Y1060" i="1" s="1"/>
  <c r="Z1060" i="1" s="1"/>
  <c r="AA1060" i="1" s="1"/>
  <c r="V949" i="1"/>
  <c r="Y949" i="1" s="1"/>
  <c r="Z949" i="1" s="1"/>
  <c r="AA949" i="1" s="1"/>
  <c r="V706" i="1"/>
  <c r="Y706" i="1" s="1"/>
  <c r="Z706" i="1" s="1"/>
  <c r="AA706" i="1" s="1"/>
  <c r="V570" i="1"/>
  <c r="V456" i="1"/>
  <c r="Y456" i="1" s="1"/>
  <c r="Z456" i="1" s="1"/>
  <c r="AA456" i="1" s="1"/>
  <c r="V92" i="1"/>
  <c r="Y92" i="1" s="1"/>
  <c r="Z92" i="1" s="1"/>
  <c r="AA92" i="1" s="1"/>
  <c r="U153" i="1"/>
  <c r="V153" i="1"/>
  <c r="Y153" i="1" s="1"/>
  <c r="Z153" i="1" s="1"/>
  <c r="AA153" i="1" s="1"/>
  <c r="U174" i="1"/>
  <c r="V174" i="1"/>
  <c r="Y174" i="1" s="1"/>
  <c r="Z174" i="1" s="1"/>
  <c r="AA174" i="1" s="1"/>
  <c r="U197" i="1"/>
  <c r="V197" i="1"/>
  <c r="U242" i="1"/>
  <c r="V242" i="1"/>
  <c r="Y242" i="1" s="1"/>
  <c r="Z242" i="1" s="1"/>
  <c r="AA242" i="1" s="1"/>
  <c r="U254" i="1"/>
  <c r="V254" i="1"/>
  <c r="Y254" i="1" s="1"/>
  <c r="Z254" i="1" s="1"/>
  <c r="AA254" i="1" s="1"/>
  <c r="U259" i="1"/>
  <c r="V259" i="1"/>
  <c r="Y259" i="1" s="1"/>
  <c r="Z259" i="1" s="1"/>
  <c r="AA259" i="1" s="1"/>
  <c r="U299" i="1"/>
  <c r="V299" i="1"/>
  <c r="Y299" i="1" s="1"/>
  <c r="Z299" i="1" s="1"/>
  <c r="AA299" i="1" s="1"/>
  <c r="U301" i="1"/>
  <c r="V301" i="1"/>
  <c r="Y301" i="1" s="1"/>
  <c r="Z301" i="1" s="1"/>
  <c r="AA301" i="1" s="1"/>
  <c r="U310" i="1"/>
  <c r="V310" i="1"/>
  <c r="Y310" i="1" s="1"/>
  <c r="Z310" i="1" s="1"/>
  <c r="AA310" i="1" s="1"/>
  <c r="U322" i="1"/>
  <c r="V322" i="1"/>
  <c r="Y322" i="1" s="1"/>
  <c r="Z322" i="1" s="1"/>
  <c r="AA322" i="1" s="1"/>
  <c r="U334" i="1"/>
  <c r="V334" i="1"/>
  <c r="Y334" i="1" s="1"/>
  <c r="Z334" i="1" s="1"/>
  <c r="AA334" i="1" s="1"/>
  <c r="U353" i="1"/>
  <c r="V353" i="1"/>
  <c r="Y353" i="1" s="1"/>
  <c r="Z353" i="1" s="1"/>
  <c r="AA353" i="1" s="1"/>
  <c r="U385" i="1"/>
  <c r="V385" i="1"/>
  <c r="Y385" i="1" s="1"/>
  <c r="Z385" i="1" s="1"/>
  <c r="AA385" i="1" s="1"/>
  <c r="U397" i="1"/>
  <c r="V397" i="1"/>
  <c r="Y397" i="1" s="1"/>
  <c r="Z397" i="1" s="1"/>
  <c r="AA397" i="1" s="1"/>
  <c r="U404" i="1"/>
  <c r="V404" i="1"/>
  <c r="Y404" i="1" s="1"/>
  <c r="Z404" i="1" s="1"/>
  <c r="AA404" i="1" s="1"/>
  <c r="U418" i="1"/>
  <c r="V418" i="1"/>
  <c r="U425" i="1"/>
  <c r="V425" i="1"/>
  <c r="Y425" i="1" s="1"/>
  <c r="Z425" i="1" s="1"/>
  <c r="AA425" i="1" s="1"/>
  <c r="U427" i="1"/>
  <c r="V427" i="1"/>
  <c r="Y427" i="1" s="1"/>
  <c r="Z427" i="1" s="1"/>
  <c r="AA427" i="1" s="1"/>
  <c r="U448" i="1"/>
  <c r="V448" i="1"/>
  <c r="Y448" i="1" s="1"/>
  <c r="Z448" i="1" s="1"/>
  <c r="AA448" i="1" s="1"/>
  <c r="U460" i="1"/>
  <c r="V460" i="1"/>
  <c r="Y460" i="1" s="1"/>
  <c r="Z460" i="1" s="1"/>
  <c r="AA460" i="1" s="1"/>
  <c r="U472" i="1"/>
  <c r="V472" i="1"/>
  <c r="Y472" i="1" s="1"/>
  <c r="Z472" i="1" s="1"/>
  <c r="AA472" i="1" s="1"/>
  <c r="U484" i="1"/>
  <c r="V484" i="1"/>
  <c r="Y484" i="1" s="1"/>
  <c r="Z484" i="1" s="1"/>
  <c r="AA484" i="1" s="1"/>
  <c r="U508" i="1"/>
  <c r="V508" i="1"/>
  <c r="Y508" i="1" s="1"/>
  <c r="Z508" i="1" s="1"/>
  <c r="AA508" i="1" s="1"/>
  <c r="U534" i="1"/>
  <c r="V534" i="1"/>
  <c r="U541" i="1"/>
  <c r="V541" i="1"/>
  <c r="U576" i="1"/>
  <c r="V576" i="1"/>
  <c r="Y576" i="1" s="1"/>
  <c r="Z576" i="1" s="1"/>
  <c r="AA576" i="1" s="1"/>
  <c r="U588" i="1"/>
  <c r="V588" i="1"/>
  <c r="U600" i="1"/>
  <c r="V600" i="1"/>
  <c r="U619" i="1"/>
  <c r="V619" i="1"/>
  <c r="Y619" i="1" s="1"/>
  <c r="Z619" i="1" s="1"/>
  <c r="AA619" i="1" s="1"/>
  <c r="U633" i="1"/>
  <c r="V633" i="1"/>
  <c r="U663" i="1"/>
  <c r="V663" i="1"/>
  <c r="U682" i="1"/>
  <c r="V682" i="1"/>
  <c r="Y682" i="1" s="1"/>
  <c r="Z682" i="1" s="1"/>
  <c r="AA682" i="1" s="1"/>
  <c r="U705" i="1"/>
  <c r="V705" i="1"/>
  <c r="U717" i="1"/>
  <c r="V717" i="1"/>
  <c r="U726" i="1"/>
  <c r="V726" i="1"/>
  <c r="U759" i="1"/>
  <c r="V759" i="1"/>
  <c r="U771" i="1"/>
  <c r="V771" i="1"/>
  <c r="U778" i="1"/>
  <c r="V778" i="1"/>
  <c r="U790" i="1"/>
  <c r="V790" i="1"/>
  <c r="U811" i="1"/>
  <c r="V811" i="1"/>
  <c r="Y811" i="1" s="1"/>
  <c r="Z811" i="1" s="1"/>
  <c r="AA811" i="1" s="1"/>
  <c r="U825" i="1"/>
  <c r="V825" i="1"/>
  <c r="Y825" i="1" s="1"/>
  <c r="Z825" i="1" s="1"/>
  <c r="AA825" i="1" s="1"/>
  <c r="U844" i="1"/>
  <c r="V844" i="1"/>
  <c r="Y844" i="1" s="1"/>
  <c r="Z844" i="1" s="1"/>
  <c r="AA844" i="1" s="1"/>
  <c r="U882" i="1"/>
  <c r="V882" i="1"/>
  <c r="Y882" i="1" s="1"/>
  <c r="Z882" i="1" s="1"/>
  <c r="AA882" i="1" s="1"/>
  <c r="U948" i="1"/>
  <c r="V948" i="1"/>
  <c r="U955" i="1"/>
  <c r="V955" i="1"/>
  <c r="Y955" i="1" s="1"/>
  <c r="Z955" i="1" s="1"/>
  <c r="AA955" i="1" s="1"/>
  <c r="U1031" i="1"/>
  <c r="V1031" i="1"/>
  <c r="Y1031" i="1" s="1"/>
  <c r="Z1031" i="1" s="1"/>
  <c r="AA1031" i="1" s="1"/>
  <c r="U1038" i="1"/>
  <c r="V1038" i="1"/>
  <c r="U1050" i="1"/>
  <c r="V1050" i="1"/>
  <c r="Y1050" i="1" s="1"/>
  <c r="Z1050" i="1" s="1"/>
  <c r="AA1050" i="1" s="1"/>
  <c r="U1064" i="1"/>
  <c r="V1064" i="1"/>
  <c r="Y1064" i="1" s="1"/>
  <c r="Z1064" i="1" s="1"/>
  <c r="AA1064" i="1" s="1"/>
  <c r="U1071" i="1"/>
  <c r="V1071" i="1"/>
  <c r="Y1071" i="1" s="1"/>
  <c r="Z1071" i="1" s="1"/>
  <c r="AA1071" i="1" s="1"/>
  <c r="U1083" i="1"/>
  <c r="V1083" i="1"/>
  <c r="Y1083" i="1" s="1"/>
  <c r="Z1083" i="1" s="1"/>
  <c r="AA1083" i="1" s="1"/>
  <c r="U1129" i="1"/>
  <c r="V1129" i="1"/>
  <c r="Y1129" i="1" s="1"/>
  <c r="Z1129" i="1" s="1"/>
  <c r="AA1129" i="1" s="1"/>
  <c r="U1141" i="1"/>
  <c r="V1141" i="1"/>
  <c r="U1148" i="1"/>
  <c r="V1148" i="1"/>
  <c r="U1219" i="1"/>
  <c r="V1219" i="1"/>
  <c r="Y1219" i="1" s="1"/>
  <c r="Z1219" i="1" s="1"/>
  <c r="AA1219" i="1" s="1"/>
  <c r="U1231" i="1"/>
  <c r="V1231" i="1"/>
  <c r="Y1231" i="1" s="1"/>
  <c r="Z1231" i="1" s="1"/>
  <c r="AA1231" i="1" s="1"/>
  <c r="U1243" i="1"/>
  <c r="V1243" i="1"/>
  <c r="Y1243" i="1" s="1"/>
  <c r="Z1243" i="1" s="1"/>
  <c r="AA1243" i="1" s="1"/>
  <c r="U1255" i="1"/>
  <c r="V1255" i="1"/>
  <c r="Y1255" i="1" s="1"/>
  <c r="Z1255" i="1" s="1"/>
  <c r="AA1255" i="1" s="1"/>
  <c r="U1267" i="1"/>
  <c r="V1267" i="1"/>
  <c r="Y1267" i="1" s="1"/>
  <c r="Z1267" i="1" s="1"/>
  <c r="AA1267" i="1" s="1"/>
  <c r="U1297" i="1"/>
  <c r="V1297" i="1"/>
  <c r="U1339" i="1"/>
  <c r="AB1338" i="1" s="1"/>
  <c r="V1339" i="1"/>
  <c r="Y1339" i="1" s="1"/>
  <c r="Z1339" i="1" s="1"/>
  <c r="AA1339" i="1" s="1"/>
  <c r="U1393" i="1"/>
  <c r="V1393" i="1"/>
  <c r="U1423" i="1"/>
  <c r="V1423" i="1"/>
  <c r="V1803" i="1"/>
  <c r="V1791" i="1"/>
  <c r="V1779" i="1"/>
  <c r="V1767" i="1"/>
  <c r="V1755" i="1"/>
  <c r="Y1755" i="1" s="1"/>
  <c r="Z1755" i="1" s="1"/>
  <c r="AA1755" i="1" s="1"/>
  <c r="V1743" i="1"/>
  <c r="V1731" i="1"/>
  <c r="Y1731" i="1" s="1"/>
  <c r="Z1731" i="1" s="1"/>
  <c r="AA1731" i="1" s="1"/>
  <c r="V1719" i="1"/>
  <c r="Y1719" i="1" s="1"/>
  <c r="Z1719" i="1" s="1"/>
  <c r="AA1719" i="1" s="1"/>
  <c r="V1707" i="1"/>
  <c r="Y1707" i="1" s="1"/>
  <c r="Z1707" i="1" s="1"/>
  <c r="AA1707" i="1" s="1"/>
  <c r="V1695" i="1"/>
  <c r="Y1695" i="1" s="1"/>
  <c r="Z1695" i="1" s="1"/>
  <c r="AA1695" i="1" s="1"/>
  <c r="V1683" i="1"/>
  <c r="Y1683" i="1" s="1"/>
  <c r="Z1683" i="1" s="1"/>
  <c r="AA1683" i="1" s="1"/>
  <c r="V1671" i="1"/>
  <c r="V1659" i="1"/>
  <c r="V1623" i="1"/>
  <c r="V1611" i="1"/>
  <c r="V1575" i="1"/>
  <c r="V1563" i="1"/>
  <c r="Y1563" i="1" s="1"/>
  <c r="Z1563" i="1" s="1"/>
  <c r="AA1563" i="1" s="1"/>
  <c r="V1532" i="1"/>
  <c r="Y1532" i="1" s="1"/>
  <c r="Z1532" i="1" s="1"/>
  <c r="AA1532" i="1" s="1"/>
  <c r="V1516" i="1"/>
  <c r="V1500" i="1"/>
  <c r="Y1500" i="1" s="1"/>
  <c r="Z1500" i="1" s="1"/>
  <c r="AA1500" i="1" s="1"/>
  <c r="V1484" i="1"/>
  <c r="Y1484" i="1" s="1"/>
  <c r="Z1484" i="1" s="1"/>
  <c r="AA1484" i="1" s="1"/>
  <c r="V1452" i="1"/>
  <c r="Y1452" i="1" s="1"/>
  <c r="Z1452" i="1" s="1"/>
  <c r="AA1452" i="1" s="1"/>
  <c r="V1436" i="1"/>
  <c r="Y1436" i="1" s="1"/>
  <c r="Z1436" i="1" s="1"/>
  <c r="AA1436" i="1" s="1"/>
  <c r="V1338" i="1"/>
  <c r="V1298" i="1"/>
  <c r="Y1298" i="1" s="1"/>
  <c r="Z1298" i="1" s="1"/>
  <c r="AA1298" i="1" s="1"/>
  <c r="V1250" i="1"/>
  <c r="Y1250" i="1" s="1"/>
  <c r="Z1250" i="1" s="1"/>
  <c r="AA1250" i="1" s="1"/>
  <c r="V1154" i="1"/>
  <c r="V832" i="1"/>
  <c r="Y832" i="1" s="1"/>
  <c r="Z832" i="1" s="1"/>
  <c r="AA832" i="1" s="1"/>
  <c r="V767" i="1"/>
  <c r="V703" i="1"/>
  <c r="V640" i="1"/>
  <c r="V568" i="1"/>
  <c r="Y568" i="1" s="1"/>
  <c r="Z568" i="1" s="1"/>
  <c r="AA568" i="1" s="1"/>
  <c r="V451" i="1"/>
  <c r="Y451" i="1" s="1"/>
  <c r="Z451" i="1" s="1"/>
  <c r="AA451" i="1" s="1"/>
  <c r="U86" i="1"/>
  <c r="V86" i="1"/>
  <c r="Y86" i="1" s="1"/>
  <c r="Z86" i="1" s="1"/>
  <c r="AA86" i="1" s="1"/>
  <c r="U148" i="1"/>
  <c r="V148" i="1"/>
  <c r="U162" i="1"/>
  <c r="V162" i="1"/>
  <c r="Y162" i="1" s="1"/>
  <c r="Z162" i="1" s="1"/>
  <c r="AA162" i="1" s="1"/>
  <c r="U169" i="1"/>
  <c r="V169" i="1"/>
  <c r="Y169" i="1" s="1"/>
  <c r="Z169" i="1" s="1"/>
  <c r="AA169" i="1" s="1"/>
  <c r="U183" i="1"/>
  <c r="V183" i="1"/>
  <c r="Y183" i="1" s="1"/>
  <c r="Z183" i="1" s="1"/>
  <c r="AA183" i="1" s="1"/>
  <c r="U192" i="1"/>
  <c r="AB191" i="1" s="1"/>
  <c r="AI191" i="1" s="1"/>
  <c r="V192" i="1"/>
  <c r="Y192" i="1" s="1"/>
  <c r="Z192" i="1" s="1"/>
  <c r="AA192" i="1" s="1"/>
  <c r="U223" i="1"/>
  <c r="V223" i="1"/>
  <c r="Y223" i="1" s="1"/>
  <c r="Z223" i="1" s="1"/>
  <c r="AA223" i="1" s="1"/>
  <c r="U235" i="1"/>
  <c r="V235" i="1"/>
  <c r="U249" i="1"/>
  <c r="V249" i="1"/>
  <c r="Y249" i="1" s="1"/>
  <c r="Z249" i="1" s="1"/>
  <c r="AA249" i="1" s="1"/>
  <c r="U273" i="1"/>
  <c r="V273" i="1"/>
  <c r="Y273" i="1" s="1"/>
  <c r="Z273" i="1" s="1"/>
  <c r="AA273" i="1" s="1"/>
  <c r="U287" i="1"/>
  <c r="V287" i="1"/>
  <c r="Y287" i="1" s="1"/>
  <c r="Z287" i="1" s="1"/>
  <c r="AA287" i="1" s="1"/>
  <c r="U294" i="1"/>
  <c r="V294" i="1"/>
  <c r="Y294" i="1" s="1"/>
  <c r="Z294" i="1" s="1"/>
  <c r="AA294" i="1" s="1"/>
  <c r="U371" i="1"/>
  <c r="V371" i="1"/>
  <c r="Y371" i="1" s="1"/>
  <c r="Z371" i="1" s="1"/>
  <c r="AA371" i="1" s="1"/>
  <c r="U378" i="1"/>
  <c r="V378" i="1"/>
  <c r="Y378" i="1" s="1"/>
  <c r="Z378" i="1" s="1"/>
  <c r="AA378" i="1" s="1"/>
  <c r="U392" i="1"/>
  <c r="V392" i="1"/>
  <c r="Y392" i="1" s="1"/>
  <c r="Z392" i="1" s="1"/>
  <c r="AA392" i="1" s="1"/>
  <c r="U443" i="1"/>
  <c r="V443" i="1"/>
  <c r="Y443" i="1" s="1"/>
  <c r="Z443" i="1" s="1"/>
  <c r="AA443" i="1" s="1"/>
  <c r="U455" i="1"/>
  <c r="V455" i="1"/>
  <c r="Y455" i="1" s="1"/>
  <c r="Z455" i="1" s="1"/>
  <c r="AA455" i="1" s="1"/>
  <c r="U467" i="1"/>
  <c r="V467" i="1"/>
  <c r="Y467" i="1" s="1"/>
  <c r="Z467" i="1" s="1"/>
  <c r="AA467" i="1" s="1"/>
  <c r="U479" i="1"/>
  <c r="V479" i="1"/>
  <c r="Y479" i="1" s="1"/>
  <c r="Z479" i="1" s="1"/>
  <c r="AA479" i="1" s="1"/>
  <c r="U491" i="1"/>
  <c r="V491" i="1"/>
  <c r="Y491" i="1" s="1"/>
  <c r="Z491" i="1" s="1"/>
  <c r="AA491" i="1" s="1"/>
  <c r="U503" i="1"/>
  <c r="V503" i="1"/>
  <c r="Y503" i="1" s="1"/>
  <c r="Z503" i="1" s="1"/>
  <c r="AA503" i="1" s="1"/>
  <c r="U515" i="1"/>
  <c r="V515" i="1"/>
  <c r="U548" i="1"/>
  <c r="V548" i="1"/>
  <c r="Y548" i="1" s="1"/>
  <c r="Z548" i="1" s="1"/>
  <c r="AA548" i="1" s="1"/>
  <c r="U550" i="1"/>
  <c r="V550" i="1"/>
  <c r="Y550" i="1" s="1"/>
  <c r="Z550" i="1" s="1"/>
  <c r="AA550" i="1" s="1"/>
  <c r="U562" i="1"/>
  <c r="V562" i="1"/>
  <c r="Y562" i="1" s="1"/>
  <c r="Z562" i="1" s="1"/>
  <c r="AA562" i="1" s="1"/>
  <c r="U569" i="1"/>
  <c r="V569" i="1"/>
  <c r="U583" i="1"/>
  <c r="V583" i="1"/>
  <c r="Y583" i="1" s="1"/>
  <c r="Z583" i="1" s="1"/>
  <c r="AA583" i="1" s="1"/>
  <c r="U595" i="1"/>
  <c r="V595" i="1"/>
  <c r="Y595" i="1" s="1"/>
  <c r="Z595" i="1" s="1"/>
  <c r="AA595" i="1" s="1"/>
  <c r="U649" i="1"/>
  <c r="V649" i="1"/>
  <c r="Y649" i="1" s="1"/>
  <c r="Z649" i="1" s="1"/>
  <c r="AA649" i="1" s="1"/>
  <c r="U656" i="1"/>
  <c r="V656" i="1"/>
  <c r="Y656" i="1" s="1"/>
  <c r="Z656" i="1" s="1"/>
  <c r="AA656" i="1" s="1"/>
  <c r="U670" i="1"/>
  <c r="V670" i="1"/>
  <c r="Y670" i="1" s="1"/>
  <c r="Z670" i="1" s="1"/>
  <c r="AA670" i="1" s="1"/>
  <c r="U698" i="1"/>
  <c r="V698" i="1"/>
  <c r="U712" i="1"/>
  <c r="V712" i="1"/>
  <c r="Y712" i="1" s="1"/>
  <c r="Z712" i="1" s="1"/>
  <c r="AA712" i="1" s="1"/>
  <c r="U728" i="1"/>
  <c r="V728" i="1"/>
  <c r="U740" i="1"/>
  <c r="V740" i="1"/>
  <c r="Y740" i="1" s="1"/>
  <c r="Z740" i="1" s="1"/>
  <c r="AA740" i="1" s="1"/>
  <c r="U752" i="1"/>
  <c r="V752" i="1"/>
  <c r="U773" i="1"/>
  <c r="V773" i="1"/>
  <c r="Y773" i="1" s="1"/>
  <c r="Z773" i="1" s="1"/>
  <c r="AA773" i="1" s="1"/>
  <c r="U785" i="1"/>
  <c r="V785" i="1"/>
  <c r="U851" i="1"/>
  <c r="V851" i="1"/>
  <c r="U896" i="1"/>
  <c r="V896" i="1"/>
  <c r="U898" i="1"/>
  <c r="V898" i="1"/>
  <c r="Y898" i="1" s="1"/>
  <c r="Z898" i="1" s="1"/>
  <c r="AA898" i="1" s="1"/>
  <c r="U910" i="1"/>
  <c r="V910" i="1"/>
  <c r="Y910" i="1" s="1"/>
  <c r="Z910" i="1" s="1"/>
  <c r="AA910" i="1" s="1"/>
  <c r="U917" i="1"/>
  <c r="V917" i="1"/>
  <c r="Y917" i="1" s="1"/>
  <c r="Z917" i="1" s="1"/>
  <c r="AA917" i="1" s="1"/>
  <c r="U929" i="1"/>
  <c r="V929" i="1"/>
  <c r="U943" i="1"/>
  <c r="V943" i="1"/>
  <c r="Y943" i="1" s="1"/>
  <c r="Z943" i="1" s="1"/>
  <c r="AA943" i="1" s="1"/>
  <c r="U971" i="1"/>
  <c r="V971" i="1"/>
  <c r="U985" i="1"/>
  <c r="V985" i="1"/>
  <c r="Y985" i="1" s="1"/>
  <c r="Z985" i="1" s="1"/>
  <c r="AA985" i="1" s="1"/>
  <c r="U1002" i="1"/>
  <c r="V1002" i="1"/>
  <c r="Y1002" i="1" s="1"/>
  <c r="Z1002" i="1" s="1"/>
  <c r="AA1002" i="1" s="1"/>
  <c r="U1014" i="1"/>
  <c r="V1014" i="1"/>
  <c r="Y1014" i="1" s="1"/>
  <c r="Z1014" i="1" s="1"/>
  <c r="AA1014" i="1" s="1"/>
  <c r="U1026" i="1"/>
  <c r="V1026" i="1"/>
  <c r="U1059" i="1"/>
  <c r="V1059" i="1"/>
  <c r="Y1059" i="1" s="1"/>
  <c r="Z1059" i="1" s="1"/>
  <c r="AA1059" i="1" s="1"/>
  <c r="U1078" i="1"/>
  <c r="V1078" i="1"/>
  <c r="Y1078" i="1" s="1"/>
  <c r="Z1078" i="1" s="1"/>
  <c r="AA1078" i="1" s="1"/>
  <c r="U1090" i="1"/>
  <c r="V1090" i="1"/>
  <c r="Y1090" i="1" s="1"/>
  <c r="Z1090" i="1" s="1"/>
  <c r="AA1090" i="1" s="1"/>
  <c r="U1104" i="1"/>
  <c r="V1104" i="1"/>
  <c r="Y1104" i="1" s="1"/>
  <c r="Z1104" i="1" s="1"/>
  <c r="AA1104" i="1" s="1"/>
  <c r="U1122" i="1"/>
  <c r="V1122" i="1"/>
  <c r="Y1122" i="1" s="1"/>
  <c r="Z1122" i="1" s="1"/>
  <c r="AA1122" i="1" s="1"/>
  <c r="U1136" i="1"/>
  <c r="V1136" i="1"/>
  <c r="U1164" i="1"/>
  <c r="V1164" i="1"/>
  <c r="U1176" i="1"/>
  <c r="V1176" i="1"/>
  <c r="U1283" i="1"/>
  <c r="V1283" i="1"/>
  <c r="U1290" i="1"/>
  <c r="V1290" i="1"/>
  <c r="U1292" i="1"/>
  <c r="V1292" i="1"/>
  <c r="Y1292" i="1" s="1"/>
  <c r="Z1292" i="1" s="1"/>
  <c r="AA1292" i="1" s="1"/>
  <c r="U1304" i="1"/>
  <c r="V1304" i="1"/>
  <c r="Y1304" i="1" s="1"/>
  <c r="Z1304" i="1" s="1"/>
  <c r="AA1304" i="1" s="1"/>
  <c r="U1332" i="1"/>
  <c r="V1332" i="1"/>
  <c r="Y1332" i="1" s="1"/>
  <c r="Z1332" i="1" s="1"/>
  <c r="AA1332" i="1" s="1"/>
  <c r="U1353" i="1"/>
  <c r="V1353" i="1"/>
  <c r="Y1353" i="1" s="1"/>
  <c r="Z1353" i="1" s="1"/>
  <c r="AA1353" i="1" s="1"/>
  <c r="U1381" i="1"/>
  <c r="V1381" i="1"/>
  <c r="Y1381" i="1" s="1"/>
  <c r="Z1381" i="1" s="1"/>
  <c r="AA1381" i="1" s="1"/>
  <c r="U1400" i="1"/>
  <c r="V1400" i="1"/>
  <c r="U1495" i="1"/>
  <c r="V1495" i="1"/>
  <c r="Y1495" i="1" s="1"/>
  <c r="Z1495" i="1" s="1"/>
  <c r="AA1495" i="1" s="1"/>
  <c r="U1507" i="1"/>
  <c r="V1507" i="1"/>
  <c r="Y1507" i="1" s="1"/>
  <c r="Z1507" i="1" s="1"/>
  <c r="AA1507" i="1" s="1"/>
  <c r="U1519" i="1"/>
  <c r="V1519" i="1"/>
  <c r="Y1519" i="1" s="1"/>
  <c r="Z1519" i="1" s="1"/>
  <c r="AA1519" i="1" s="1"/>
  <c r="V1802" i="1"/>
  <c r="Y1802" i="1" s="1"/>
  <c r="Z1802" i="1" s="1"/>
  <c r="AA1802" i="1" s="1"/>
  <c r="V1790" i="1"/>
  <c r="V1778" i="1"/>
  <c r="Y1778" i="1" s="1"/>
  <c r="Z1778" i="1" s="1"/>
  <c r="AA1778" i="1" s="1"/>
  <c r="V1766" i="1"/>
  <c r="V1754" i="1"/>
  <c r="V1742" i="1"/>
  <c r="Y1742" i="1" s="1"/>
  <c r="Z1742" i="1" s="1"/>
  <c r="AA1742" i="1" s="1"/>
  <c r="V1682" i="1"/>
  <c r="Y1682" i="1" s="1"/>
  <c r="Z1682" i="1" s="1"/>
  <c r="AA1682" i="1" s="1"/>
  <c r="V1670" i="1"/>
  <c r="Y1670" i="1" s="1"/>
  <c r="Z1670" i="1" s="1"/>
  <c r="AA1670" i="1" s="1"/>
  <c r="V1658" i="1"/>
  <c r="Y1658" i="1" s="1"/>
  <c r="Z1658" i="1" s="1"/>
  <c r="AA1658" i="1" s="1"/>
  <c r="V1646" i="1"/>
  <c r="Y1646" i="1" s="1"/>
  <c r="Z1646" i="1" s="1"/>
  <c r="AA1646" i="1" s="1"/>
  <c r="V1634" i="1"/>
  <c r="Y1634" i="1" s="1"/>
  <c r="Z1634" i="1" s="1"/>
  <c r="AA1634" i="1" s="1"/>
  <c r="V1622" i="1"/>
  <c r="Y1622" i="1" s="1"/>
  <c r="Z1622" i="1" s="1"/>
  <c r="AA1622" i="1" s="1"/>
  <c r="V1610" i="1"/>
  <c r="Y1610" i="1" s="1"/>
  <c r="Z1610" i="1" s="1"/>
  <c r="AA1610" i="1" s="1"/>
  <c r="V1598" i="1"/>
  <c r="Y1598" i="1" s="1"/>
  <c r="Z1598" i="1" s="1"/>
  <c r="AA1598" i="1" s="1"/>
  <c r="V1586" i="1"/>
  <c r="Y1586" i="1" s="1"/>
  <c r="Z1586" i="1" s="1"/>
  <c r="AA1586" i="1" s="1"/>
  <c r="V1574" i="1"/>
  <c r="Y1574" i="1" s="1"/>
  <c r="Z1574" i="1" s="1"/>
  <c r="AA1574" i="1" s="1"/>
  <c r="V1562" i="1"/>
  <c r="Y1562" i="1" s="1"/>
  <c r="Z1562" i="1" s="1"/>
  <c r="AA1562" i="1" s="1"/>
  <c r="V1530" i="1"/>
  <c r="Y1530" i="1" s="1"/>
  <c r="Z1530" i="1" s="1"/>
  <c r="AA1530" i="1" s="1"/>
  <c r="V1498" i="1"/>
  <c r="Y1498" i="1" s="1"/>
  <c r="Z1498" i="1" s="1"/>
  <c r="AA1498" i="1" s="1"/>
  <c r="V1467" i="1"/>
  <c r="Y1467" i="1" s="1"/>
  <c r="Z1467" i="1" s="1"/>
  <c r="AA1467" i="1" s="1"/>
  <c r="V1145" i="1"/>
  <c r="V1097" i="1"/>
  <c r="V994" i="1"/>
  <c r="Y994" i="1" s="1"/>
  <c r="Z994" i="1" s="1"/>
  <c r="AA994" i="1" s="1"/>
  <c r="V936" i="1"/>
  <c r="Y936" i="1" s="1"/>
  <c r="Z936" i="1" s="1"/>
  <c r="AA936" i="1" s="1"/>
  <c r="V878" i="1"/>
  <c r="V691" i="1"/>
  <c r="V547" i="1"/>
  <c r="V426" i="1"/>
  <c r="Y426" i="1" s="1"/>
  <c r="Z426" i="1" s="1"/>
  <c r="AA426" i="1" s="1"/>
  <c r="AB1612" i="1"/>
  <c r="AB1742" i="1"/>
  <c r="AI1742" i="1" s="1"/>
  <c r="AB1723" i="1"/>
  <c r="AI1723" i="1" s="1"/>
  <c r="AB1397" i="1"/>
  <c r="Q11" i="1"/>
  <c r="AB1557" i="1"/>
  <c r="AB1662" i="1"/>
  <c r="AB12" i="1"/>
  <c r="AB1588" i="1"/>
  <c r="AI1588" i="1" s="1"/>
  <c r="AB1569" i="1"/>
  <c r="AB1809" i="1"/>
  <c r="AB1791" i="1"/>
  <c r="AB1775" i="1"/>
  <c r="AB1803" i="1"/>
  <c r="AB1505" i="1"/>
  <c r="P11" i="1"/>
  <c r="AB1650" i="1"/>
  <c r="AB1550" i="1"/>
  <c r="AB1767" i="1"/>
  <c r="I12" i="1"/>
  <c r="Q10" i="1"/>
  <c r="AB1778" i="1"/>
  <c r="K9" i="1"/>
  <c r="O9" i="1" s="1"/>
  <c r="K11" i="1"/>
  <c r="O11" i="1" s="1"/>
  <c r="AB1755" i="1"/>
  <c r="M9" i="1"/>
  <c r="AB1127" i="1"/>
  <c r="AB1670" i="1"/>
  <c r="AB1445" i="1"/>
  <c r="AB1682" i="1"/>
  <c r="AB1479" i="1"/>
  <c r="AB1421" i="1"/>
  <c r="AB1625" i="1"/>
  <c r="AB1385" i="1"/>
  <c r="AB1802" i="1"/>
  <c r="AI1802" i="1" s="1"/>
  <c r="AB1774" i="1"/>
  <c r="AB260" i="1"/>
  <c r="AB1497" i="1"/>
  <c r="AB1529" i="1"/>
  <c r="AI1529" i="1" s="1"/>
  <c r="AB1581" i="1"/>
  <c r="AB1590" i="1"/>
  <c r="AB1624" i="1"/>
  <c r="S1738" i="1"/>
  <c r="M11" i="1" s="1"/>
  <c r="J11" i="1"/>
  <c r="L11" i="1" s="1"/>
  <c r="U167" i="1"/>
  <c r="Q9" i="1"/>
  <c r="P9" i="1"/>
  <c r="U677" i="1"/>
  <c r="U255" i="1"/>
  <c r="U1200" i="1"/>
  <c r="U69" i="1"/>
  <c r="U145" i="1"/>
  <c r="U228" i="1"/>
  <c r="U281" i="1"/>
  <c r="U1092" i="1"/>
  <c r="U119" i="1"/>
  <c r="K8" i="1"/>
  <c r="O8" i="1" s="1"/>
  <c r="U9" i="1"/>
  <c r="U73" i="1"/>
  <c r="U216" i="1"/>
  <c r="U337" i="1"/>
  <c r="U85" i="1"/>
  <c r="S1045" i="1"/>
  <c r="M10" i="1" s="1"/>
  <c r="J10" i="1"/>
  <c r="L10" i="1" s="1"/>
  <c r="U50" i="1"/>
  <c r="U39" i="1"/>
  <c r="P8" i="1"/>
  <c r="P10" i="1"/>
  <c r="U131" i="1"/>
  <c r="U1252" i="1"/>
  <c r="U96" i="1"/>
  <c r="U204" i="1"/>
  <c r="U266" i="1"/>
  <c r="U309" i="1"/>
  <c r="U325" i="1"/>
  <c r="U987" i="1"/>
  <c r="U170" i="1"/>
  <c r="U23" i="1"/>
  <c r="U406" i="1"/>
  <c r="U420" i="1"/>
  <c r="U434" i="1"/>
  <c r="U533" i="1"/>
  <c r="U622" i="1"/>
  <c r="U901" i="1"/>
  <c r="U1192" i="1"/>
  <c r="U1236" i="1"/>
  <c r="U1289" i="1"/>
  <c r="U445" i="1"/>
  <c r="U557" i="1"/>
  <c r="U614" i="1"/>
  <c r="U911" i="1"/>
  <c r="U1167" i="1"/>
  <c r="U1175" i="1"/>
  <c r="U1197" i="1"/>
  <c r="U1523" i="1"/>
  <c r="U348" i="1"/>
  <c r="U363" i="1"/>
  <c r="U417" i="1"/>
  <c r="U178" i="1"/>
  <c r="U243" i="1"/>
  <c r="U263" i="1"/>
  <c r="U269" i="1"/>
  <c r="U292" i="1"/>
  <c r="U321" i="1"/>
  <c r="U376" i="1"/>
  <c r="U520" i="1"/>
  <c r="U795" i="1"/>
  <c r="U854" i="1"/>
  <c r="U862" i="1"/>
  <c r="U891" i="1"/>
  <c r="U1528" i="1"/>
  <c r="U1547" i="1"/>
  <c r="U172" i="1"/>
  <c r="U278" i="1"/>
  <c r="U303" i="1"/>
  <c r="U333" i="1"/>
  <c r="U345" i="1"/>
  <c r="U453" i="1"/>
  <c r="U903" i="1"/>
  <c r="U968" i="1"/>
  <c r="U251" i="1"/>
  <c r="U289" i="1"/>
  <c r="U336" i="1"/>
  <c r="U373" i="1"/>
  <c r="U419" i="1"/>
  <c r="U551" i="1"/>
  <c r="U1073" i="1"/>
  <c r="U1130" i="1"/>
  <c r="U1151" i="1"/>
  <c r="U1156" i="1"/>
  <c r="U1161" i="1"/>
  <c r="U1169" i="1"/>
  <c r="U1177" i="1"/>
  <c r="U1185" i="1"/>
  <c r="U1188" i="1"/>
  <c r="U130" i="1"/>
  <c r="U135" i="1"/>
  <c r="U58" i="1"/>
  <c r="U77" i="1"/>
  <c r="U35" i="1"/>
  <c r="U113" i="1"/>
  <c r="U158" i="1"/>
  <c r="U227" i="1"/>
  <c r="U239" i="1"/>
  <c r="U280" i="1"/>
  <c r="U362" i="1"/>
  <c r="U441" i="1"/>
  <c r="U856" i="1"/>
  <c r="U864" i="1"/>
  <c r="U885" i="1"/>
  <c r="U1275" i="1"/>
  <c r="U1391" i="1"/>
  <c r="U1493" i="1"/>
  <c r="U1785" i="1"/>
  <c r="U274" i="1"/>
  <c r="U317" i="1"/>
  <c r="U387" i="1"/>
  <c r="U413" i="1"/>
  <c r="U537" i="1"/>
  <c r="U561" i="1"/>
  <c r="U681" i="1"/>
  <c r="U724" i="1"/>
  <c r="U965" i="1"/>
  <c r="U970" i="1"/>
  <c r="U991" i="1"/>
  <c r="U1224" i="1"/>
  <c r="U1476" i="1"/>
  <c r="U1630" i="1"/>
  <c r="U369" i="1"/>
  <c r="U399" i="1"/>
  <c r="U553" i="1"/>
  <c r="U719" i="1"/>
  <c r="U729" i="1"/>
  <c r="U737" i="1"/>
  <c r="U745" i="1"/>
  <c r="U753" i="1"/>
  <c r="U766" i="1"/>
  <c r="U954" i="1"/>
  <c r="U999" i="1"/>
  <c r="U1085" i="1"/>
  <c r="U1264" i="1"/>
  <c r="U1307" i="1"/>
  <c r="U1466" i="1"/>
  <c r="U62" i="1"/>
  <c r="U285" i="1"/>
  <c r="U27" i="1"/>
  <c r="U46" i="1"/>
  <c r="U100" i="1"/>
  <c r="U179" i="1"/>
  <c r="U182" i="1"/>
  <c r="U196" i="1"/>
  <c r="U220" i="1"/>
  <c r="U329" i="1"/>
  <c r="U341" i="1"/>
  <c r="U383" i="1"/>
  <c r="U449" i="1"/>
  <c r="U625" i="1"/>
  <c r="U639" i="1"/>
  <c r="U951" i="1"/>
  <c r="U1116" i="1"/>
  <c r="U1437" i="1"/>
  <c r="U1439" i="1"/>
  <c r="U1444" i="1"/>
  <c r="U81" i="1"/>
  <c r="U88" i="1"/>
  <c r="U208" i="1"/>
  <c r="U211" i="1"/>
  <c r="U313" i="1"/>
  <c r="U424" i="1"/>
  <c r="U563" i="1"/>
  <c r="U688" i="1"/>
  <c r="U820" i="1"/>
  <c r="U1216" i="1"/>
  <c r="U1299" i="1"/>
  <c r="U232" i="1"/>
  <c r="U352" i="1"/>
  <c r="U395" i="1"/>
  <c r="U457" i="1"/>
  <c r="U526" i="1"/>
  <c r="U555" i="1"/>
  <c r="U721" i="1"/>
  <c r="U731" i="1"/>
  <c r="U747" i="1"/>
  <c r="U755" i="1"/>
  <c r="U760" i="1"/>
  <c r="U768" i="1"/>
  <c r="AB767" i="1" s="1"/>
  <c r="U909" i="1"/>
  <c r="U979" i="1"/>
  <c r="U1410" i="1"/>
  <c r="U1777" i="1"/>
  <c r="AB1766" i="1"/>
  <c r="U797" i="1"/>
  <c r="U815" i="1"/>
  <c r="U838" i="1"/>
  <c r="U1022" i="1"/>
  <c r="U1030" i="1"/>
  <c r="U1035" i="1"/>
  <c r="U1043" i="1"/>
  <c r="U1125" i="1"/>
  <c r="U1373" i="1"/>
  <c r="U1415" i="1"/>
  <c r="U1667" i="1"/>
  <c r="U1706" i="1"/>
  <c r="AB1442" i="1"/>
  <c r="U1296" i="1"/>
  <c r="U1402" i="1"/>
  <c r="U1559" i="1"/>
  <c r="U1672" i="1"/>
  <c r="U1572" i="1"/>
  <c r="U1725" i="1"/>
  <c r="AB1790" i="1"/>
  <c r="AB1754" i="1"/>
  <c r="U646" i="1"/>
  <c r="U804" i="1"/>
  <c r="U928" i="1"/>
  <c r="U939" i="1"/>
  <c r="U1024" i="1"/>
  <c r="U1032" i="1"/>
  <c r="U1037" i="1"/>
  <c r="U1053" i="1"/>
  <c r="U1081" i="1"/>
  <c r="U1106" i="1"/>
  <c r="U1153" i="1"/>
  <c r="U1205" i="1"/>
  <c r="U1213" i="1"/>
  <c r="U1260" i="1"/>
  <c r="U1343" i="1"/>
  <c r="U1380" i="1"/>
  <c r="U1409" i="1"/>
  <c r="U1417" i="1"/>
  <c r="U1419" i="1"/>
  <c r="U1448" i="1"/>
  <c r="U1534" i="1"/>
  <c r="AB1649" i="1"/>
  <c r="U1740" i="1"/>
  <c r="U610" i="1"/>
  <c r="U685" i="1"/>
  <c r="U733" i="1"/>
  <c r="U741" i="1"/>
  <c r="U749" i="1"/>
  <c r="U757" i="1"/>
  <c r="U770" i="1"/>
  <c r="U801" i="1"/>
  <c r="U827" i="1"/>
  <c r="U837" i="1"/>
  <c r="U850" i="1"/>
  <c r="U866" i="1"/>
  <c r="U874" i="1"/>
  <c r="U879" i="1"/>
  <c r="U887" i="1"/>
  <c r="U1007" i="1"/>
  <c r="U1058" i="1"/>
  <c r="U1089" i="1"/>
  <c r="U1163" i="1"/>
  <c r="U1179" i="1"/>
  <c r="AB1608" i="1"/>
  <c r="AB1786" i="1"/>
  <c r="U1370" i="1"/>
  <c r="U809" i="1"/>
  <c r="U829" i="1"/>
  <c r="U897" i="1"/>
  <c r="U905" i="1"/>
  <c r="U913" i="1"/>
  <c r="U972" i="1"/>
  <c r="U995" i="1"/>
  <c r="U1070" i="1"/>
  <c r="U1103" i="1"/>
  <c r="U1126" i="1"/>
  <c r="U1240" i="1"/>
  <c r="U1274" i="1"/>
  <c r="U1295" i="1"/>
  <c r="U1311" i="1"/>
  <c r="U1348" i="1"/>
  <c r="U1457" i="1"/>
  <c r="U1618" i="1"/>
  <c r="U1661" i="1"/>
  <c r="AB1750" i="1"/>
  <c r="U806" i="1"/>
  <c r="U842" i="1"/>
  <c r="U947" i="1"/>
  <c r="U961" i="1"/>
  <c r="U983" i="1"/>
  <c r="U1018" i="1"/>
  <c r="U1047" i="1"/>
  <c r="U1055" i="1"/>
  <c r="U1108" i="1"/>
  <c r="U1113" i="1"/>
  <c r="U1121" i="1"/>
  <c r="U1138" i="1"/>
  <c r="U1193" i="1"/>
  <c r="U1248" i="1"/>
  <c r="U1271" i="1"/>
  <c r="U1282" i="1"/>
  <c r="U1300" i="1"/>
  <c r="U1321" i="1"/>
  <c r="U1329" i="1"/>
  <c r="U1433" i="1"/>
  <c r="U1462" i="1"/>
  <c r="U1509" i="1"/>
  <c r="U1548" i="1"/>
  <c r="AB1600" i="1"/>
  <c r="AB1610" i="1"/>
  <c r="U1633" i="1"/>
  <c r="U1656" i="1"/>
  <c r="AB1779" i="1"/>
  <c r="U1730" i="1"/>
  <c r="U1515" i="1"/>
  <c r="U1045" i="1"/>
  <c r="U529" i="1"/>
  <c r="U629" i="1"/>
  <c r="U643" i="1"/>
  <c r="U735" i="1"/>
  <c r="U743" i="1"/>
  <c r="U772" i="1"/>
  <c r="U834" i="1"/>
  <c r="U839" i="1"/>
  <c r="U852" i="1"/>
  <c r="U868" i="1"/>
  <c r="U876" i="1"/>
  <c r="U881" i="1"/>
  <c r="U889" i="1"/>
  <c r="U924" i="1"/>
  <c r="U935" i="1"/>
  <c r="U1165" i="1"/>
  <c r="U1173" i="1"/>
  <c r="U1181" i="1"/>
  <c r="U1204" i="1"/>
  <c r="U1212" i="1"/>
  <c r="U1361" i="1"/>
  <c r="U1369" i="1"/>
  <c r="U1584" i="1"/>
  <c r="AB1589" i="1"/>
  <c r="AB1685" i="1"/>
  <c r="AI1685" i="1" s="1"/>
  <c r="U1677" i="1"/>
  <c r="AB1605" i="1"/>
  <c r="U798" i="1"/>
  <c r="U818" i="1"/>
  <c r="U826" i="1"/>
  <c r="U831" i="1"/>
  <c r="U899" i="1"/>
  <c r="U915" i="1"/>
  <c r="U974" i="1"/>
  <c r="U1066" i="1"/>
  <c r="U1077" i="1"/>
  <c r="U1149" i="1"/>
  <c r="U1228" i="1"/>
  <c r="U1318" i="1"/>
  <c r="U1379" i="1"/>
  <c r="U1428" i="1"/>
  <c r="U1474" i="1"/>
  <c r="U1714" i="1"/>
  <c r="U1744" i="1"/>
  <c r="U1752" i="1"/>
  <c r="AB1780" i="1"/>
  <c r="U1788" i="1"/>
  <c r="U849" i="1"/>
  <c r="U963" i="1"/>
  <c r="U1003" i="1"/>
  <c r="U1020" i="1"/>
  <c r="U1041" i="1"/>
  <c r="U1049" i="1"/>
  <c r="U1115" i="1"/>
  <c r="U1201" i="1"/>
  <c r="U1209" i="1"/>
  <c r="U1217" i="1"/>
  <c r="U1347" i="1"/>
  <c r="U1358" i="1"/>
  <c r="U1366" i="1"/>
  <c r="U1405" i="1"/>
  <c r="U1413" i="1"/>
  <c r="U1560" i="1"/>
  <c r="U1694" i="1"/>
  <c r="AB1762" i="1"/>
  <c r="U1717" i="1"/>
  <c r="U1420" i="1"/>
  <c r="U1512" i="1"/>
  <c r="U1587" i="1"/>
  <c r="U1468" i="1"/>
  <c r="U1486" i="1"/>
  <c r="U1504" i="1"/>
  <c r="U1517" i="1"/>
  <c r="U1540" i="1"/>
  <c r="AB1768" i="1"/>
  <c r="AI1768" i="1" s="1"/>
  <c r="AB1804" i="1"/>
  <c r="U1713" i="1"/>
  <c r="U1488" i="1"/>
  <c r="AB1702" i="1"/>
  <c r="U1737" i="1"/>
  <c r="U1599" i="1"/>
  <c r="U1501" i="1"/>
  <c r="U1429" i="1"/>
  <c r="U1710" i="1"/>
  <c r="U1641" i="1"/>
  <c r="U1499" i="1"/>
  <c r="U1564" i="1"/>
  <c r="AB1756" i="1"/>
  <c r="AB1792" i="1"/>
  <c r="U1669" i="1"/>
  <c r="U1491" i="1"/>
  <c r="U1317" i="1"/>
  <c r="U1325" i="1"/>
  <c r="U1344" i="1"/>
  <c r="U1464" i="1"/>
  <c r="AB1753" i="1"/>
  <c r="AB1800" i="1"/>
  <c r="U1721" i="1"/>
  <c r="U1681" i="1"/>
  <c r="U1653" i="1"/>
  <c r="U1595" i="1"/>
  <c r="U1454" i="1"/>
  <c r="U1384" i="1"/>
  <c r="U1426" i="1"/>
  <c r="U1536" i="1"/>
  <c r="U1552" i="1"/>
  <c r="AB1761" i="1"/>
  <c r="U1525" i="1"/>
  <c r="U1336" i="1"/>
  <c r="U1365" i="1"/>
  <c r="U1482" i="1"/>
  <c r="U1546" i="1"/>
  <c r="U1576" i="1"/>
  <c r="U1718" i="1"/>
  <c r="U1637" i="1"/>
  <c r="U1607" i="1"/>
  <c r="U1451" i="1"/>
  <c r="AB1795" i="1"/>
  <c r="AB1801" i="1"/>
  <c r="AB1807" i="1"/>
  <c r="AB1171" i="1"/>
  <c r="AI1171" i="1" s="1"/>
  <c r="AB1611" i="1"/>
  <c r="AB1659" i="1"/>
  <c r="AB1626" i="1"/>
  <c r="AB1622" i="1"/>
  <c r="AI1622" i="1" s="1"/>
  <c r="AB1684" i="1"/>
  <c r="AB1793" i="1"/>
  <c r="AB1796" i="1"/>
  <c r="AI1796" i="1" s="1"/>
  <c r="AB1808" i="1"/>
  <c r="J8" i="1"/>
  <c r="Q8" i="1"/>
  <c r="M8" i="1"/>
  <c r="AB1638" i="1"/>
  <c r="J9" i="1"/>
  <c r="L9" i="1" s="1"/>
  <c r="K10" i="1"/>
  <c r="AB1562" i="1"/>
  <c r="AB1469" i="1"/>
  <c r="AB1472" i="1"/>
  <c r="AB1480" i="1"/>
  <c r="AI1480" i="1" s="1"/>
  <c r="AB1538" i="1"/>
  <c r="AI1538" i="1" s="1"/>
  <c r="AB1643" i="1"/>
  <c r="AB1658" i="1"/>
  <c r="AB1674" i="1"/>
  <c r="AB1574" i="1"/>
  <c r="AB1593" i="1"/>
  <c r="AB1690" i="1"/>
  <c r="AB1689" i="1"/>
  <c r="AB1695" i="1"/>
  <c r="AB1696" i="1"/>
  <c r="AB1697" i="1"/>
  <c r="AB1648" i="1"/>
  <c r="AB1701" i="1"/>
  <c r="AB1683" i="1"/>
  <c r="AB1722" i="1"/>
  <c r="AB1741" i="1"/>
  <c r="AB1749" i="1"/>
  <c r="AB1765" i="1"/>
  <c r="AB1773" i="1"/>
  <c r="AB1789" i="1"/>
  <c r="AB1797" i="1"/>
  <c r="Y41" i="1" l="1"/>
  <c r="Z41" i="1" s="1"/>
  <c r="AA41" i="1" s="1"/>
  <c r="Y13" i="1"/>
  <c r="Z13" i="1" s="1"/>
  <c r="AA13" i="1" s="1"/>
  <c r="AI1697" i="1"/>
  <c r="Y1218" i="1"/>
  <c r="Z1218" i="1" s="1"/>
  <c r="AA1218" i="1" s="1"/>
  <c r="AB1313" i="1"/>
  <c r="AI1313" i="1" s="1"/>
  <c r="AI330" i="1"/>
  <c r="Y37" i="1"/>
  <c r="Z37" i="1" s="1"/>
  <c r="AA37" i="1" s="1"/>
  <c r="Y1272" i="1"/>
  <c r="Z1272" i="1" s="1"/>
  <c r="AA1272" i="1" s="1"/>
  <c r="AB1731" i="1"/>
  <c r="AI1731" i="1" s="1"/>
  <c r="Y927" i="1"/>
  <c r="Z927" i="1" s="1"/>
  <c r="AA927" i="1" s="1"/>
  <c r="AI1386" i="1"/>
  <c r="Y1030" i="1"/>
  <c r="Z1030" i="1" s="1"/>
  <c r="AA1030" i="1" s="1"/>
  <c r="Y1125" i="1"/>
  <c r="Z1125" i="1" s="1"/>
  <c r="AA1125" i="1" s="1"/>
  <c r="AI1778" i="1"/>
  <c r="Y650" i="1"/>
  <c r="Z650" i="1" s="1"/>
  <c r="AA650" i="1" s="1"/>
  <c r="Y16" i="1"/>
  <c r="Z16" i="1" s="1"/>
  <c r="AA16" i="1" s="1"/>
  <c r="Y233" i="1"/>
  <c r="Z233" i="1" s="1"/>
  <c r="AA233" i="1" s="1"/>
  <c r="Y124" i="1"/>
  <c r="Z124" i="1" s="1"/>
  <c r="AA124" i="1" s="1"/>
  <c r="Y623" i="1"/>
  <c r="Z623" i="1" s="1"/>
  <c r="AA623" i="1" s="1"/>
  <c r="Y205" i="1"/>
  <c r="Z205" i="1" s="1"/>
  <c r="AA205" i="1" s="1"/>
  <c r="Y806" i="1"/>
  <c r="Z806" i="1" s="1"/>
  <c r="AA806" i="1" s="1"/>
  <c r="Y1158" i="1"/>
  <c r="Z1158" i="1" s="1"/>
  <c r="AA1158" i="1" s="1"/>
  <c r="Y890" i="1"/>
  <c r="Z890" i="1" s="1"/>
  <c r="AA890" i="1" s="1"/>
  <c r="Y1140" i="1"/>
  <c r="Z1140" i="1" s="1"/>
  <c r="AA1140" i="1" s="1"/>
  <c r="Y377" i="1"/>
  <c r="Z377" i="1" s="1"/>
  <c r="AA377" i="1" s="1"/>
  <c r="Y225" i="1"/>
  <c r="Z225" i="1" s="1"/>
  <c r="AA225" i="1" s="1"/>
  <c r="Y919" i="1"/>
  <c r="Z919" i="1" s="1"/>
  <c r="AA919" i="1" s="1"/>
  <c r="Y1008" i="1"/>
  <c r="Z1008" i="1" s="1"/>
  <c r="AA1008" i="1" s="1"/>
  <c r="Y1240" i="1"/>
  <c r="Z1240" i="1" s="1"/>
  <c r="AA1240" i="1" s="1"/>
  <c r="Y1186" i="1"/>
  <c r="Z1186" i="1" s="1"/>
  <c r="AA1186" i="1" s="1"/>
  <c r="Y707" i="1"/>
  <c r="Z707" i="1" s="1"/>
  <c r="AA707" i="1" s="1"/>
  <c r="Y1450" i="1"/>
  <c r="Z1450" i="1" s="1"/>
  <c r="AA1450" i="1" s="1"/>
  <c r="Y555" i="1"/>
  <c r="Z555" i="1" s="1"/>
  <c r="AA555" i="1" s="1"/>
  <c r="Y102" i="1"/>
  <c r="Z102" i="1" s="1"/>
  <c r="AA102" i="1" s="1"/>
  <c r="Y1222" i="1"/>
  <c r="Z1222" i="1" s="1"/>
  <c r="AA1222" i="1" s="1"/>
  <c r="Y559" i="1"/>
  <c r="Z559" i="1" s="1"/>
  <c r="AA559" i="1" s="1"/>
  <c r="Y229" i="1"/>
  <c r="Z229" i="1" s="1"/>
  <c r="AA229" i="1" s="1"/>
  <c r="Y1262" i="1"/>
  <c r="Z1262" i="1" s="1"/>
  <c r="AA1262" i="1" s="1"/>
  <c r="Y1220" i="1"/>
  <c r="Z1220" i="1" s="1"/>
  <c r="AA1220" i="1" s="1"/>
  <c r="Y1264" i="1"/>
  <c r="Z1264" i="1" s="1"/>
  <c r="AA1264" i="1" s="1"/>
  <c r="Y98" i="1"/>
  <c r="Z98" i="1" s="1"/>
  <c r="AA98" i="1" s="1"/>
  <c r="Y652" i="1"/>
  <c r="Z652" i="1" s="1"/>
  <c r="AA652" i="1" s="1"/>
  <c r="Y1164" i="1"/>
  <c r="Z1164" i="1" s="1"/>
  <c r="AA1164" i="1" s="1"/>
  <c r="Y1611" i="1"/>
  <c r="Z1611" i="1" s="1"/>
  <c r="AA1611" i="1" s="1"/>
  <c r="Y1319" i="1"/>
  <c r="Z1319" i="1" s="1"/>
  <c r="AA1319" i="1" s="1"/>
  <c r="Y736" i="1"/>
  <c r="Z736" i="1" s="1"/>
  <c r="AA736" i="1" s="1"/>
  <c r="Y150" i="1"/>
  <c r="Z150" i="1" s="1"/>
  <c r="AA150" i="1" s="1"/>
  <c r="Y31" i="1"/>
  <c r="Z31" i="1" s="1"/>
  <c r="AA31" i="1" s="1"/>
  <c r="Y130" i="1"/>
  <c r="Z130" i="1" s="1"/>
  <c r="AA130" i="1" s="1"/>
  <c r="AI1662" i="1"/>
  <c r="Y1531" i="1"/>
  <c r="Z1531" i="1" s="1"/>
  <c r="AA1531" i="1" s="1"/>
  <c r="Y221" i="1"/>
  <c r="Z221" i="1" s="1"/>
  <c r="AA221" i="1" s="1"/>
  <c r="Y110" i="1"/>
  <c r="Z110" i="1" s="1"/>
  <c r="AA110" i="1" s="1"/>
  <c r="Y94" i="1"/>
  <c r="Z94" i="1" s="1"/>
  <c r="AA94" i="1" s="1"/>
  <c r="Y1368" i="1"/>
  <c r="Z1368" i="1" s="1"/>
  <c r="AA1368" i="1" s="1"/>
  <c r="Y367" i="1"/>
  <c r="Z367" i="1" s="1"/>
  <c r="AA367" i="1" s="1"/>
  <c r="AB504" i="1"/>
  <c r="AI504" i="1" s="1"/>
  <c r="Y1570" i="1"/>
  <c r="Z1570" i="1" s="1"/>
  <c r="AA1570" i="1" s="1"/>
  <c r="AB1265" i="1"/>
  <c r="AI1265" i="1" s="1"/>
  <c r="Y808" i="1"/>
  <c r="Z808" i="1" s="1"/>
  <c r="AA808" i="1" s="1"/>
  <c r="AB919" i="1"/>
  <c r="Y1425" i="1"/>
  <c r="Z1425" i="1" s="1"/>
  <c r="AA1425" i="1" s="1"/>
  <c r="Y1800" i="1"/>
  <c r="Z1800" i="1" s="1"/>
  <c r="AA1800" i="1" s="1"/>
  <c r="Y369" i="1"/>
  <c r="Z369" i="1" s="1"/>
  <c r="AA369" i="1" s="1"/>
  <c r="Y39" i="1"/>
  <c r="Z39" i="1" s="1"/>
  <c r="AA39" i="1" s="1"/>
  <c r="Y1113" i="1"/>
  <c r="Z1113" i="1" s="1"/>
  <c r="AA1113" i="1" s="1"/>
  <c r="Y1417" i="1"/>
  <c r="Z1417" i="1" s="1"/>
  <c r="AA1417" i="1" s="1"/>
  <c r="Y1344" i="1"/>
  <c r="Z1344" i="1" s="1"/>
  <c r="AA1344" i="1" s="1"/>
  <c r="Y885" i="1"/>
  <c r="Z885" i="1" s="1"/>
  <c r="AA885" i="1" s="1"/>
  <c r="Y561" i="1"/>
  <c r="Z561" i="1" s="1"/>
  <c r="AA561" i="1" s="1"/>
  <c r="AI1455" i="1"/>
  <c r="AI1638" i="1"/>
  <c r="AI1600" i="1"/>
  <c r="AI1557" i="1"/>
  <c r="Y1026" i="1"/>
  <c r="Z1026" i="1" s="1"/>
  <c r="AA1026" i="1" s="1"/>
  <c r="Y929" i="1"/>
  <c r="Z929" i="1" s="1"/>
  <c r="AA929" i="1" s="1"/>
  <c r="Y569" i="1"/>
  <c r="Z569" i="1" s="1"/>
  <c r="AA569" i="1" s="1"/>
  <c r="Y235" i="1"/>
  <c r="Z235" i="1" s="1"/>
  <c r="AA235" i="1" s="1"/>
  <c r="Y148" i="1"/>
  <c r="Z148" i="1" s="1"/>
  <c r="AA148" i="1" s="1"/>
  <c r="Y1659" i="1"/>
  <c r="Z1659" i="1" s="1"/>
  <c r="AA1659" i="1" s="1"/>
  <c r="Y1803" i="1"/>
  <c r="Z1803" i="1" s="1"/>
  <c r="AA1803" i="1" s="1"/>
  <c r="Y1333" i="1"/>
  <c r="Z1333" i="1" s="1"/>
  <c r="AA1333" i="1" s="1"/>
  <c r="Y713" i="1"/>
  <c r="Z713" i="1" s="1"/>
  <c r="AA713" i="1" s="1"/>
  <c r="Y1513" i="1"/>
  <c r="Z1513" i="1" s="1"/>
  <c r="AA1513" i="1" s="1"/>
  <c r="Y1268" i="1"/>
  <c r="Z1268" i="1" s="1"/>
  <c r="AA1268" i="1" s="1"/>
  <c r="Y734" i="1"/>
  <c r="Z734" i="1" s="1"/>
  <c r="AA734" i="1" s="1"/>
  <c r="Y1569" i="1"/>
  <c r="Z1569" i="1" s="1"/>
  <c r="AA1569" i="1" s="1"/>
  <c r="Y978" i="1"/>
  <c r="Z978" i="1" s="1"/>
  <c r="AA978" i="1" s="1"/>
  <c r="Y1254" i="1"/>
  <c r="Z1254" i="1" s="1"/>
  <c r="AA1254" i="1" s="1"/>
  <c r="Y1128" i="1"/>
  <c r="Z1128" i="1" s="1"/>
  <c r="AA1128" i="1" s="1"/>
  <c r="Y1048" i="1"/>
  <c r="Z1048" i="1" s="1"/>
  <c r="AA1048" i="1" s="1"/>
  <c r="Y42" i="1"/>
  <c r="Z42" i="1" s="1"/>
  <c r="AA42" i="1" s="1"/>
  <c r="Y199" i="1"/>
  <c r="Z199" i="1" s="1"/>
  <c r="AA199" i="1" s="1"/>
  <c r="Y1036" i="1"/>
  <c r="Z1036" i="1" s="1"/>
  <c r="AA1036" i="1" s="1"/>
  <c r="Y29" i="1"/>
  <c r="Z29" i="1" s="1"/>
  <c r="AA29" i="1" s="1"/>
  <c r="Y379" i="1"/>
  <c r="Z379" i="1" s="1"/>
  <c r="AA379" i="1" s="1"/>
  <c r="Y1704" i="1"/>
  <c r="Z1704" i="1" s="1"/>
  <c r="AA1704" i="1" s="1"/>
  <c r="Y557" i="1"/>
  <c r="Z557" i="1" s="1"/>
  <c r="AA557" i="1" s="1"/>
  <c r="Y1138" i="1"/>
  <c r="Z1138" i="1" s="1"/>
  <c r="AA1138" i="1" s="1"/>
  <c r="Y553" i="1"/>
  <c r="Z553" i="1" s="1"/>
  <c r="AA553" i="1" s="1"/>
  <c r="Y990" i="1"/>
  <c r="Z990" i="1" s="1"/>
  <c r="AA990" i="1" s="1"/>
  <c r="Y810" i="1"/>
  <c r="Z810" i="1" s="1"/>
  <c r="AA810" i="1" s="1"/>
  <c r="Y1301" i="1"/>
  <c r="Z1301" i="1" s="1"/>
  <c r="AA1301" i="1" s="1"/>
  <c r="Y1224" i="1"/>
  <c r="Z1224" i="1" s="1"/>
  <c r="AA1224" i="1" s="1"/>
  <c r="Y1303" i="1"/>
  <c r="Z1303" i="1" s="1"/>
  <c r="AA1303" i="1" s="1"/>
  <c r="Y1044" i="1"/>
  <c r="Z1044" i="1" s="1"/>
  <c r="AA1044" i="1" s="1"/>
  <c r="AI1696" i="1"/>
  <c r="Y1297" i="1"/>
  <c r="Z1297" i="1" s="1"/>
  <c r="AA1297" i="1" s="1"/>
  <c r="Y126" i="1"/>
  <c r="Z126" i="1" s="1"/>
  <c r="AA126" i="1" s="1"/>
  <c r="Y207" i="1"/>
  <c r="Z207" i="1" s="1"/>
  <c r="AA207" i="1" s="1"/>
  <c r="Y375" i="1"/>
  <c r="Z375" i="1" s="1"/>
  <c r="AA375" i="1" s="1"/>
  <c r="Y1374" i="1"/>
  <c r="Z1374" i="1" s="1"/>
  <c r="AA1374" i="1" s="1"/>
  <c r="Y931" i="1"/>
  <c r="Z931" i="1" s="1"/>
  <c r="AA931" i="1" s="1"/>
  <c r="Y33" i="1"/>
  <c r="Z33" i="1" s="1"/>
  <c r="AA33" i="1" s="1"/>
  <c r="Y1162" i="1"/>
  <c r="Z1162" i="1" s="1"/>
  <c r="AA1162" i="1" s="1"/>
  <c r="Y654" i="1"/>
  <c r="Z654" i="1" s="1"/>
  <c r="AA654" i="1" s="1"/>
  <c r="Y982" i="1"/>
  <c r="Z982" i="1" s="1"/>
  <c r="AA982" i="1" s="1"/>
  <c r="Y158" i="1"/>
  <c r="Z158" i="1" s="1"/>
  <c r="AA158" i="1" s="1"/>
  <c r="Y1804" i="1"/>
  <c r="Z1804" i="1" s="1"/>
  <c r="AA1804" i="1" s="1"/>
  <c r="Y1266" i="1"/>
  <c r="Z1266" i="1" s="1"/>
  <c r="AA1266" i="1" s="1"/>
  <c r="Y1192" i="1"/>
  <c r="Z1192" i="1" s="1"/>
  <c r="AA1192" i="1" s="1"/>
  <c r="AI1610" i="1"/>
  <c r="Y1623" i="1"/>
  <c r="Z1623" i="1" s="1"/>
  <c r="AA1623" i="1" s="1"/>
  <c r="Y717" i="1"/>
  <c r="Z717" i="1" s="1"/>
  <c r="AA717" i="1" s="1"/>
  <c r="Y988" i="1"/>
  <c r="Z988" i="1" s="1"/>
  <c r="AA988" i="1" s="1"/>
  <c r="Y122" i="1"/>
  <c r="Z122" i="1" s="1"/>
  <c r="AA122" i="1" s="1"/>
  <c r="Y1270" i="1"/>
  <c r="Z1270" i="1" s="1"/>
  <c r="AA1270" i="1" s="1"/>
  <c r="Y863" i="1"/>
  <c r="Z863" i="1" s="1"/>
  <c r="AA863" i="1" s="1"/>
  <c r="Y1798" i="1"/>
  <c r="Z1798" i="1" s="1"/>
  <c r="AA1798" i="1" s="1"/>
  <c r="Y665" i="1"/>
  <c r="Z665" i="1" s="1"/>
  <c r="AA665" i="1" s="1"/>
  <c r="Y8" i="1"/>
  <c r="Z8" i="1" s="1"/>
  <c r="AA8" i="1" s="1"/>
  <c r="AB574" i="1"/>
  <c r="Y1577" i="1"/>
  <c r="Z1577" i="1" s="1"/>
  <c r="AA1577" i="1" s="1"/>
  <c r="Y721" i="1"/>
  <c r="Z721" i="1" s="1"/>
  <c r="AA721" i="1" s="1"/>
  <c r="AI1445" i="1"/>
  <c r="AI1650" i="1"/>
  <c r="Y1338" i="1"/>
  <c r="Z1338" i="1" s="1"/>
  <c r="AA1338" i="1" s="1"/>
  <c r="Y790" i="1"/>
  <c r="Z790" i="1" s="1"/>
  <c r="AA790" i="1" s="1"/>
  <c r="Y705" i="1"/>
  <c r="Z705" i="1" s="1"/>
  <c r="AA705" i="1" s="1"/>
  <c r="Y197" i="1"/>
  <c r="Z197" i="1" s="1"/>
  <c r="AA197" i="1" s="1"/>
  <c r="Y1210" i="1"/>
  <c r="Z1210" i="1" s="1"/>
  <c r="AA1210" i="1" s="1"/>
  <c r="Y1146" i="1"/>
  <c r="Z1146" i="1" s="1"/>
  <c r="AA1146" i="1" s="1"/>
  <c r="Y567" i="1"/>
  <c r="Z567" i="1" s="1"/>
  <c r="AA567" i="1" s="1"/>
  <c r="Y209" i="1"/>
  <c r="Z209" i="1" s="1"/>
  <c r="AA209" i="1" s="1"/>
  <c r="Y146" i="1"/>
  <c r="Z146" i="1" s="1"/>
  <c r="AA146" i="1" s="1"/>
  <c r="Y134" i="1"/>
  <c r="Z134" i="1" s="1"/>
  <c r="AA134" i="1" s="1"/>
  <c r="Y120" i="1"/>
  <c r="Z120" i="1" s="1"/>
  <c r="AA120" i="1" s="1"/>
  <c r="Y108" i="1"/>
  <c r="Z108" i="1" s="1"/>
  <c r="AA108" i="1" s="1"/>
  <c r="Y1698" i="1"/>
  <c r="Z1698" i="1" s="1"/>
  <c r="AA1698" i="1" s="1"/>
  <c r="Y1356" i="1"/>
  <c r="Z1356" i="1" s="1"/>
  <c r="AA1356" i="1" s="1"/>
  <c r="Y1258" i="1"/>
  <c r="Z1258" i="1" s="1"/>
  <c r="AA1258" i="1" s="1"/>
  <c r="Y1184" i="1"/>
  <c r="Z1184" i="1" s="1"/>
  <c r="AA1184" i="1" s="1"/>
  <c r="Y960" i="1"/>
  <c r="Z960" i="1" s="1"/>
  <c r="AA960" i="1" s="1"/>
  <c r="Y1591" i="1"/>
  <c r="Z1591" i="1" s="1"/>
  <c r="AA1591" i="1" s="1"/>
  <c r="Y1506" i="1"/>
  <c r="Z1506" i="1" s="1"/>
  <c r="AA1506" i="1" s="1"/>
  <c r="Y1700" i="1"/>
  <c r="Z1700" i="1" s="1"/>
  <c r="AA1700" i="1" s="1"/>
  <c r="Y1581" i="1"/>
  <c r="Z1581" i="1" s="1"/>
  <c r="AA1581" i="1" s="1"/>
  <c r="Y648" i="1"/>
  <c r="Z648" i="1" s="1"/>
  <c r="AA648" i="1" s="1"/>
  <c r="AB103" i="1"/>
  <c r="AI103" i="1" s="1"/>
  <c r="Y1427" i="1"/>
  <c r="Z1427" i="1" s="1"/>
  <c r="AA1427" i="1" s="1"/>
  <c r="Y1054" i="1"/>
  <c r="Z1054" i="1" s="1"/>
  <c r="AA1054" i="1" s="1"/>
  <c r="Y1046" i="1"/>
  <c r="Z1046" i="1" s="1"/>
  <c r="AA1046" i="1" s="1"/>
  <c r="AB41" i="1"/>
  <c r="AI41" i="1" s="1"/>
  <c r="AB799" i="1"/>
  <c r="Y1327" i="1"/>
  <c r="Z1327" i="1" s="1"/>
  <c r="AA1327" i="1" s="1"/>
  <c r="Y1202" i="1"/>
  <c r="Z1202" i="1" s="1"/>
  <c r="AA1202" i="1" s="1"/>
  <c r="Y1117" i="1"/>
  <c r="Z1117" i="1" s="1"/>
  <c r="AA1117" i="1" s="1"/>
  <c r="Y884" i="1"/>
  <c r="Z884" i="1" s="1"/>
  <c r="AA884" i="1" s="1"/>
  <c r="Y1535" i="1"/>
  <c r="Z1535" i="1" s="1"/>
  <c r="AA1535" i="1" s="1"/>
  <c r="Y10" i="1"/>
  <c r="Z10" i="1" s="1"/>
  <c r="AA10" i="1" s="1"/>
  <c r="Y1666" i="1"/>
  <c r="Z1666" i="1" s="1"/>
  <c r="AA1666" i="1" s="1"/>
  <c r="Y432" i="1"/>
  <c r="Z432" i="1" s="1"/>
  <c r="AA432" i="1" s="1"/>
  <c r="Y1565" i="1"/>
  <c r="Z1565" i="1" s="1"/>
  <c r="AA1565" i="1" s="1"/>
  <c r="Y1238" i="1"/>
  <c r="Z1238" i="1" s="1"/>
  <c r="AA1238" i="1" s="1"/>
  <c r="Y1805" i="1"/>
  <c r="Z1805" i="1" s="1"/>
  <c r="AA1805" i="1" s="1"/>
  <c r="Y211" i="1"/>
  <c r="Z211" i="1" s="1"/>
  <c r="AA211" i="1" s="1"/>
  <c r="Y420" i="1"/>
  <c r="Z420" i="1" s="1"/>
  <c r="AA420" i="1" s="1"/>
  <c r="AB570" i="1"/>
  <c r="Y1126" i="1"/>
  <c r="Z1126" i="1" s="1"/>
  <c r="AA1126" i="1" s="1"/>
  <c r="Y766" i="1"/>
  <c r="Z766" i="1" s="1"/>
  <c r="AA766" i="1" s="1"/>
  <c r="Y1325" i="1"/>
  <c r="Z1325" i="1" s="1"/>
  <c r="AA1325" i="1" s="1"/>
  <c r="Y1448" i="1"/>
  <c r="Z1448" i="1" s="1"/>
  <c r="AA1448" i="1" s="1"/>
  <c r="Y1260" i="1"/>
  <c r="Z1260" i="1" s="1"/>
  <c r="AA1260" i="1" s="1"/>
  <c r="Y521" i="1"/>
  <c r="Z521" i="1" s="1"/>
  <c r="AA521" i="1" s="1"/>
  <c r="AI1385" i="1"/>
  <c r="Y783" i="1"/>
  <c r="Z783" i="1" s="1"/>
  <c r="AA783" i="1" s="1"/>
  <c r="Y626" i="1"/>
  <c r="Z626" i="1" s="1"/>
  <c r="AA626" i="1" s="1"/>
  <c r="Y1342" i="1"/>
  <c r="Z1342" i="1" s="1"/>
  <c r="AA1342" i="1" s="1"/>
  <c r="Y871" i="1"/>
  <c r="Z871" i="1" s="1"/>
  <c r="AA871" i="1" s="1"/>
  <c r="Y1639" i="1"/>
  <c r="Z1639" i="1" s="1"/>
  <c r="AA1639" i="1" s="1"/>
  <c r="AB571" i="1"/>
  <c r="AI571" i="1" s="1"/>
  <c r="Y1748" i="1"/>
  <c r="Z1748" i="1" s="1"/>
  <c r="AA1748" i="1" s="1"/>
  <c r="Y1726" i="1"/>
  <c r="Z1726" i="1" s="1"/>
  <c r="AA1726" i="1" s="1"/>
  <c r="Y1478" i="1"/>
  <c r="Z1478" i="1" s="1"/>
  <c r="AA1478" i="1" s="1"/>
  <c r="AI1623" i="1"/>
  <c r="AI1738" i="1"/>
  <c r="Y887" i="1"/>
  <c r="Z887" i="1" s="1"/>
  <c r="AA887" i="1" s="1"/>
  <c r="AB1131" i="1"/>
  <c r="AI1800" i="1"/>
  <c r="AB975" i="1"/>
  <c r="AI975" i="1" s="1"/>
  <c r="Y622" i="1"/>
  <c r="Z622" i="1" s="1"/>
  <c r="AA622" i="1" s="1"/>
  <c r="AB1071" i="1"/>
  <c r="Y1684" i="1"/>
  <c r="Z1684" i="1" s="1"/>
  <c r="AA1684" i="1" s="1"/>
  <c r="AI1674" i="1"/>
  <c r="AB1245" i="1"/>
  <c r="AI1245" i="1" s="1"/>
  <c r="AI1646" i="1"/>
  <c r="Y606" i="1"/>
  <c r="Z606" i="1" s="1"/>
  <c r="AA606" i="1" s="1"/>
  <c r="Y620" i="1"/>
  <c r="Z620" i="1" s="1"/>
  <c r="AA620" i="1" s="1"/>
  <c r="AB74" i="1"/>
  <c r="AI74" i="1" s="1"/>
  <c r="AB28" i="1"/>
  <c r="AI1338" i="1"/>
  <c r="AI1612" i="1"/>
  <c r="AB301" i="1"/>
  <c r="AB53" i="1"/>
  <c r="AI53" i="1" s="1"/>
  <c r="Y547" i="1"/>
  <c r="Z547" i="1" s="1"/>
  <c r="AA547" i="1" s="1"/>
  <c r="Y1575" i="1"/>
  <c r="Z1575" i="1" s="1"/>
  <c r="AA1575" i="1" s="1"/>
  <c r="Y1767" i="1"/>
  <c r="Z1767" i="1" s="1"/>
  <c r="AA1767" i="1" s="1"/>
  <c r="Y1774" i="1"/>
  <c r="Z1774" i="1" s="1"/>
  <c r="AA1774" i="1" s="1"/>
  <c r="AB1276" i="1"/>
  <c r="AB535" i="1"/>
  <c r="AB30" i="1"/>
  <c r="AB393" i="1"/>
  <c r="AI393" i="1" s="1"/>
  <c r="AB1123" i="1"/>
  <c r="AI1123" i="1" s="1"/>
  <c r="AB42" i="1"/>
  <c r="AI42" i="1" s="1"/>
  <c r="AB298" i="1"/>
  <c r="AI298" i="1" s="1"/>
  <c r="AI1577" i="1"/>
  <c r="AI1484" i="1"/>
  <c r="AI1590" i="1"/>
  <c r="AI1767" i="1"/>
  <c r="Y20" i="1"/>
  <c r="Z20" i="1" s="1"/>
  <c r="AA20" i="1" s="1"/>
  <c r="AI1431" i="1"/>
  <c r="AI435" i="1"/>
  <c r="AI921" i="1"/>
  <c r="AI28" i="1"/>
  <c r="AB295" i="1"/>
  <c r="AI295" i="1" s="1"/>
  <c r="AI301" i="1"/>
  <c r="AB1578" i="1"/>
  <c r="AI1578" i="1" s="1"/>
  <c r="AI1670" i="1"/>
  <c r="AI260" i="1"/>
  <c r="AI1550" i="1"/>
  <c r="Y671" i="1"/>
  <c r="Z671" i="1" s="1"/>
  <c r="AA671" i="1" s="1"/>
  <c r="Y695" i="1"/>
  <c r="Z695" i="1" s="1"/>
  <c r="AA695" i="1" s="1"/>
  <c r="Y545" i="1"/>
  <c r="Z545" i="1" s="1"/>
  <c r="AA545" i="1" s="1"/>
  <c r="AI1015" i="1"/>
  <c r="AI1029" i="1"/>
  <c r="AI1715" i="1"/>
  <c r="AB1399" i="1"/>
  <c r="AI1399" i="1" s="1"/>
  <c r="AB857" i="1"/>
  <c r="AI1589" i="1"/>
  <c r="Y833" i="1"/>
  <c r="Z833" i="1" s="1"/>
  <c r="AA833" i="1" s="1"/>
  <c r="Y738" i="1"/>
  <c r="Z738" i="1" s="1"/>
  <c r="AA738" i="1" s="1"/>
  <c r="Y574" i="1"/>
  <c r="Z574" i="1" s="1"/>
  <c r="AI1312" i="1"/>
  <c r="AI1695" i="1"/>
  <c r="AI1198" i="1"/>
  <c r="AI1478" i="1"/>
  <c r="AI1449" i="1"/>
  <c r="AI12" i="1"/>
  <c r="Y835" i="1"/>
  <c r="Z835" i="1" s="1"/>
  <c r="AA835" i="1" s="1"/>
  <c r="AB1647" i="1"/>
  <c r="AB1763" i="1"/>
  <c r="AI1763" i="1" s="1"/>
  <c r="Y1352" i="1"/>
  <c r="Z1352" i="1" s="1"/>
  <c r="AA1352" i="1" s="1"/>
  <c r="AB977" i="1"/>
  <c r="AI977" i="1" s="1"/>
  <c r="AB702" i="1"/>
  <c r="AI702" i="1" s="1"/>
  <c r="AB459" i="1"/>
  <c r="AI459" i="1" s="1"/>
  <c r="AB307" i="1"/>
  <c r="AI307" i="1" s="1"/>
  <c r="Y1277" i="1"/>
  <c r="Z1277" i="1" s="1"/>
  <c r="AA1277" i="1" s="1"/>
  <c r="Y1643" i="1"/>
  <c r="Z1643" i="1" s="1"/>
  <c r="Y1235" i="1"/>
  <c r="Z1235" i="1" s="1"/>
  <c r="AA1235" i="1" s="1"/>
  <c r="Y538" i="1"/>
  <c r="Z538" i="1" s="1"/>
  <c r="AA538" i="1" s="1"/>
  <c r="AB492" i="1"/>
  <c r="AI492" i="1" s="1"/>
  <c r="AB225" i="1"/>
  <c r="AI225" i="1" s="1"/>
  <c r="AB149" i="1"/>
  <c r="AI149" i="1" s="1"/>
  <c r="AB821" i="1"/>
  <c r="AB659" i="1"/>
  <c r="AB355" i="1"/>
  <c r="AI355" i="1" s="1"/>
  <c r="Y1334" i="1"/>
  <c r="Z1334" i="1" s="1"/>
  <c r="AA1334" i="1" s="1"/>
  <c r="Y1124" i="1"/>
  <c r="Z1124" i="1" s="1"/>
  <c r="AA1124" i="1" s="1"/>
  <c r="Y938" i="1"/>
  <c r="Z938" i="1" s="1"/>
  <c r="AA938" i="1" s="1"/>
  <c r="Y414" i="1"/>
  <c r="Z414" i="1" s="1"/>
  <c r="AA414" i="1" s="1"/>
  <c r="Y1758" i="1"/>
  <c r="Z1758" i="1" s="1"/>
  <c r="AA1758" i="1" s="1"/>
  <c r="AB976" i="1"/>
  <c r="AB787" i="1"/>
  <c r="AI787" i="1" s="1"/>
  <c r="AB672" i="1"/>
  <c r="AI672" i="1" s="1"/>
  <c r="AB31" i="1"/>
  <c r="AI31" i="1" s="1"/>
  <c r="AB1253" i="1"/>
  <c r="AI1253" i="1" s="1"/>
  <c r="AB1139" i="1"/>
  <c r="AI1139" i="1" s="1"/>
  <c r="Y1144" i="1"/>
  <c r="Z1144" i="1" s="1"/>
  <c r="AA1144" i="1" s="1"/>
  <c r="Y1407" i="1"/>
  <c r="Z1407" i="1" s="1"/>
  <c r="AA1407" i="1" s="1"/>
  <c r="Y1645" i="1"/>
  <c r="Z1645" i="1" s="1"/>
  <c r="AA1645" i="1" s="1"/>
  <c r="Y1525" i="1"/>
  <c r="Z1525" i="1" s="1"/>
  <c r="AA1525" i="1" s="1"/>
  <c r="AI1603" i="1"/>
  <c r="Y1559" i="1"/>
  <c r="Z1559" i="1" s="1"/>
  <c r="AA1559" i="1" s="1"/>
  <c r="AI1704" i="1"/>
  <c r="Y972" i="1"/>
  <c r="Z972" i="1" s="1"/>
  <c r="AA972" i="1" s="1"/>
  <c r="AB1619" i="1"/>
  <c r="AI1619" i="1" s="1"/>
  <c r="AI1605" i="1"/>
  <c r="AI1732" i="1"/>
  <c r="AI1574" i="1"/>
  <c r="AI1505" i="1"/>
  <c r="Y1097" i="1"/>
  <c r="Z1097" i="1" s="1"/>
  <c r="AA1097" i="1" s="1"/>
  <c r="Y1136" i="1"/>
  <c r="Z1136" i="1" s="1"/>
  <c r="AA1136" i="1" s="1"/>
  <c r="Y1408" i="1"/>
  <c r="Z1408" i="1" s="1"/>
  <c r="AA1408" i="1" s="1"/>
  <c r="Y1686" i="1"/>
  <c r="Z1686" i="1" s="1"/>
  <c r="Y1263" i="1"/>
  <c r="Z1263" i="1" s="1"/>
  <c r="AA1263" i="1" s="1"/>
  <c r="Y1458" i="1"/>
  <c r="Z1458" i="1" s="1"/>
  <c r="AA1458" i="1" s="1"/>
  <c r="Y1688" i="1"/>
  <c r="Z1688" i="1" s="1"/>
  <c r="AA1688" i="1" s="1"/>
  <c r="Y634" i="1"/>
  <c r="Z634" i="1" s="1"/>
  <c r="AA634" i="1" s="1"/>
  <c r="Y1582" i="1"/>
  <c r="Z1582" i="1" s="1"/>
  <c r="AA1582" i="1" s="1"/>
  <c r="Y1537" i="1"/>
  <c r="Z1537" i="1" s="1"/>
  <c r="AA1537" i="1" s="1"/>
  <c r="Y843" i="1"/>
  <c r="Z843" i="1" s="1"/>
  <c r="AA843" i="1" s="1"/>
  <c r="Y30" i="1"/>
  <c r="Z30" i="1" s="1"/>
  <c r="AA30" i="1" s="1"/>
  <c r="Y531" i="1"/>
  <c r="Z531" i="1" s="1"/>
  <c r="AA531" i="1" s="1"/>
  <c r="AI1276" i="1"/>
  <c r="AI1131" i="1"/>
  <c r="Y880" i="1"/>
  <c r="Z880" i="1" s="1"/>
  <c r="AA880" i="1" s="1"/>
  <c r="Y776" i="1"/>
  <c r="Z776" i="1" s="1"/>
  <c r="AA776" i="1" s="1"/>
  <c r="Y532" i="1"/>
  <c r="Z532" i="1" s="1"/>
  <c r="AA532" i="1" s="1"/>
  <c r="Y1127" i="1"/>
  <c r="Z1127" i="1" s="1"/>
  <c r="AA1127" i="1" s="1"/>
  <c r="Y1398" i="1"/>
  <c r="Z1398" i="1" s="1"/>
  <c r="AA1398" i="1" s="1"/>
  <c r="Y1693" i="1"/>
  <c r="Z1693" i="1" s="1"/>
  <c r="AA1693" i="1" s="1"/>
  <c r="Y1547" i="1"/>
  <c r="Z1547" i="1" s="1"/>
  <c r="AA1547" i="1" s="1"/>
  <c r="Y831" i="1"/>
  <c r="Z831" i="1" s="1"/>
  <c r="AA831" i="1" s="1"/>
  <c r="AI1119" i="1"/>
  <c r="AI293" i="1"/>
  <c r="AB154" i="1"/>
  <c r="AI154" i="1" s="1"/>
  <c r="AI1071" i="1"/>
  <c r="AI1323" i="1"/>
  <c r="Y1148" i="1"/>
  <c r="Z1148" i="1" s="1"/>
  <c r="AA1148" i="1" s="1"/>
  <c r="Y691" i="1"/>
  <c r="Z691" i="1" s="1"/>
  <c r="AI1608" i="1"/>
  <c r="AI1755" i="1"/>
  <c r="Y1671" i="1"/>
  <c r="Z1671" i="1" s="1"/>
  <c r="AA1671" i="1" s="1"/>
  <c r="Y1346" i="1"/>
  <c r="Z1346" i="1" s="1"/>
  <c r="AA1346" i="1" s="1"/>
  <c r="Y1351" i="1"/>
  <c r="Z1351" i="1" s="1"/>
  <c r="AA1351" i="1" s="1"/>
  <c r="Y624" i="1"/>
  <c r="Z624" i="1" s="1"/>
  <c r="AA624" i="1" s="1"/>
  <c r="Y365" i="1"/>
  <c r="Z365" i="1" s="1"/>
  <c r="AA365" i="1" s="1"/>
  <c r="Y1120" i="1"/>
  <c r="Z1120" i="1" s="1"/>
  <c r="AA1120" i="1" s="1"/>
  <c r="AI535" i="1"/>
  <c r="Y796" i="1"/>
  <c r="Z796" i="1" s="1"/>
  <c r="AA796" i="1" s="1"/>
  <c r="AB447" i="1"/>
  <c r="AI447" i="1" s="1"/>
  <c r="Y1679" i="1"/>
  <c r="Z1679" i="1" s="1"/>
  <c r="AA1679" i="1" s="1"/>
  <c r="Y940" i="1"/>
  <c r="Z940" i="1" s="1"/>
  <c r="AA940" i="1" s="1"/>
  <c r="Y794" i="1"/>
  <c r="Z794" i="1" s="1"/>
  <c r="AA794" i="1" s="1"/>
  <c r="Y667" i="1"/>
  <c r="Z667" i="1" s="1"/>
  <c r="AA667" i="1" s="1"/>
  <c r="Y604" i="1"/>
  <c r="Z604" i="1" s="1"/>
  <c r="AA604" i="1" s="1"/>
  <c r="Y410" i="1"/>
  <c r="Z410" i="1" s="1"/>
  <c r="AA410" i="1" s="1"/>
  <c r="AB481" i="1"/>
  <c r="AI481" i="1" s="1"/>
  <c r="AB212" i="1"/>
  <c r="AI212" i="1" s="1"/>
  <c r="AI30" i="1"/>
  <c r="AB450" i="1"/>
  <c r="AI450" i="1" s="1"/>
  <c r="AB230" i="1"/>
  <c r="AI230" i="1" s="1"/>
  <c r="Y14" i="1"/>
  <c r="Z14" i="1" s="1"/>
  <c r="AA14" i="1" s="1"/>
  <c r="Y1597" i="1"/>
  <c r="Z1597" i="1" s="1"/>
  <c r="AA1597" i="1" s="1"/>
  <c r="Y1362" i="1"/>
  <c r="Z1362" i="1" s="1"/>
  <c r="AA1362" i="1" s="1"/>
  <c r="Y1583" i="1"/>
  <c r="Z1583" i="1" s="1"/>
  <c r="AA1583" i="1" s="1"/>
  <c r="Y1746" i="1"/>
  <c r="Z1746" i="1" s="1"/>
  <c r="AA1746" i="1" s="1"/>
  <c r="AB776" i="1"/>
  <c r="AB661" i="1"/>
  <c r="AI661" i="1" s="1"/>
  <c r="AB29" i="1"/>
  <c r="AB379" i="1"/>
  <c r="AI379" i="1" s="1"/>
  <c r="AB198" i="1"/>
  <c r="AI198" i="1" s="1"/>
  <c r="AB1241" i="1"/>
  <c r="AI1241" i="1" s="1"/>
  <c r="Y1764" i="1"/>
  <c r="Z1764" i="1" s="1"/>
  <c r="Y1716" i="1"/>
  <c r="Z1716" i="1" s="1"/>
  <c r="AA1716" i="1" s="1"/>
  <c r="AB918" i="1"/>
  <c r="AI918" i="1" s="1"/>
  <c r="Y1405" i="1"/>
  <c r="Z1405" i="1" s="1"/>
  <c r="AA1405" i="1" s="1"/>
  <c r="Y780" i="1"/>
  <c r="Z780" i="1" s="1"/>
  <c r="AA780" i="1" s="1"/>
  <c r="Y1099" i="1"/>
  <c r="Z1099" i="1" s="1"/>
  <c r="AA1099" i="1" s="1"/>
  <c r="Y1287" i="1"/>
  <c r="Z1287" i="1" s="1"/>
  <c r="AA1287" i="1" s="1"/>
  <c r="Y1734" i="1"/>
  <c r="Z1734" i="1" s="1"/>
  <c r="AA1734" i="1" s="1"/>
  <c r="Y1413" i="1"/>
  <c r="Z1413" i="1" s="1"/>
  <c r="AA1413" i="1" s="1"/>
  <c r="Y1429" i="1"/>
  <c r="Z1429" i="1" s="1"/>
  <c r="AA1429" i="1" s="1"/>
  <c r="Y663" i="1"/>
  <c r="Z663" i="1" s="1"/>
  <c r="AA663" i="1" s="1"/>
  <c r="Y1793" i="1"/>
  <c r="Z1793" i="1" s="1"/>
  <c r="AA1793" i="1" s="1"/>
  <c r="Y537" i="1"/>
  <c r="Z537" i="1" s="1"/>
  <c r="AA537" i="1" s="1"/>
  <c r="AI1469" i="1"/>
  <c r="AI1807" i="1"/>
  <c r="AI1625" i="1"/>
  <c r="Y1766" i="1"/>
  <c r="Z1766" i="1" s="1"/>
  <c r="AA1766" i="1" s="1"/>
  <c r="Y1651" i="1"/>
  <c r="Z1651" i="1" s="1"/>
  <c r="Y1293" i="1"/>
  <c r="Z1293" i="1" s="1"/>
  <c r="AA1293" i="1" s="1"/>
  <c r="Y1760" i="1"/>
  <c r="Z1760" i="1" s="1"/>
  <c r="AA1760" i="1" s="1"/>
  <c r="Y956" i="1"/>
  <c r="Z956" i="1" s="1"/>
  <c r="AA956" i="1" s="1"/>
  <c r="Y1739" i="1"/>
  <c r="Z1739" i="1" s="1"/>
  <c r="AA1739" i="1" s="1"/>
  <c r="Y959" i="1"/>
  <c r="Z959" i="1" s="1"/>
  <c r="AA959" i="1" s="1"/>
  <c r="Y1687" i="1"/>
  <c r="Z1687" i="1" s="1"/>
  <c r="AA1687" i="1" s="1"/>
  <c r="Y1745" i="1"/>
  <c r="Z1745" i="1" s="1"/>
  <c r="AA1745" i="1" s="1"/>
  <c r="Y1512" i="1"/>
  <c r="Z1512" i="1" s="1"/>
  <c r="AA1512" i="1" s="1"/>
  <c r="Y759" i="1"/>
  <c r="Z759" i="1" s="1"/>
  <c r="AA759" i="1" s="1"/>
  <c r="Y1093" i="1"/>
  <c r="Z1093" i="1" s="1"/>
  <c r="AA1093" i="1" s="1"/>
  <c r="Y1473" i="1"/>
  <c r="Z1473" i="1" s="1"/>
  <c r="AA1473" i="1" s="1"/>
  <c r="Y679" i="1"/>
  <c r="Z679" i="1" s="1"/>
  <c r="AA679" i="1" s="1"/>
  <c r="AI1626" i="1"/>
  <c r="AI1795" i="1"/>
  <c r="AI1702" i="1"/>
  <c r="AI1421" i="1"/>
  <c r="Y1790" i="1"/>
  <c r="Z1790" i="1" s="1"/>
  <c r="Y971" i="1"/>
  <c r="Z971" i="1" s="1"/>
  <c r="AA971" i="1" s="1"/>
  <c r="Y896" i="1"/>
  <c r="Z896" i="1" s="1"/>
  <c r="AA896" i="1" s="1"/>
  <c r="Y515" i="1"/>
  <c r="Z515" i="1" s="1"/>
  <c r="AA515" i="1" s="1"/>
  <c r="Y767" i="1"/>
  <c r="Z767" i="1" s="1"/>
  <c r="Y1780" i="1"/>
  <c r="Z1780" i="1" s="1"/>
  <c r="Y786" i="1"/>
  <c r="Z786" i="1" s="1"/>
  <c r="AA786" i="1" s="1"/>
  <c r="Y1675" i="1"/>
  <c r="Z1675" i="1" s="1"/>
  <c r="AA1675" i="1" s="1"/>
  <c r="Y1465" i="1"/>
  <c r="Z1465" i="1" s="1"/>
  <c r="AA1465" i="1" s="1"/>
  <c r="Y1784" i="1"/>
  <c r="Z1784" i="1" s="1"/>
  <c r="AA1784" i="1" s="1"/>
  <c r="Y845" i="1"/>
  <c r="Z845" i="1" s="1"/>
  <c r="AA845" i="1" s="1"/>
  <c r="Y1460" i="1"/>
  <c r="Z1460" i="1" s="1"/>
  <c r="Y1689" i="1"/>
  <c r="Z1689" i="1" s="1"/>
  <c r="Y895" i="1"/>
  <c r="Z895" i="1" s="1"/>
  <c r="AA895" i="1" s="1"/>
  <c r="Y637" i="1"/>
  <c r="Z637" i="1" s="1"/>
  <c r="AA637" i="1" s="1"/>
  <c r="Y1150" i="1"/>
  <c r="Z1150" i="1" s="1"/>
  <c r="AA1150" i="1" s="1"/>
  <c r="Y1673" i="1"/>
  <c r="Z1673" i="1" s="1"/>
  <c r="AA1673" i="1" s="1"/>
  <c r="Y1782" i="1"/>
  <c r="Z1782" i="1" s="1"/>
  <c r="AA1782" i="1" s="1"/>
  <c r="Y1551" i="1"/>
  <c r="Z1551" i="1" s="1"/>
  <c r="AA1551" i="1" s="1"/>
  <c r="Y1418" i="1"/>
  <c r="Z1418" i="1" s="1"/>
  <c r="AA1418" i="1" s="1"/>
  <c r="Y1470" i="1"/>
  <c r="Z1470" i="1" s="1"/>
  <c r="AA1470" i="1" s="1"/>
  <c r="Y1288" i="1"/>
  <c r="Z1288" i="1" s="1"/>
  <c r="AA1288" i="1" s="1"/>
  <c r="Y1649" i="1"/>
  <c r="Z1649" i="1" s="1"/>
  <c r="Y1348" i="1"/>
  <c r="Z1348" i="1" s="1"/>
  <c r="AA1348" i="1" s="1"/>
  <c r="Y915" i="1"/>
  <c r="Z915" i="1" s="1"/>
  <c r="AA915" i="1" s="1"/>
  <c r="Y533" i="1"/>
  <c r="Z533" i="1" s="1"/>
  <c r="AA533" i="1" s="1"/>
  <c r="Y363" i="1"/>
  <c r="Z363" i="1" s="1"/>
  <c r="AA363" i="1" s="1"/>
  <c r="Y1464" i="1"/>
  <c r="Z1464" i="1" s="1"/>
  <c r="AA1464" i="1" s="1"/>
  <c r="Y1488" i="1"/>
  <c r="Z1488" i="1" s="1"/>
  <c r="AA1488" i="1" s="1"/>
  <c r="Y760" i="1"/>
  <c r="Z760" i="1" s="1"/>
  <c r="AA760" i="1" s="1"/>
  <c r="Y1130" i="1"/>
  <c r="Z1130" i="1" s="1"/>
  <c r="AA1130" i="1" s="1"/>
  <c r="AB822" i="1"/>
  <c r="AI822" i="1" s="1"/>
  <c r="AI1761" i="1"/>
  <c r="AI1127" i="1"/>
  <c r="AI60" i="1"/>
  <c r="Y778" i="1"/>
  <c r="Z778" i="1" s="1"/>
  <c r="AA778" i="1" s="1"/>
  <c r="Y821" i="1"/>
  <c r="Z821" i="1" s="1"/>
  <c r="Y1497" i="1"/>
  <c r="Z1497" i="1" s="1"/>
  <c r="AA1497" i="1" s="1"/>
  <c r="Y1415" i="1"/>
  <c r="Z1415" i="1" s="1"/>
  <c r="AA1415" i="1" s="1"/>
  <c r="Y618" i="1"/>
  <c r="Z618" i="1" s="1"/>
  <c r="AA618" i="1" s="1"/>
  <c r="Y523" i="1"/>
  <c r="Z523" i="1" s="1"/>
  <c r="AA523" i="1" s="1"/>
  <c r="Y1692" i="1"/>
  <c r="Z1692" i="1" s="1"/>
  <c r="AA1692" i="1" s="1"/>
  <c r="Y1788" i="1"/>
  <c r="Z1788" i="1" s="1"/>
  <c r="AA1788" i="1" s="1"/>
  <c r="AI1581" i="1"/>
  <c r="Y1516" i="1"/>
  <c r="Z1516" i="1" s="1"/>
  <c r="AA1516" i="1" s="1"/>
  <c r="Y1442" i="1"/>
  <c r="Z1442" i="1" s="1"/>
  <c r="Y1394" i="1"/>
  <c r="Z1394" i="1" s="1"/>
  <c r="AA1394" i="1" s="1"/>
  <c r="Y1494" i="1"/>
  <c r="Z1494" i="1" s="1"/>
  <c r="AA1494" i="1" s="1"/>
  <c r="Y590" i="1"/>
  <c r="Z590" i="1" s="1"/>
  <c r="AA590" i="1" s="1"/>
  <c r="Y1320" i="1"/>
  <c r="Z1320" i="1" s="1"/>
  <c r="AA1320" i="1" s="1"/>
  <c r="Y1526" i="1"/>
  <c r="Z1526" i="1" s="1"/>
  <c r="AI1683" i="1"/>
  <c r="Y1012" i="1"/>
  <c r="Z1012" i="1" s="1"/>
  <c r="AA1012" i="1" s="1"/>
  <c r="AB224" i="1"/>
  <c r="AI224" i="1" s="1"/>
  <c r="AB1604" i="1"/>
  <c r="AI1604" i="1" s="1"/>
  <c r="AB1703" i="1"/>
  <c r="AI1703" i="1" s="1"/>
  <c r="AI1479" i="1"/>
  <c r="Y878" i="1"/>
  <c r="Z878" i="1" s="1"/>
  <c r="AA878" i="1" s="1"/>
  <c r="Y1141" i="1"/>
  <c r="Z1141" i="1" s="1"/>
  <c r="AA1141" i="1" s="1"/>
  <c r="Y1038" i="1"/>
  <c r="Z1038" i="1" s="1"/>
  <c r="AA1038" i="1" s="1"/>
  <c r="Y726" i="1"/>
  <c r="Z726" i="1" s="1"/>
  <c r="AA726" i="1" s="1"/>
  <c r="Y570" i="1"/>
  <c r="Z570" i="1" s="1"/>
  <c r="Y1792" i="1"/>
  <c r="Z1792" i="1" s="1"/>
  <c r="AA1792" i="1" s="1"/>
  <c r="Y1095" i="1"/>
  <c r="Z1095" i="1" s="1"/>
  <c r="AA1095" i="1" s="1"/>
  <c r="Y1000" i="1"/>
  <c r="Z1000" i="1" s="1"/>
  <c r="AA1000" i="1" s="1"/>
  <c r="Y750" i="1"/>
  <c r="Z750" i="1" s="1"/>
  <c r="AA750" i="1" s="1"/>
  <c r="Y762" i="1"/>
  <c r="Z762" i="1" s="1"/>
  <c r="AA762" i="1" s="1"/>
  <c r="Y907" i="1"/>
  <c r="Z907" i="1" s="1"/>
  <c r="AA907" i="1" s="1"/>
  <c r="Y1492" i="1"/>
  <c r="Z1492" i="1" s="1"/>
  <c r="AA1492" i="1" s="1"/>
  <c r="Y1701" i="1"/>
  <c r="Z1701" i="1" s="1"/>
  <c r="Y1461" i="1"/>
  <c r="Z1461" i="1" s="1"/>
  <c r="AA1461" i="1" s="1"/>
  <c r="Y1558" i="1"/>
  <c r="Z1558" i="1" s="1"/>
  <c r="AA1558" i="1" s="1"/>
  <c r="Y1775" i="1"/>
  <c r="Z1775" i="1" s="1"/>
  <c r="AA1775" i="1" s="1"/>
  <c r="Y34" i="1"/>
  <c r="Z34" i="1" s="1"/>
  <c r="AA34" i="1" s="1"/>
  <c r="Y22" i="1"/>
  <c r="Z22" i="1" s="1"/>
  <c r="AA22" i="1" s="1"/>
  <c r="Y1016" i="1"/>
  <c r="Z1016" i="1" s="1"/>
  <c r="AA1016" i="1" s="1"/>
  <c r="Y730" i="1"/>
  <c r="Z730" i="1" s="1"/>
  <c r="AA730" i="1" s="1"/>
  <c r="Y1787" i="1"/>
  <c r="Z1787" i="1" s="1"/>
  <c r="AA1787" i="1" s="1"/>
  <c r="Y1160" i="1"/>
  <c r="Z1160" i="1" s="1"/>
  <c r="AA1160" i="1" s="1"/>
  <c r="Y1680" i="1"/>
  <c r="Z1680" i="1" s="1"/>
  <c r="AA1680" i="1" s="1"/>
  <c r="Y1667" i="1"/>
  <c r="Z1667" i="1" s="1"/>
  <c r="AA1667" i="1" s="1"/>
  <c r="Y1289" i="1"/>
  <c r="Z1289" i="1" s="1"/>
  <c r="AA1289" i="1" s="1"/>
  <c r="Y1536" i="1"/>
  <c r="Z1536" i="1" s="1"/>
  <c r="AA1536" i="1" s="1"/>
  <c r="Y1216" i="1"/>
  <c r="Z1216" i="1" s="1"/>
  <c r="AA1216" i="1" s="1"/>
  <c r="Y827" i="1"/>
  <c r="Z827" i="1" s="1"/>
  <c r="AA827" i="1" s="1"/>
  <c r="Y903" i="1"/>
  <c r="Z903" i="1" s="1"/>
  <c r="AA903" i="1" s="1"/>
  <c r="Y1655" i="1"/>
  <c r="Z1655" i="1" s="1"/>
  <c r="AA1655" i="1" s="1"/>
  <c r="Y965" i="1"/>
  <c r="Z965" i="1" s="1"/>
  <c r="AA965" i="1" s="1"/>
  <c r="Y1771" i="1"/>
  <c r="Z1771" i="1" s="1"/>
  <c r="AA1771" i="1" s="1"/>
  <c r="Y1393" i="1"/>
  <c r="Z1393" i="1" s="1"/>
  <c r="AA1393" i="1" s="1"/>
  <c r="AI1624" i="1"/>
  <c r="Y1400" i="1"/>
  <c r="Z1400" i="1" s="1"/>
  <c r="AA1400" i="1" s="1"/>
  <c r="Y1350" i="1"/>
  <c r="Z1350" i="1" s="1"/>
  <c r="AA1350" i="1" s="1"/>
  <c r="Y980" i="1"/>
  <c r="Z980" i="1" s="1"/>
  <c r="AA980" i="1" s="1"/>
  <c r="AI1472" i="1"/>
  <c r="AI1556" i="1"/>
  <c r="Y1754" i="1"/>
  <c r="Z1754" i="1" s="1"/>
  <c r="AA1754" i="1" s="1"/>
  <c r="Y541" i="1"/>
  <c r="Z541" i="1" s="1"/>
  <c r="AA541" i="1" s="1"/>
  <c r="Y1520" i="1"/>
  <c r="Z1520" i="1" s="1"/>
  <c r="AA1520" i="1" s="1"/>
  <c r="Y1100" i="1"/>
  <c r="Z1100" i="1" s="1"/>
  <c r="AA1100" i="1" s="1"/>
  <c r="Y974" i="1"/>
  <c r="Z974" i="1" s="1"/>
  <c r="AA974" i="1" s="1"/>
  <c r="Y1283" i="1"/>
  <c r="Z1283" i="1" s="1"/>
  <c r="AA1283" i="1" s="1"/>
  <c r="Y1756" i="1"/>
  <c r="Z1756" i="1" s="1"/>
  <c r="AA1756" i="1" s="1"/>
  <c r="Y1477" i="1"/>
  <c r="Z1477" i="1" s="1"/>
  <c r="AA1477" i="1" s="1"/>
  <c r="Y944" i="1"/>
  <c r="Z944" i="1" s="1"/>
  <c r="AA944" i="1" s="1"/>
  <c r="Y857" i="1"/>
  <c r="Z857" i="1" s="1"/>
  <c r="AA857" i="1" s="1"/>
  <c r="Y1101" i="1"/>
  <c r="Z1101" i="1" s="1"/>
  <c r="AA1101" i="1" s="1"/>
  <c r="Y644" i="1"/>
  <c r="Z644" i="1" s="1"/>
  <c r="AA644" i="1" s="1"/>
  <c r="Y1621" i="1"/>
  <c r="Z1621" i="1" s="1"/>
  <c r="AA1621" i="1" s="1"/>
  <c r="Y1794" i="1"/>
  <c r="Z1794" i="1" s="1"/>
  <c r="Y416" i="1"/>
  <c r="Z416" i="1" s="1"/>
  <c r="AA416" i="1" s="1"/>
  <c r="Y1751" i="1"/>
  <c r="Z1751" i="1" s="1"/>
  <c r="AA1751" i="1" s="1"/>
  <c r="Y412" i="1"/>
  <c r="Z412" i="1" s="1"/>
  <c r="AA412" i="1" s="1"/>
  <c r="Y36" i="1"/>
  <c r="Z36" i="1" s="1"/>
  <c r="AA36" i="1" s="1"/>
  <c r="Y1681" i="1"/>
  <c r="Z1681" i="1" s="1"/>
  <c r="AA1681" i="1" s="1"/>
  <c r="AI1562" i="1"/>
  <c r="AI1700" i="1"/>
  <c r="AB1771" i="1"/>
  <c r="AI1397" i="1"/>
  <c r="Y1779" i="1"/>
  <c r="Z1779" i="1" s="1"/>
  <c r="Y1553" i="1"/>
  <c r="Z1553" i="1" s="1"/>
  <c r="AA1553" i="1" s="1"/>
  <c r="Y1403" i="1"/>
  <c r="Z1403" i="1" s="1"/>
  <c r="AA1403" i="1" s="1"/>
  <c r="Y1079" i="1"/>
  <c r="Z1079" i="1" s="1"/>
  <c r="AA1079" i="1" s="1"/>
  <c r="Y1392" i="1"/>
  <c r="Z1392" i="1" s="1"/>
  <c r="AA1392" i="1" s="1"/>
  <c r="Y1808" i="1"/>
  <c r="Z1808" i="1" s="1"/>
  <c r="Y1206" i="1"/>
  <c r="Z1206" i="1" s="1"/>
  <c r="AA1206" i="1" s="1"/>
  <c r="Y1508" i="1"/>
  <c r="Z1508" i="1" s="1"/>
  <c r="AA1508" i="1" s="1"/>
  <c r="Y1749" i="1"/>
  <c r="Z1749" i="1" s="1"/>
  <c r="AA1749" i="1" s="1"/>
  <c r="Y697" i="1"/>
  <c r="Z697" i="1" s="1"/>
  <c r="AA697" i="1" s="1"/>
  <c r="Y594" i="1"/>
  <c r="Z594" i="1" s="1"/>
  <c r="AA594" i="1" s="1"/>
  <c r="Y1541" i="1"/>
  <c r="Z1541" i="1" s="1"/>
  <c r="AA1541" i="1" s="1"/>
  <c r="Y630" i="1"/>
  <c r="Z630" i="1" s="1"/>
  <c r="AA630" i="1" s="1"/>
  <c r="Y1285" i="1"/>
  <c r="Z1285" i="1" s="1"/>
  <c r="AA1285" i="1" s="1"/>
  <c r="Y1490" i="1"/>
  <c r="Z1490" i="1" s="1"/>
  <c r="AA1490" i="1" s="1"/>
  <c r="Y1434" i="1"/>
  <c r="Z1434" i="1" s="1"/>
  <c r="AA1434" i="1" s="1"/>
  <c r="Y1699" i="1"/>
  <c r="Z1699" i="1" s="1"/>
  <c r="AA1699" i="1" s="1"/>
  <c r="Y1432" i="1"/>
  <c r="Z1432" i="1" s="1"/>
  <c r="AA1432" i="1" s="1"/>
  <c r="Y1765" i="1"/>
  <c r="Z1765" i="1" s="1"/>
  <c r="Y1204" i="1"/>
  <c r="Z1204" i="1" s="1"/>
  <c r="AA1204" i="1" s="1"/>
  <c r="Y768" i="1"/>
  <c r="Z768" i="1" s="1"/>
  <c r="AA768" i="1" s="1"/>
  <c r="Y1656" i="1"/>
  <c r="Z1656" i="1" s="1"/>
  <c r="AA1656" i="1" s="1"/>
  <c r="Y1437" i="1"/>
  <c r="Z1437" i="1" s="1"/>
  <c r="AA1437" i="1" s="1"/>
  <c r="Y1797" i="1"/>
  <c r="Z1797" i="1" s="1"/>
  <c r="Y1496" i="1"/>
  <c r="Z1496" i="1" s="1"/>
  <c r="AA1496" i="1" s="1"/>
  <c r="Y1402" i="1"/>
  <c r="Z1402" i="1" s="1"/>
  <c r="AA1402" i="1" s="1"/>
  <c r="Y1069" i="1"/>
  <c r="Z1069" i="1" s="1"/>
  <c r="AA1069" i="1" s="1"/>
  <c r="Y1690" i="1"/>
  <c r="Z1690" i="1" s="1"/>
  <c r="Y1411" i="1"/>
  <c r="Z1411" i="1" s="1"/>
  <c r="AA1411" i="1" s="1"/>
  <c r="AI1593" i="1"/>
  <c r="AI1775" i="1"/>
  <c r="Y1360" i="1"/>
  <c r="Z1360" i="1" s="1"/>
  <c r="AA1360" i="1" s="1"/>
  <c r="Y693" i="1"/>
  <c r="Z693" i="1" s="1"/>
  <c r="AA693" i="1" s="1"/>
  <c r="Y1485" i="1"/>
  <c r="Z1485" i="1" s="1"/>
  <c r="AA1485" i="1" s="1"/>
  <c r="Y1396" i="1"/>
  <c r="Z1396" i="1" s="1"/>
  <c r="AA1396" i="1" s="1"/>
  <c r="Y635" i="1"/>
  <c r="Z635" i="1" s="1"/>
  <c r="AA635" i="1" s="1"/>
  <c r="Y1647" i="1"/>
  <c r="Z1647" i="1" s="1"/>
  <c r="AA1647" i="1" s="1"/>
  <c r="Y703" i="1"/>
  <c r="Z703" i="1" s="1"/>
  <c r="AA703" i="1" s="1"/>
  <c r="Y1743" i="1"/>
  <c r="Z1743" i="1" s="1"/>
  <c r="AA1743" i="1" s="1"/>
  <c r="Y633" i="1"/>
  <c r="Z633" i="1" s="1"/>
  <c r="AA633" i="1" s="1"/>
  <c r="Y1533" i="1"/>
  <c r="Z1533" i="1" s="1"/>
  <c r="AA1533" i="1" s="1"/>
  <c r="Y612" i="1"/>
  <c r="Z612" i="1" s="1"/>
  <c r="AA612" i="1" s="1"/>
  <c r="Y592" i="1"/>
  <c r="Z592" i="1" s="1"/>
  <c r="AA592" i="1" s="1"/>
  <c r="Y17" i="1"/>
  <c r="Z17" i="1" s="1"/>
  <c r="AA17" i="1" s="1"/>
  <c r="Y24" i="1"/>
  <c r="Z24" i="1" s="1"/>
  <c r="AA24" i="1" s="1"/>
  <c r="AI1657" i="1"/>
  <c r="AI1648" i="1"/>
  <c r="AI1658" i="1"/>
  <c r="AI1682" i="1"/>
  <c r="Y1791" i="1"/>
  <c r="Z1791" i="1" s="1"/>
  <c r="AA1791" i="1" s="1"/>
  <c r="Y600" i="1"/>
  <c r="Z600" i="1" s="1"/>
  <c r="AA600" i="1" s="1"/>
  <c r="Y418" i="1"/>
  <c r="Z418" i="1" s="1"/>
  <c r="AA418" i="1" s="1"/>
  <c r="Y1281" i="1"/>
  <c r="Z1281" i="1" s="1"/>
  <c r="AA1281" i="1" s="1"/>
  <c r="Y894" i="1"/>
  <c r="Z894" i="1" s="1"/>
  <c r="AA894" i="1" s="1"/>
  <c r="Y748" i="1"/>
  <c r="Z748" i="1" s="1"/>
  <c r="AA748" i="1" s="1"/>
  <c r="Y636" i="1"/>
  <c r="Z636" i="1" s="1"/>
  <c r="AA636" i="1" s="1"/>
  <c r="Y964" i="1"/>
  <c r="Z964" i="1" s="1"/>
  <c r="AA964" i="1" s="1"/>
  <c r="Y1567" i="1"/>
  <c r="Z1567" i="1" s="1"/>
  <c r="AA1567" i="1" s="1"/>
  <c r="Y1735" i="1"/>
  <c r="Z1735" i="1" s="1"/>
  <c r="AI1596" i="1"/>
  <c r="Y1524" i="1"/>
  <c r="Z1524" i="1" s="1"/>
  <c r="AA1524" i="1" s="1"/>
  <c r="Y1761" i="1"/>
  <c r="Z1761" i="1" s="1"/>
  <c r="AA1761" i="1" s="1"/>
  <c r="Y1786" i="1"/>
  <c r="Z1786" i="1" s="1"/>
  <c r="Y855" i="1"/>
  <c r="Z855" i="1" s="1"/>
  <c r="AA855" i="1" s="1"/>
  <c r="Y756" i="1"/>
  <c r="Z756" i="1" s="1"/>
  <c r="AA756" i="1" s="1"/>
  <c r="Y702" i="1"/>
  <c r="Z702" i="1" s="1"/>
  <c r="AA702" i="1" s="1"/>
  <c r="Y1631" i="1"/>
  <c r="Z1631" i="1" s="1"/>
  <c r="AA1631" i="1" s="1"/>
  <c r="Y32" i="1"/>
  <c r="Z32" i="1" s="1"/>
  <c r="AA32" i="1" s="1"/>
  <c r="Y892" i="1"/>
  <c r="Z892" i="1" s="1"/>
  <c r="Y1781" i="1"/>
  <c r="Z1781" i="1" s="1"/>
  <c r="AA1781" i="1" s="1"/>
  <c r="Y1789" i="1"/>
  <c r="Z1789" i="1" s="1"/>
  <c r="Y1518" i="1"/>
  <c r="Z1518" i="1" s="1"/>
  <c r="AA1518" i="1" s="1"/>
  <c r="Y1585" i="1"/>
  <c r="Z1585" i="1" s="1"/>
  <c r="AA1585" i="1" s="1"/>
  <c r="Y961" i="1"/>
  <c r="Z961" i="1" s="1"/>
  <c r="AA961" i="1" s="1"/>
  <c r="Y1290" i="1"/>
  <c r="Z1290" i="1" s="1"/>
  <c r="AA1290" i="1" s="1"/>
  <c r="Y1034" i="1"/>
  <c r="Z1034" i="1" s="1"/>
  <c r="AA1034" i="1" s="1"/>
  <c r="Y1783" i="1"/>
  <c r="Z1783" i="1" s="1"/>
  <c r="Y883" i="1"/>
  <c r="Z883" i="1" s="1"/>
  <c r="AA883" i="1" s="1"/>
  <c r="Y540" i="1"/>
  <c r="Z540" i="1" s="1"/>
  <c r="AA540" i="1" s="1"/>
  <c r="AB1728" i="1"/>
  <c r="AI1728" i="1" s="1"/>
  <c r="AB44" i="1"/>
  <c r="AI44" i="1" s="1"/>
  <c r="AB1496" i="1"/>
  <c r="AB1549" i="1"/>
  <c r="AB468" i="1"/>
  <c r="AI468" i="1" s="1"/>
  <c r="AB634" i="1"/>
  <c r="AB1541" i="1"/>
  <c r="AB1627" i="1"/>
  <c r="AI1627" i="1" s="1"/>
  <c r="Y771" i="1"/>
  <c r="Z771" i="1" s="1"/>
  <c r="AA771" i="1" s="1"/>
  <c r="AB1132" i="1"/>
  <c r="Y986" i="1"/>
  <c r="Z986" i="1" s="1"/>
  <c r="AA986" i="1" s="1"/>
  <c r="Y1132" i="1"/>
  <c r="Z1132" i="1" s="1"/>
  <c r="AA1132" i="1" s="1"/>
  <c r="Y529" i="1"/>
  <c r="Z529" i="1" s="1"/>
  <c r="AA529" i="1" s="1"/>
  <c r="Y643" i="1"/>
  <c r="Z643" i="1" s="1"/>
  <c r="AA643" i="1" s="1"/>
  <c r="Y687" i="1"/>
  <c r="Z687" i="1" s="1"/>
  <c r="AA687" i="1" s="1"/>
  <c r="Y1180" i="1"/>
  <c r="Z1180" i="1" s="1"/>
  <c r="AA1180" i="1" s="1"/>
  <c r="Y1545" i="1"/>
  <c r="Z1545" i="1" s="1"/>
  <c r="AA1545" i="1" s="1"/>
  <c r="AB163" i="1"/>
  <c r="AI163" i="1" s="1"/>
  <c r="Y774" i="1"/>
  <c r="Z774" i="1" s="1"/>
  <c r="AA774" i="1" s="1"/>
  <c r="Y823" i="1"/>
  <c r="Z823" i="1" s="1"/>
  <c r="AA823" i="1" s="1"/>
  <c r="AB1231" i="1"/>
  <c r="AI1231" i="1" s="1"/>
  <c r="AB75" i="1"/>
  <c r="AI75" i="1" s="1"/>
  <c r="AB1691" i="1"/>
  <c r="AI1691" i="1" s="1"/>
  <c r="AB1688" i="1"/>
  <c r="AI1688" i="1" s="1"/>
  <c r="AB1758" i="1"/>
  <c r="AB82" i="1"/>
  <c r="AI82" i="1" s="1"/>
  <c r="AB1602" i="1"/>
  <c r="AI1602" i="1" s="1"/>
  <c r="Y728" i="1"/>
  <c r="Z728" i="1" s="1"/>
  <c r="AA728" i="1" s="1"/>
  <c r="Y859" i="1"/>
  <c r="Z859" i="1" s="1"/>
  <c r="AA859" i="1" s="1"/>
  <c r="Y1178" i="1"/>
  <c r="Z1178" i="1" s="1"/>
  <c r="AA1178" i="1" s="1"/>
  <c r="Y1657" i="1"/>
  <c r="Z1657" i="1" s="1"/>
  <c r="AA1657" i="1" s="1"/>
  <c r="Y1336" i="1"/>
  <c r="Z1336" i="1" s="1"/>
  <c r="AA1336" i="1" s="1"/>
  <c r="Y1318" i="1"/>
  <c r="Z1318" i="1" s="1"/>
  <c r="AA1318" i="1" s="1"/>
  <c r="AB1692" i="1"/>
  <c r="AB1687" i="1"/>
  <c r="AB959" i="1"/>
  <c r="AB480" i="1"/>
  <c r="AI480" i="1" s="1"/>
  <c r="AB446" i="1"/>
  <c r="AI446" i="1" s="1"/>
  <c r="AB1334" i="1"/>
  <c r="Y525" i="1"/>
  <c r="Z525" i="1" s="1"/>
  <c r="AA525" i="1" s="1"/>
  <c r="Y659" i="1"/>
  <c r="Z659" i="1" s="1"/>
  <c r="Y1364" i="1"/>
  <c r="Z1364" i="1" s="1"/>
  <c r="AA1364" i="1" s="1"/>
  <c r="Y1028" i="1"/>
  <c r="Z1028" i="1" s="1"/>
  <c r="AA1028" i="1" s="1"/>
  <c r="Y1307" i="1"/>
  <c r="Z1307" i="1" s="1"/>
  <c r="AA1307" i="1" s="1"/>
  <c r="Y772" i="1"/>
  <c r="Z772" i="1" s="1"/>
  <c r="AA772" i="1" s="1"/>
  <c r="AB1096" i="1"/>
  <c r="Y1720" i="1"/>
  <c r="Z1720" i="1" s="1"/>
  <c r="AA1720" i="1" s="1"/>
  <c r="Y1347" i="1"/>
  <c r="Z1347" i="1" s="1"/>
  <c r="AA1347" i="1" s="1"/>
  <c r="Y798" i="1"/>
  <c r="Z798" i="1" s="1"/>
  <c r="AA798" i="1" s="1"/>
  <c r="AB1039" i="1"/>
  <c r="AI1039" i="1" s="1"/>
  <c r="AB1354" i="1"/>
  <c r="AI1354" i="1" s="1"/>
  <c r="AB1111" i="1"/>
  <c r="AI1111" i="1" s="1"/>
  <c r="AB860" i="1"/>
  <c r="AI860" i="1" s="1"/>
  <c r="AB1678" i="1"/>
  <c r="AB1424" i="1"/>
  <c r="AI1424" i="1" s="1"/>
  <c r="AB1097" i="1"/>
  <c r="Y1762" i="1"/>
  <c r="Z1762" i="1" s="1"/>
  <c r="AA1762" i="1" s="1"/>
  <c r="Y1705" i="1"/>
  <c r="Z1705" i="1" s="1"/>
  <c r="AA1705" i="1" s="1"/>
  <c r="AB673" i="1"/>
  <c r="AI673" i="1" s="1"/>
  <c r="AB1395" i="1"/>
  <c r="AI1395" i="1" s="1"/>
  <c r="AB270" i="1"/>
  <c r="AI270" i="1" s="1"/>
  <c r="AB1008" i="1"/>
  <c r="AB276" i="1"/>
  <c r="AI276" i="1" s="1"/>
  <c r="AB1601" i="1"/>
  <c r="AI1601" i="1" s="1"/>
  <c r="Y1249" i="1"/>
  <c r="Z1249" i="1" s="1"/>
  <c r="AA1249" i="1" s="1"/>
  <c r="Y543" i="1"/>
  <c r="Z543" i="1" s="1"/>
  <c r="AA543" i="1" s="1"/>
  <c r="AB1483" i="1"/>
  <c r="AI1483" i="1" s="1"/>
  <c r="AB1214" i="1"/>
  <c r="AB54" i="1"/>
  <c r="AI54" i="1" s="1"/>
  <c r="AB1628" i="1"/>
  <c r="AI1628" i="1" s="1"/>
  <c r="AB43" i="1"/>
  <c r="AI43" i="1" s="1"/>
  <c r="AB1333" i="1"/>
  <c r="AI1333" i="1" s="1"/>
  <c r="AB117" i="1"/>
  <c r="AI117" i="1" s="1"/>
  <c r="AB461" i="1"/>
  <c r="AI461" i="1" s="1"/>
  <c r="Y873" i="1"/>
  <c r="Z873" i="1" s="1"/>
  <c r="AA873" i="1" s="1"/>
  <c r="Y645" i="1"/>
  <c r="Z645" i="1" s="1"/>
  <c r="AA645" i="1" s="1"/>
  <c r="Y596" i="1"/>
  <c r="Z596" i="1" s="1"/>
  <c r="AA596" i="1" s="1"/>
  <c r="Y1337" i="1"/>
  <c r="Z1337" i="1" s="1"/>
  <c r="Y795" i="1"/>
  <c r="Z795" i="1" s="1"/>
  <c r="AA795" i="1" s="1"/>
  <c r="AB1757" i="1"/>
  <c r="AI1757" i="1" s="1"/>
  <c r="AB364" i="1"/>
  <c r="AI364" i="1" s="1"/>
  <c r="AB356" i="1"/>
  <c r="AI356" i="1" s="1"/>
  <c r="AB1513" i="1"/>
  <c r="AI1513" i="1" s="1"/>
  <c r="Y1722" i="1"/>
  <c r="Z1722" i="1" s="1"/>
  <c r="Y1067" i="1"/>
  <c r="Z1067" i="1" s="1"/>
  <c r="AA1067" i="1" s="1"/>
  <c r="Y881" i="1"/>
  <c r="Z881" i="1" s="1"/>
  <c r="AA881" i="1" s="1"/>
  <c r="AB935" i="1"/>
  <c r="AI935" i="1" s="1"/>
  <c r="AB1167" i="1"/>
  <c r="AI1167" i="1" s="1"/>
  <c r="AB391" i="1"/>
  <c r="AI391" i="1" s="1"/>
  <c r="AB1440" i="1"/>
  <c r="AI1440" i="1" s="1"/>
  <c r="Y698" i="1"/>
  <c r="Z698" i="1" s="1"/>
  <c r="AA698" i="1" s="1"/>
  <c r="AB1530" i="1"/>
  <c r="AI1530" i="1" s="1"/>
  <c r="AB1280" i="1"/>
  <c r="AI1280" i="1" s="1"/>
  <c r="AB988" i="1"/>
  <c r="AI988" i="1" s="1"/>
  <c r="AB893" i="1"/>
  <c r="AI893" i="1" s="1"/>
  <c r="AB710" i="1"/>
  <c r="AI710" i="1" s="1"/>
  <c r="AB327" i="1"/>
  <c r="AI327" i="1" s="1"/>
  <c r="AB1452" i="1"/>
  <c r="AI1452" i="1" s="1"/>
  <c r="AB1079" i="1"/>
  <c r="Y746" i="1"/>
  <c r="Z746" i="1" s="1"/>
  <c r="AA746" i="1" s="1"/>
  <c r="AB703" i="1"/>
  <c r="AI703" i="1" s="1"/>
  <c r="AB33" i="1"/>
  <c r="AB671" i="1"/>
  <c r="AB11" i="1"/>
  <c r="AI11" i="1" s="1"/>
  <c r="Y1584" i="1"/>
  <c r="Z1584" i="1" s="1"/>
  <c r="AA1584" i="1" s="1"/>
  <c r="AB1609" i="1"/>
  <c r="AI1609" i="1" s="1"/>
  <c r="AB1718" i="1"/>
  <c r="AI1718" i="1" s="1"/>
  <c r="AB1228" i="1"/>
  <c r="AI1228" i="1" s="1"/>
  <c r="AB292" i="1"/>
  <c r="AI292" i="1" s="1"/>
  <c r="AB1407" i="1"/>
  <c r="AB1575" i="1"/>
  <c r="AB1124" i="1"/>
  <c r="AB81" i="1"/>
  <c r="AI81" i="1" s="1"/>
  <c r="AB1177" i="1"/>
  <c r="AI1177" i="1" s="1"/>
  <c r="AB434" i="1"/>
  <c r="AI434" i="1" s="1"/>
  <c r="AB306" i="1"/>
  <c r="AI306" i="1" s="1"/>
  <c r="AB1339" i="1"/>
  <c r="AI1339" i="1" s="1"/>
  <c r="AB1545" i="1"/>
  <c r="AB1384" i="1"/>
  <c r="AI1384" i="1" s="1"/>
  <c r="AB1325" i="1"/>
  <c r="AI1325" i="1" s="1"/>
  <c r="AB1468" i="1"/>
  <c r="AI1468" i="1" s="1"/>
  <c r="AB1548" i="1"/>
  <c r="AI1548" i="1" s="1"/>
  <c r="AB1120" i="1"/>
  <c r="AB994" i="1"/>
  <c r="AI994" i="1" s="1"/>
  <c r="AB770" i="1"/>
  <c r="AB1572" i="1"/>
  <c r="AB1043" i="1"/>
  <c r="AI1043" i="1" s="1"/>
  <c r="AB768" i="1"/>
  <c r="AB1444" i="1"/>
  <c r="AB1629" i="1"/>
  <c r="AB316" i="1"/>
  <c r="AI316" i="1" s="1"/>
  <c r="AB238" i="1"/>
  <c r="AI238" i="1" s="1"/>
  <c r="AB263" i="1"/>
  <c r="AI263" i="1" s="1"/>
  <c r="AB614" i="1"/>
  <c r="AI614" i="1" s="1"/>
  <c r="AB420" i="1"/>
  <c r="AB221" i="1"/>
  <c r="AB1506" i="1"/>
  <c r="AI1506" i="1" s="1"/>
  <c r="AB1303" i="1"/>
  <c r="AB785" i="1"/>
  <c r="AB569" i="1"/>
  <c r="AI569" i="1" s="1"/>
  <c r="AB234" i="1"/>
  <c r="AI234" i="1" s="1"/>
  <c r="AB148" i="1"/>
  <c r="AI148" i="1" s="1"/>
  <c r="AB966" i="1"/>
  <c r="AB816" i="1"/>
  <c r="AI816" i="1" s="1"/>
  <c r="AB635" i="1"/>
  <c r="AB436" i="1"/>
  <c r="AI436" i="1" s="1"/>
  <c r="AB261" i="1"/>
  <c r="AI261" i="1" s="1"/>
  <c r="Y1579" i="1"/>
  <c r="Z1579" i="1" s="1"/>
  <c r="AA1579" i="1" s="1"/>
  <c r="AB1319" i="1"/>
  <c r="AB1206" i="1"/>
  <c r="AB922" i="1"/>
  <c r="AI922" i="1" s="1"/>
  <c r="AB832" i="1"/>
  <c r="AI832" i="1" s="1"/>
  <c r="AB1561" i="1"/>
  <c r="AI1561" i="1" s="1"/>
  <c r="AB835" i="1"/>
  <c r="AB545" i="1"/>
  <c r="AB487" i="1"/>
  <c r="AI487" i="1" s="1"/>
  <c r="Y1004" i="1"/>
  <c r="Z1004" i="1" s="1"/>
  <c r="AA1004" i="1" s="1"/>
  <c r="AB1553" i="1"/>
  <c r="AB1277" i="1"/>
  <c r="AB1642" i="1"/>
  <c r="AI1642" i="1" s="1"/>
  <c r="AB1769" i="1"/>
  <c r="AI1769" i="1" s="1"/>
  <c r="AB1698" i="1"/>
  <c r="AB1614" i="1"/>
  <c r="AI1614" i="1" s="1"/>
  <c r="Y788" i="1"/>
  <c r="Z788" i="1" s="1"/>
  <c r="AA788" i="1" s="1"/>
  <c r="AB1532" i="1"/>
  <c r="AI1532" i="1" s="1"/>
  <c r="AB1544" i="1"/>
  <c r="AI1544" i="1" s="1"/>
  <c r="Y839" i="1"/>
  <c r="Z839" i="1" s="1"/>
  <c r="AA839" i="1" s="1"/>
  <c r="AB1585" i="1"/>
  <c r="AB1616" i="1"/>
  <c r="AI1616" i="1" s="1"/>
  <c r="AB1597" i="1"/>
  <c r="AB906" i="1"/>
  <c r="AI906" i="1" s="1"/>
  <c r="AB1193" i="1"/>
  <c r="AI1193" i="1" s="1"/>
  <c r="AB827" i="1"/>
  <c r="AI827" i="1" s="1"/>
  <c r="AB88" i="1"/>
  <c r="AI88" i="1" s="1"/>
  <c r="AB942" i="1"/>
  <c r="AI942" i="1" s="1"/>
  <c r="AB1371" i="1"/>
  <c r="AI1371" i="1" s="1"/>
  <c r="AB1566" i="1"/>
  <c r="AI1566" i="1" s="1"/>
  <c r="AB1719" i="1"/>
  <c r="AI1719" i="1" s="1"/>
  <c r="AB1425" i="1"/>
  <c r="AI1425" i="1" s="1"/>
  <c r="AB1137" i="1"/>
  <c r="AI1137" i="1" s="1"/>
  <c r="AB1069" i="1"/>
  <c r="AB1528" i="1"/>
  <c r="AI1528" i="1" s="1"/>
  <c r="AB1252" i="1"/>
  <c r="AI1252" i="1" s="1"/>
  <c r="Y785" i="1"/>
  <c r="Z785" i="1" s="1"/>
  <c r="AA785" i="1" s="1"/>
  <c r="AB1263" i="1"/>
  <c r="AI1263" i="1" s="1"/>
  <c r="AB305" i="1"/>
  <c r="AI305" i="1" s="1"/>
  <c r="AB499" i="1"/>
  <c r="AI499" i="1" s="1"/>
  <c r="AB1567" i="1"/>
  <c r="AB1481" i="1"/>
  <c r="AI1481" i="1" s="1"/>
  <c r="AB1454" i="1"/>
  <c r="AI1454" i="1" s="1"/>
  <c r="AB1316" i="1"/>
  <c r="AI1316" i="1" s="1"/>
  <c r="AB1599" i="1"/>
  <c r="AI1599" i="1" s="1"/>
  <c r="AB1587" i="1"/>
  <c r="AI1587" i="1" s="1"/>
  <c r="AB1346" i="1"/>
  <c r="AB1508" i="1"/>
  <c r="AB1113" i="1"/>
  <c r="AB1661" i="1"/>
  <c r="AI1661" i="1" s="1"/>
  <c r="AB972" i="1"/>
  <c r="AI972" i="1" s="1"/>
  <c r="AB1057" i="1"/>
  <c r="AI1057" i="1" s="1"/>
  <c r="AB757" i="1"/>
  <c r="AI757" i="1" s="1"/>
  <c r="AB1448" i="1"/>
  <c r="AI1448" i="1" s="1"/>
  <c r="AB1053" i="1"/>
  <c r="AI1053" i="1" s="1"/>
  <c r="AB1671" i="1"/>
  <c r="AB1035" i="1"/>
  <c r="AI1035" i="1" s="1"/>
  <c r="AB1439" i="1"/>
  <c r="AI1439" i="1" s="1"/>
  <c r="AB1160" i="1"/>
  <c r="AB891" i="1"/>
  <c r="AI891" i="1" s="1"/>
  <c r="AB243" i="1"/>
  <c r="AI243" i="1" s="1"/>
  <c r="AB131" i="1"/>
  <c r="AI131" i="1" s="1"/>
  <c r="AB1423" i="1"/>
  <c r="AB1242" i="1"/>
  <c r="AI1242" i="1" s="1"/>
  <c r="AB588" i="1"/>
  <c r="AB197" i="1"/>
  <c r="AB1350" i="1"/>
  <c r="AB1145" i="1"/>
  <c r="AB644" i="1"/>
  <c r="AB567" i="1"/>
  <c r="AI567" i="1" s="1"/>
  <c r="AB389" i="1"/>
  <c r="AI389" i="1" s="1"/>
  <c r="AB315" i="1"/>
  <c r="AI315" i="1" s="1"/>
  <c r="AB146" i="1"/>
  <c r="AI146" i="1" s="1"/>
  <c r="AB1262" i="1"/>
  <c r="AI1262" i="1" s="1"/>
  <c r="AB596" i="1"/>
  <c r="AB660" i="1"/>
  <c r="AI660" i="1" s="1"/>
  <c r="Y1214" i="1"/>
  <c r="Z1214" i="1" s="1"/>
  <c r="AA1214" i="1" s="1"/>
  <c r="Y1678" i="1"/>
  <c r="Z1678" i="1" s="1"/>
  <c r="AA1678" i="1" s="1"/>
  <c r="AB1406" i="1"/>
  <c r="AB1504" i="1"/>
  <c r="AI1504" i="1" s="1"/>
  <c r="AB329" i="1"/>
  <c r="AI329" i="1" s="1"/>
  <c r="AB335" i="1"/>
  <c r="AI335" i="1" s="1"/>
  <c r="AB847" i="1"/>
  <c r="AB637" i="1"/>
  <c r="AB1502" i="1"/>
  <c r="AI1502" i="1" s="1"/>
  <c r="AB1485" i="1"/>
  <c r="AB1725" i="1"/>
  <c r="AI1725" i="1" s="1"/>
  <c r="AB231" i="1"/>
  <c r="AI231" i="1" s="1"/>
  <c r="AB911" i="1"/>
  <c r="AB214" i="1"/>
  <c r="AI214" i="1" s="1"/>
  <c r="AB1594" i="1"/>
  <c r="AI1594" i="1" s="1"/>
  <c r="AB1491" i="1"/>
  <c r="AI1491" i="1" s="1"/>
  <c r="AB1737" i="1"/>
  <c r="AI1737" i="1" s="1"/>
  <c r="AB1512" i="1"/>
  <c r="AB1751" i="1"/>
  <c r="AB973" i="1"/>
  <c r="AI973" i="1" s="1"/>
  <c r="AB876" i="1"/>
  <c r="AI876" i="1" s="1"/>
  <c r="AB1618" i="1"/>
  <c r="AI1618" i="1" s="1"/>
  <c r="AB1007" i="1"/>
  <c r="AI1007" i="1" s="1"/>
  <c r="AB1558" i="1"/>
  <c r="AB820" i="1"/>
  <c r="AI820" i="1" s="1"/>
  <c r="AB179" i="1"/>
  <c r="AI179" i="1" s="1"/>
  <c r="AB766" i="1"/>
  <c r="AI766" i="1" s="1"/>
  <c r="AB1785" i="1"/>
  <c r="AI1785" i="1" s="1"/>
  <c r="AB862" i="1"/>
  <c r="AI862" i="1" s="1"/>
  <c r="AB177" i="1"/>
  <c r="AI177" i="1" s="1"/>
  <c r="AB444" i="1"/>
  <c r="AI444" i="1" s="1"/>
  <c r="AB8" i="1"/>
  <c r="AB1494" i="1"/>
  <c r="AB917" i="1"/>
  <c r="AI917" i="1" s="1"/>
  <c r="AB670" i="1"/>
  <c r="AI670" i="1" s="1"/>
  <c r="AB479" i="1"/>
  <c r="AI479" i="1" s="1"/>
  <c r="AB370" i="1"/>
  <c r="AI370" i="1" s="1"/>
  <c r="AB222" i="1"/>
  <c r="AI222" i="1" s="1"/>
  <c r="Y948" i="1"/>
  <c r="Z948" i="1" s="1"/>
  <c r="AA948" i="1" s="1"/>
  <c r="Y1406" i="1"/>
  <c r="Z1406" i="1" s="1"/>
  <c r="AA1406" i="1" s="1"/>
  <c r="Y962" i="1"/>
  <c r="Z962" i="1" s="1"/>
  <c r="AA962" i="1" s="1"/>
  <c r="Y631" i="1"/>
  <c r="Z631" i="1" s="1"/>
  <c r="AA631" i="1" s="1"/>
  <c r="AB1067" i="1"/>
  <c r="AB511" i="1"/>
  <c r="AI511" i="1" s="1"/>
  <c r="AB244" i="1"/>
  <c r="AI244" i="1" s="1"/>
  <c r="AB952" i="1"/>
  <c r="AI952" i="1" s="1"/>
  <c r="Y875" i="1"/>
  <c r="Z875" i="1" s="1"/>
  <c r="AA875" i="1" s="1"/>
  <c r="AB1536" i="1"/>
  <c r="AB936" i="1"/>
  <c r="AI936" i="1" s="1"/>
  <c r="AB1669" i="1"/>
  <c r="AB1022" i="1"/>
  <c r="AB688" i="1"/>
  <c r="AI688" i="1" s="1"/>
  <c r="AB1493" i="1"/>
  <c r="AI1493" i="1" s="1"/>
  <c r="AB854" i="1"/>
  <c r="AI854" i="1" s="1"/>
  <c r="AB213" i="1"/>
  <c r="AI213" i="1" s="1"/>
  <c r="AB1393" i="1"/>
  <c r="AB575" i="1"/>
  <c r="AI575" i="1" s="1"/>
  <c r="AB300" i="1"/>
  <c r="AI300" i="1" s="1"/>
  <c r="AB173" i="1"/>
  <c r="AI173" i="1" s="1"/>
  <c r="AB1133" i="1"/>
  <c r="AI1133" i="1" s="1"/>
  <c r="AB1068" i="1"/>
  <c r="AI1068" i="1" s="1"/>
  <c r="AB631" i="1"/>
  <c r="AB360" i="1"/>
  <c r="AI360" i="1" s="1"/>
  <c r="AB132" i="1"/>
  <c r="AI132" i="1" s="1"/>
  <c r="AB106" i="1"/>
  <c r="AI106" i="1" s="1"/>
  <c r="AB1435" i="1"/>
  <c r="AI1435" i="1" s="1"/>
  <c r="AB699" i="1"/>
  <c r="AI699" i="1" s="1"/>
  <c r="Y1560" i="1"/>
  <c r="Z1560" i="1" s="1"/>
  <c r="AA1560" i="1" s="1"/>
  <c r="AB1677" i="1"/>
  <c r="AI1677" i="1" s="1"/>
  <c r="AB1420" i="1"/>
  <c r="AI1420" i="1" s="1"/>
  <c r="AB167" i="1"/>
  <c r="AI167" i="1" s="1"/>
  <c r="AB1400" i="1"/>
  <c r="AB1001" i="1"/>
  <c r="AI1001" i="1" s="1"/>
  <c r="AB655" i="1"/>
  <c r="AI655" i="1" s="1"/>
  <c r="AB467" i="1"/>
  <c r="AI467" i="1" s="1"/>
  <c r="AB294" i="1"/>
  <c r="AI294" i="1" s="1"/>
  <c r="AB192" i="1"/>
  <c r="AI192" i="1" s="1"/>
  <c r="Y675" i="1"/>
  <c r="Z675" i="1" s="1"/>
  <c r="AA675" i="1" s="1"/>
  <c r="AB603" i="1"/>
  <c r="AI603" i="1" s="1"/>
  <c r="AB165" i="1"/>
  <c r="AI165" i="1" s="1"/>
  <c r="AB996" i="1"/>
  <c r="AI996" i="1" s="1"/>
  <c r="AB883" i="1"/>
  <c r="AB620" i="1"/>
  <c r="AB1345" i="1"/>
  <c r="AI1345" i="1" s="1"/>
  <c r="AB1225" i="1"/>
  <c r="AI1225" i="1" s="1"/>
  <c r="AB1117" i="1"/>
  <c r="AI1117" i="1" s="1"/>
  <c r="AB13" i="1"/>
  <c r="AB1727" i="1"/>
  <c r="AI1727" i="1" s="1"/>
  <c r="AB1582" i="1"/>
  <c r="AB1470" i="1"/>
  <c r="AI1470" i="1" s="1"/>
  <c r="AB1394" i="1"/>
  <c r="AB1746" i="1"/>
  <c r="Y1419" i="1"/>
  <c r="Z1419" i="1" s="1"/>
  <c r="AA1419" i="1" s="1"/>
  <c r="AB734" i="1"/>
  <c r="AI734" i="1" s="1"/>
  <c r="AB215" i="1"/>
  <c r="AI215" i="1" s="1"/>
  <c r="AB1086" i="1"/>
  <c r="AI1086" i="1" s="1"/>
  <c r="AB830" i="1"/>
  <c r="AI830" i="1" s="1"/>
  <c r="AB344" i="1"/>
  <c r="AI344" i="1" s="1"/>
  <c r="AB299" i="1"/>
  <c r="AI299" i="1" s="1"/>
  <c r="AB152" i="1"/>
  <c r="AI152" i="1" s="1"/>
  <c r="AB675" i="1"/>
  <c r="AB357" i="1"/>
  <c r="AI357" i="1" s="1"/>
  <c r="AB190" i="1"/>
  <c r="AI190" i="1" s="1"/>
  <c r="AB128" i="1"/>
  <c r="AI128" i="1" s="1"/>
  <c r="Y1322" i="1"/>
  <c r="Z1322" i="1" s="1"/>
  <c r="Y765" i="1"/>
  <c r="Z765" i="1" s="1"/>
  <c r="AA765" i="1" s="1"/>
  <c r="Y1052" i="1"/>
  <c r="Z1052" i="1" s="1"/>
  <c r="AA1052" i="1" s="1"/>
  <c r="Y1020" i="1"/>
  <c r="Z1020" i="1" s="1"/>
  <c r="AA1020" i="1" s="1"/>
  <c r="AB962" i="1"/>
  <c r="AB1179" i="1"/>
  <c r="AI1179" i="1" s="1"/>
  <c r="AB1332" i="1"/>
  <c r="AI1332" i="1" s="1"/>
  <c r="AB374" i="1"/>
  <c r="AI374" i="1" s="1"/>
  <c r="AB1335" i="1"/>
  <c r="AI1335" i="1" s="1"/>
  <c r="AB1023" i="1"/>
  <c r="AI1023" i="1" s="1"/>
  <c r="AB563" i="1"/>
  <c r="AI563" i="1" s="1"/>
  <c r="AB453" i="1"/>
  <c r="AI453" i="1" s="1"/>
  <c r="AB986" i="1"/>
  <c r="AB1321" i="1"/>
  <c r="AI1321" i="1" s="1"/>
  <c r="AB829" i="1"/>
  <c r="AI829" i="1" s="1"/>
  <c r="AB706" i="1"/>
  <c r="AI706" i="1" s="1"/>
  <c r="AB1564" i="1"/>
  <c r="AI1564" i="1" s="1"/>
  <c r="AB834" i="1"/>
  <c r="AI834" i="1" s="1"/>
  <c r="AB1729" i="1"/>
  <c r="AI1729" i="1" s="1"/>
  <c r="AB874" i="1"/>
  <c r="AI874" i="1" s="1"/>
  <c r="AB610" i="1"/>
  <c r="AB1706" i="1"/>
  <c r="AI1706" i="1" s="1"/>
  <c r="AB554" i="1"/>
  <c r="AI554" i="1" s="1"/>
  <c r="AB313" i="1"/>
  <c r="AI313" i="1" s="1"/>
  <c r="AB723" i="1"/>
  <c r="AI723" i="1" s="1"/>
  <c r="AB58" i="1"/>
  <c r="AI58" i="1" s="1"/>
  <c r="AB519" i="1"/>
  <c r="AB348" i="1"/>
  <c r="AI348" i="1" s="1"/>
  <c r="AB308" i="1"/>
  <c r="AI308" i="1" s="1"/>
  <c r="AB985" i="1"/>
  <c r="AI985" i="1" s="1"/>
  <c r="AB455" i="1"/>
  <c r="AI455" i="1" s="1"/>
  <c r="Y527" i="1"/>
  <c r="Z527" i="1" s="1"/>
  <c r="AA527" i="1" s="1"/>
  <c r="AB1100" i="1"/>
  <c r="AB1009" i="1"/>
  <c r="AI1009" i="1" s="1"/>
  <c r="AB792" i="1"/>
  <c r="AB590" i="1"/>
  <c r="AB475" i="1"/>
  <c r="AI475" i="1" s="1"/>
  <c r="AB304" i="1"/>
  <c r="AI304" i="1" s="1"/>
  <c r="AB218" i="1"/>
  <c r="AI218" i="1" s="1"/>
  <c r="AB1446" i="1"/>
  <c r="AI1446" i="1" s="1"/>
  <c r="AB1170" i="1"/>
  <c r="AI1170" i="1" s="1"/>
  <c r="AB958" i="1"/>
  <c r="AI958" i="1" s="1"/>
  <c r="AB791" i="1"/>
  <c r="AI791" i="1" s="1"/>
  <c r="AB1411" i="1"/>
  <c r="AB1286" i="1"/>
  <c r="AI1286" i="1" s="1"/>
  <c r="AB516" i="1"/>
  <c r="AI516" i="1" s="1"/>
  <c r="AB1315" i="1"/>
  <c r="AI1315" i="1" s="1"/>
  <c r="AB83" i="1"/>
  <c r="AI83" i="1" s="1"/>
  <c r="AB1591" i="1"/>
  <c r="AB1521" i="1"/>
  <c r="AB1708" i="1"/>
  <c r="AI1708" i="1" s="1"/>
  <c r="AB1570" i="1"/>
  <c r="AB1459" i="1"/>
  <c r="AI1459" i="1" s="1"/>
  <c r="AB1805" i="1"/>
  <c r="AB1733" i="1"/>
  <c r="AI1733" i="1" s="1"/>
  <c r="AB1654" i="1"/>
  <c r="AB992" i="1"/>
  <c r="AI992" i="1" s="1"/>
  <c r="AB1760" i="1"/>
  <c r="Y625" i="1"/>
  <c r="Z625" i="1" s="1"/>
  <c r="AA625" i="1" s="1"/>
  <c r="AB607" i="1"/>
  <c r="AI607" i="1" s="1"/>
  <c r="AB877" i="1"/>
  <c r="AI877" i="1" s="1"/>
  <c r="AB1349" i="1"/>
  <c r="AI1349" i="1" s="1"/>
  <c r="AB806" i="1"/>
  <c r="AB1261" i="1"/>
  <c r="AI1261" i="1" s="1"/>
  <c r="AB1673" i="1"/>
  <c r="AB1635" i="1"/>
  <c r="AI1635" i="1" s="1"/>
  <c r="AB1744" i="1"/>
  <c r="AI1744" i="1" s="1"/>
  <c r="AB915" i="1"/>
  <c r="AB1045" i="1"/>
  <c r="AI1045" i="1" s="1"/>
  <c r="AB1456" i="1"/>
  <c r="AI1456" i="1" s="1"/>
  <c r="AB1714" i="1"/>
  <c r="AI1714" i="1" s="1"/>
  <c r="AB1408" i="1"/>
  <c r="AB731" i="1"/>
  <c r="AI731" i="1" s="1"/>
  <c r="AB951" i="1"/>
  <c r="AI951" i="1" s="1"/>
  <c r="AB1130" i="1"/>
  <c r="AB1235" i="1"/>
  <c r="AB839" i="1"/>
  <c r="AB1311" i="1"/>
  <c r="AI1311" i="1" s="1"/>
  <c r="AB737" i="1"/>
  <c r="AI737" i="1" s="1"/>
  <c r="AB1275" i="1"/>
  <c r="AI1275" i="1" s="1"/>
  <c r="AB324" i="1"/>
  <c r="AI324" i="1" s="1"/>
  <c r="AB49" i="1"/>
  <c r="AI49" i="1" s="1"/>
  <c r="AB1450" i="1"/>
  <c r="AB1525" i="1"/>
  <c r="AB1441" i="1"/>
  <c r="AI1441" i="1" s="1"/>
  <c r="AB1694" i="1"/>
  <c r="AI1694" i="1" s="1"/>
  <c r="AB1040" i="1"/>
  <c r="AI1040" i="1" s="1"/>
  <c r="AB818" i="1"/>
  <c r="AI818" i="1" s="1"/>
  <c r="AB786" i="1"/>
  <c r="AB960" i="1"/>
  <c r="AB866" i="1"/>
  <c r="AI866" i="1" s="1"/>
  <c r="AB1739" i="1"/>
  <c r="AB803" i="1"/>
  <c r="AI803" i="1" s="1"/>
  <c r="AB1667" i="1"/>
  <c r="AB210" i="1"/>
  <c r="AI210" i="1" s="1"/>
  <c r="AB449" i="1"/>
  <c r="AI449" i="1" s="1"/>
  <c r="AB61" i="1"/>
  <c r="AI61" i="1" s="1"/>
  <c r="AB551" i="1"/>
  <c r="AI551" i="1" s="1"/>
  <c r="AB302" i="1"/>
  <c r="AI302" i="1" s="1"/>
  <c r="AB266" i="1"/>
  <c r="AI266" i="1" s="1"/>
  <c r="AB1297" i="1"/>
  <c r="AI1297" i="1" s="1"/>
  <c r="AB843" i="1"/>
  <c r="AB758" i="1"/>
  <c r="AB633" i="1"/>
  <c r="AB426" i="1"/>
  <c r="AI426" i="1" s="1"/>
  <c r="AB259" i="1"/>
  <c r="AI259" i="1" s="1"/>
  <c r="AB1309" i="1"/>
  <c r="AI1309" i="1" s="1"/>
  <c r="AB763" i="1"/>
  <c r="AB668" i="1"/>
  <c r="AI668" i="1" s="1"/>
  <c r="AB612" i="1"/>
  <c r="AB527" i="1"/>
  <c r="AB476" i="1"/>
  <c r="AI476" i="1" s="1"/>
  <c r="AB247" i="1"/>
  <c r="AI247" i="1" s="1"/>
  <c r="AB139" i="1"/>
  <c r="AI139" i="1" s="1"/>
  <c r="AB101" i="1"/>
  <c r="AI101" i="1" s="1"/>
  <c r="AB1555" i="1"/>
  <c r="AI1555" i="1" s="1"/>
  <c r="AB1377" i="1"/>
  <c r="AI1377" i="1" s="1"/>
  <c r="AB1477" i="1"/>
  <c r="AB1226" i="1"/>
  <c r="AI1226" i="1" s="1"/>
  <c r="AB944" i="1"/>
  <c r="AB774" i="1"/>
  <c r="AB509" i="1"/>
  <c r="AI509" i="1" s="1"/>
  <c r="AB428" i="1"/>
  <c r="AI428" i="1" s="1"/>
  <c r="Y1629" i="1"/>
  <c r="Z1629" i="1" s="1"/>
  <c r="AA1629" i="1" s="1"/>
  <c r="AB1109" i="1"/>
  <c r="AB617" i="1"/>
  <c r="AI617" i="1" s="1"/>
  <c r="AB495" i="1"/>
  <c r="AI495" i="1" s="1"/>
  <c r="Y608" i="1"/>
  <c r="Z608" i="1" s="1"/>
  <c r="AA608" i="1" s="1"/>
  <c r="AB359" i="1"/>
  <c r="AI359" i="1" s="1"/>
  <c r="AB323" i="1"/>
  <c r="AI323" i="1" s="1"/>
  <c r="AB430" i="1"/>
  <c r="AI430" i="1" s="1"/>
  <c r="AB275" i="1"/>
  <c r="AI275" i="1" s="1"/>
  <c r="AB193" i="1"/>
  <c r="AI193" i="1" s="1"/>
  <c r="AB25" i="1"/>
  <c r="AI25" i="1" s="1"/>
  <c r="AB400" i="1"/>
  <c r="AI400" i="1" s="1"/>
  <c r="AB1061" i="1"/>
  <c r="AI1061" i="1" s="1"/>
  <c r="AB945" i="1"/>
  <c r="AI945" i="1" s="1"/>
  <c r="AB775" i="1"/>
  <c r="AI775" i="1" s="1"/>
  <c r="AB692" i="1"/>
  <c r="AI692" i="1" s="1"/>
  <c r="AB584" i="1"/>
  <c r="AI584" i="1" s="1"/>
  <c r="AB429" i="1"/>
  <c r="AI429" i="1" s="1"/>
  <c r="AB184" i="1"/>
  <c r="AI184" i="1" s="1"/>
  <c r="AB823" i="1"/>
  <c r="AB714" i="1"/>
  <c r="AI714" i="1" s="1"/>
  <c r="AB616" i="1"/>
  <c r="AB40" i="1"/>
  <c r="AI40" i="1" s="1"/>
  <c r="AB20" i="1"/>
  <c r="AB658" i="1"/>
  <c r="AI658" i="1" s="1"/>
  <c r="Y1669" i="1"/>
  <c r="Z1669" i="1" s="1"/>
  <c r="AA1669" i="1" s="1"/>
  <c r="AB783" i="1"/>
  <c r="AB1747" i="1"/>
  <c r="AB1237" i="1"/>
  <c r="AI1237" i="1" s="1"/>
  <c r="AB1621" i="1"/>
  <c r="AB1675" i="1"/>
  <c r="AB690" i="1"/>
  <c r="AI690" i="1" s="1"/>
  <c r="AB1710" i="1"/>
  <c r="AI1710" i="1" s="1"/>
  <c r="AB162" i="1"/>
  <c r="AI162" i="1" s="1"/>
  <c r="AB1782" i="1"/>
  <c r="AB1568" i="1"/>
  <c r="AI1568" i="1" s="1"/>
  <c r="AB1432" i="1"/>
  <c r="AB1680" i="1"/>
  <c r="AB1201" i="1"/>
  <c r="AI1201" i="1" s="1"/>
  <c r="AB899" i="1"/>
  <c r="AI899" i="1" s="1"/>
  <c r="AB1515" i="1"/>
  <c r="AI1515" i="1" s="1"/>
  <c r="AB1047" i="1"/>
  <c r="AI1047" i="1" s="1"/>
  <c r="AB733" i="1"/>
  <c r="AI733" i="1" s="1"/>
  <c r="AB1390" i="1"/>
  <c r="AI1390" i="1" s="1"/>
  <c r="AB1721" i="1"/>
  <c r="AI1721" i="1" s="1"/>
  <c r="AB1018" i="1"/>
  <c r="AI1018" i="1" s="1"/>
  <c r="AB879" i="1"/>
  <c r="AI879" i="1" s="1"/>
  <c r="AB1644" i="1"/>
  <c r="AI1644" i="1" s="1"/>
  <c r="AB1392" i="1"/>
  <c r="AB1033" i="1"/>
  <c r="AI1033" i="1" s="1"/>
  <c r="AB1606" i="1"/>
  <c r="AI1606" i="1" s="1"/>
  <c r="AB1499" i="1"/>
  <c r="AI1499" i="1" s="1"/>
  <c r="AB1539" i="1"/>
  <c r="AI1539" i="1" s="1"/>
  <c r="AB798" i="1"/>
  <c r="AB1656" i="1"/>
  <c r="AB1239" i="1"/>
  <c r="AI1239" i="1" s="1"/>
  <c r="AB1777" i="1"/>
  <c r="AI1777" i="1" s="1"/>
  <c r="AB456" i="1"/>
  <c r="AI456" i="1" s="1"/>
  <c r="AB1466" i="1"/>
  <c r="AI1466" i="1" s="1"/>
  <c r="AB606" i="1"/>
  <c r="AB855" i="1"/>
  <c r="AB376" i="1"/>
  <c r="AI376" i="1" s="1"/>
  <c r="AB1352" i="1"/>
  <c r="AI1352" i="1" s="1"/>
  <c r="AB727" i="1"/>
  <c r="AI727" i="1" s="1"/>
  <c r="AB595" i="1"/>
  <c r="AI595" i="1" s="1"/>
  <c r="AB515" i="1"/>
  <c r="AB443" i="1"/>
  <c r="AI443" i="1" s="1"/>
  <c r="AB168" i="1"/>
  <c r="AI168" i="1" s="1"/>
  <c r="AB1093" i="1"/>
  <c r="AB859" i="1"/>
  <c r="AB665" i="1"/>
  <c r="AB462" i="1"/>
  <c r="AI462" i="1" s="1"/>
  <c r="AB388" i="1"/>
  <c r="AI388" i="1" s="1"/>
  <c r="AB206" i="1"/>
  <c r="AI206" i="1" s="1"/>
  <c r="AB664" i="1"/>
  <c r="AI664" i="1" s="1"/>
  <c r="Y701" i="1"/>
  <c r="Z701" i="1" s="1"/>
  <c r="AA701" i="1" s="1"/>
  <c r="Y598" i="1"/>
  <c r="Z598" i="1" s="1"/>
  <c r="AA598" i="1" s="1"/>
  <c r="Y905" i="1"/>
  <c r="Z905" i="1" s="1"/>
  <c r="AA905" i="1" s="1"/>
  <c r="AB1664" i="1"/>
  <c r="AI1664" i="1" s="1"/>
  <c r="AB583" i="1"/>
  <c r="AI583" i="1" s="1"/>
  <c r="AB380" i="1"/>
  <c r="AI380" i="1" s="1"/>
  <c r="AB1645" i="1"/>
  <c r="AB1636" i="1"/>
  <c r="AI1636" i="1" s="1"/>
  <c r="AB1551" i="1"/>
  <c r="AB1517" i="1"/>
  <c r="AI1517" i="1" s="1"/>
  <c r="AB1412" i="1"/>
  <c r="AI1412" i="1" s="1"/>
  <c r="AB1003" i="1"/>
  <c r="AI1003" i="1" s="1"/>
  <c r="AB743" i="1"/>
  <c r="AI743" i="1" s="1"/>
  <c r="AB1633" i="1"/>
  <c r="AI1633" i="1" s="1"/>
  <c r="AB841" i="1"/>
  <c r="AI841" i="1" s="1"/>
  <c r="AB1126" i="1"/>
  <c r="AI1126" i="1" s="1"/>
  <c r="AB394" i="1"/>
  <c r="AI394" i="1" s="1"/>
  <c r="AB553" i="1"/>
  <c r="AB537" i="1"/>
  <c r="AB440" i="1"/>
  <c r="AI440" i="1" s="1"/>
  <c r="AB172" i="1"/>
  <c r="AI172" i="1" s="1"/>
  <c r="AB621" i="1"/>
  <c r="AI621" i="1" s="1"/>
  <c r="AB51" i="1"/>
  <c r="AI51" i="1" s="1"/>
  <c r="Y1154" i="1"/>
  <c r="Z1154" i="1" s="1"/>
  <c r="AA1154" i="1" s="1"/>
  <c r="AB1267" i="1"/>
  <c r="AI1267" i="1" s="1"/>
  <c r="AB1038" i="1"/>
  <c r="AB726" i="1"/>
  <c r="AB507" i="1"/>
  <c r="AI507" i="1" s="1"/>
  <c r="AB425" i="1"/>
  <c r="AI425" i="1" s="1"/>
  <c r="AB334" i="1"/>
  <c r="AI334" i="1" s="1"/>
  <c r="AB1302" i="1"/>
  <c r="AI1302" i="1" s="1"/>
  <c r="AB1095" i="1"/>
  <c r="AB1000" i="1"/>
  <c r="AB907" i="1"/>
  <c r="AB654" i="1"/>
  <c r="AB233" i="1"/>
  <c r="AI233" i="1" s="1"/>
  <c r="AB137" i="1"/>
  <c r="AI137" i="1" s="1"/>
  <c r="AB123" i="1"/>
  <c r="AI123" i="1" s="1"/>
  <c r="AB1375" i="1"/>
  <c r="AI1375" i="1" s="1"/>
  <c r="AB1279" i="1"/>
  <c r="AI1279" i="1" s="1"/>
  <c r="AB1207" i="1"/>
  <c r="AI1207" i="1" s="1"/>
  <c r="AB930" i="1"/>
  <c r="AI930" i="1" s="1"/>
  <c r="AB722" i="1"/>
  <c r="AI722" i="1" s="1"/>
  <c r="AB530" i="1"/>
  <c r="AI530" i="1" s="1"/>
  <c r="AB577" i="1"/>
  <c r="AI577" i="1" s="1"/>
  <c r="Y1750" i="1"/>
  <c r="Z1750" i="1" s="1"/>
  <c r="AB1062" i="1"/>
  <c r="AI1062" i="1" s="1"/>
  <c r="AB788" i="1"/>
  <c r="AI788" i="1" s="1"/>
  <c r="AB16" i="1"/>
  <c r="AI16" i="1" s="1"/>
  <c r="Y1741" i="1"/>
  <c r="Z1741" i="1" s="1"/>
  <c r="AB421" i="1"/>
  <c r="AI421" i="1" s="1"/>
  <c r="AB343" i="1"/>
  <c r="AI343" i="1" s="1"/>
  <c r="AB36" i="1"/>
  <c r="AB24" i="1"/>
  <c r="AB1028" i="1"/>
  <c r="AB679" i="1"/>
  <c r="AB486" i="1"/>
  <c r="AI486" i="1" s="1"/>
  <c r="Y628" i="1"/>
  <c r="Z628" i="1" s="1"/>
  <c r="AA628" i="1" s="1"/>
  <c r="Y578" i="1"/>
  <c r="Z578" i="1" s="1"/>
  <c r="AA578" i="1" s="1"/>
  <c r="AB1798" i="1"/>
  <c r="AB802" i="1"/>
  <c r="AI802" i="1" s="1"/>
  <c r="AB19" i="1"/>
  <c r="AI19" i="1" s="1"/>
  <c r="AB1579" i="1"/>
  <c r="AB1102" i="1"/>
  <c r="AI1102" i="1" s="1"/>
  <c r="Y722" i="1"/>
  <c r="Z722" i="1" s="1"/>
  <c r="AA722" i="1" s="1"/>
  <c r="Y1430" i="1"/>
  <c r="Z1430" i="1" s="1"/>
  <c r="AA1430" i="1" s="1"/>
  <c r="Y1510" i="1"/>
  <c r="Z1510" i="1" s="1"/>
  <c r="Y1801" i="1"/>
  <c r="Z1801" i="1" s="1"/>
  <c r="Y851" i="1"/>
  <c r="Z851" i="1" s="1"/>
  <c r="AA851" i="1" s="1"/>
  <c r="Y1073" i="1"/>
  <c r="Z1073" i="1" s="1"/>
  <c r="AA1073" i="1" s="1"/>
  <c r="Y847" i="1"/>
  <c r="Z847" i="1" s="1"/>
  <c r="AA847" i="1" s="1"/>
  <c r="AB657" i="1"/>
  <c r="AI657" i="1" s="1"/>
  <c r="Y758" i="1"/>
  <c r="Z758" i="1" s="1"/>
  <c r="AA758" i="1" s="1"/>
  <c r="AB497" i="1"/>
  <c r="AI497" i="1" s="1"/>
  <c r="AB715" i="1"/>
  <c r="AI715" i="1" s="1"/>
  <c r="AB933" i="1"/>
  <c r="AI933" i="1" s="1"/>
  <c r="Y1166" i="1"/>
  <c r="Z1166" i="1" s="1"/>
  <c r="AA1166" i="1" s="1"/>
  <c r="Y763" i="1"/>
  <c r="Z763" i="1" s="1"/>
  <c r="AA763" i="1" s="1"/>
  <c r="Y879" i="1"/>
  <c r="Z879" i="1" s="1"/>
  <c r="AA879" i="1" s="1"/>
  <c r="AB864" i="1"/>
  <c r="AI864" i="1" s="1"/>
  <c r="AB1523" i="1"/>
  <c r="AI1523" i="1" s="1"/>
  <c r="AB1620" i="1"/>
  <c r="AI1620" i="1" s="1"/>
  <c r="AB281" i="1"/>
  <c r="AI281" i="1" s="1"/>
  <c r="AB1108" i="1"/>
  <c r="AI1108" i="1" s="1"/>
  <c r="AB1081" i="1"/>
  <c r="AI1081" i="1" s="1"/>
  <c r="AB399" i="1"/>
  <c r="AI399" i="1" s="1"/>
  <c r="Y1145" i="1"/>
  <c r="Z1145" i="1" s="1"/>
  <c r="AA1145" i="1" s="1"/>
  <c r="AB1136" i="1"/>
  <c r="AB1026" i="1"/>
  <c r="AB698" i="1"/>
  <c r="AB1254" i="1"/>
  <c r="AB1128" i="1"/>
  <c r="AB811" i="1"/>
  <c r="AI811" i="1" s="1"/>
  <c r="AB518" i="1"/>
  <c r="AI518" i="1" s="1"/>
  <c r="AB159" i="1"/>
  <c r="AI159" i="1" s="1"/>
  <c r="AB136" i="1"/>
  <c r="AI136" i="1" s="1"/>
  <c r="AB762" i="1"/>
  <c r="AB439" i="1"/>
  <c r="AI439" i="1" s="1"/>
  <c r="AB200" i="1"/>
  <c r="AI200" i="1" s="1"/>
  <c r="AB605" i="1"/>
  <c r="AI605" i="1" s="1"/>
  <c r="Y800" i="1"/>
  <c r="Z800" i="1" s="1"/>
  <c r="AA800" i="1" s="1"/>
  <c r="Y586" i="1"/>
  <c r="Z586" i="1" s="1"/>
  <c r="AA586" i="1" s="1"/>
  <c r="Y1109" i="1"/>
  <c r="Z1109" i="1" s="1"/>
  <c r="AA1109" i="1" s="1"/>
  <c r="AB358" i="1"/>
  <c r="AI358" i="1" s="1"/>
  <c r="AB1376" i="1"/>
  <c r="AI1376" i="1" s="1"/>
  <c r="AB1487" i="1"/>
  <c r="AI1487" i="1" s="1"/>
  <c r="AB1084" i="1"/>
  <c r="AI1084" i="1" s="1"/>
  <c r="Y1423" i="1"/>
  <c r="Z1423" i="1" s="1"/>
  <c r="AA1423" i="1" s="1"/>
  <c r="Y588" i="1"/>
  <c r="Z588" i="1" s="1"/>
  <c r="AA588" i="1" s="1"/>
  <c r="Y923" i="1"/>
  <c r="Z923" i="1" s="1"/>
  <c r="AA923" i="1" s="1"/>
  <c r="Y641" i="1"/>
  <c r="Z641" i="1" s="1"/>
  <c r="AA641" i="1" s="1"/>
  <c r="Y950" i="1"/>
  <c r="Z950" i="1" s="1"/>
  <c r="AA950" i="1" s="1"/>
  <c r="Y1404" i="1"/>
  <c r="Z1404" i="1" s="1"/>
  <c r="AA1404" i="1" s="1"/>
  <c r="Y1668" i="1"/>
  <c r="Z1668" i="1" s="1"/>
  <c r="AA1668" i="1" s="1"/>
  <c r="Y968" i="1"/>
  <c r="Z968" i="1" s="1"/>
  <c r="AA968" i="1" s="1"/>
  <c r="Y1188" i="1"/>
  <c r="Z1188" i="1" s="1"/>
  <c r="AA1188" i="1" s="1"/>
  <c r="Y1372" i="1"/>
  <c r="Z1372" i="1" s="1"/>
  <c r="AA1372" i="1" s="1"/>
  <c r="AB249" i="1"/>
  <c r="AI249" i="1" s="1"/>
  <c r="AB1329" i="1"/>
  <c r="AI1329" i="1" s="1"/>
  <c r="AB1418" i="1"/>
  <c r="AB1122" i="1"/>
  <c r="AI1122" i="1" s="1"/>
  <c r="AB1014" i="1"/>
  <c r="AI1014" i="1" s="1"/>
  <c r="AB1082" i="1"/>
  <c r="AI1082" i="1" s="1"/>
  <c r="AB955" i="1"/>
  <c r="AI955" i="1" s="1"/>
  <c r="AB404" i="1"/>
  <c r="AI404" i="1" s="1"/>
  <c r="AB209" i="1"/>
  <c r="AI209" i="1" s="1"/>
  <c r="AB90" i="1"/>
  <c r="AI90" i="1" s="1"/>
  <c r="AB1355" i="1"/>
  <c r="AI1355" i="1" s="1"/>
  <c r="Y1747" i="1"/>
  <c r="Z1747" i="1" s="1"/>
  <c r="AA1747" i="1" s="1"/>
  <c r="AB640" i="1"/>
  <c r="AB1359" i="1"/>
  <c r="AI1359" i="1" s="1"/>
  <c r="AB1249" i="1"/>
  <c r="AB949" i="1"/>
  <c r="AI949" i="1" s="1"/>
  <c r="AB70" i="1"/>
  <c r="AI70" i="1" s="1"/>
  <c r="AB150" i="1"/>
  <c r="AB63" i="1"/>
  <c r="AI63" i="1" s="1"/>
  <c r="Y976" i="1"/>
  <c r="Z976" i="1" s="1"/>
  <c r="AA976" i="1" s="1"/>
  <c r="AB754" i="1"/>
  <c r="AI754" i="1" s="1"/>
  <c r="AB156" i="1"/>
  <c r="AI156" i="1" s="1"/>
  <c r="AB1382" i="1"/>
  <c r="AI1382" i="1" s="1"/>
  <c r="Y1572" i="1"/>
  <c r="Z1572" i="1" s="1"/>
  <c r="AA1572" i="1" s="1"/>
  <c r="AB1430" i="1"/>
  <c r="Y1022" i="1"/>
  <c r="Z1022" i="1" s="1"/>
  <c r="AA1022" i="1" s="1"/>
  <c r="AB1142" i="1"/>
  <c r="AI1142" i="1" s="1"/>
  <c r="AB1631" i="1"/>
  <c r="AB1759" i="1"/>
  <c r="AB1203" i="1"/>
  <c r="AI1203" i="1" s="1"/>
  <c r="AB1348" i="1"/>
  <c r="AB431" i="1"/>
  <c r="AI431" i="1" s="1"/>
  <c r="Y752" i="1"/>
  <c r="Z752" i="1" s="1"/>
  <c r="AA752" i="1" s="1"/>
  <c r="AB86" i="1"/>
  <c r="AI86" i="1" s="1"/>
  <c r="Y1759" i="1"/>
  <c r="Z1759" i="1" s="1"/>
  <c r="AA1759" i="1" s="1"/>
  <c r="Y1773" i="1"/>
  <c r="Z1773" i="1" s="1"/>
  <c r="Y1549" i="1"/>
  <c r="Z1549" i="1" s="1"/>
  <c r="AA1549" i="1" s="1"/>
  <c r="Y792" i="1"/>
  <c r="Z792" i="1" s="1"/>
  <c r="AA792" i="1" s="1"/>
  <c r="Y536" i="1"/>
  <c r="Z536" i="1" s="1"/>
  <c r="AA536" i="1" s="1"/>
  <c r="AB1300" i="1"/>
  <c r="AI1300" i="1" s="1"/>
  <c r="AB948" i="1"/>
  <c r="AB682" i="1"/>
  <c r="AI682" i="1" s="1"/>
  <c r="AB1330" i="1"/>
  <c r="AI1330" i="1" s="1"/>
  <c r="AB689" i="1"/>
  <c r="AI689" i="1" s="1"/>
  <c r="Y1168" i="1"/>
  <c r="Z1168" i="1" s="1"/>
  <c r="AA1168" i="1" s="1"/>
  <c r="Y1712" i="1"/>
  <c r="Z1712" i="1" s="1"/>
  <c r="AA1712" i="1" s="1"/>
  <c r="Y799" i="1"/>
  <c r="Z799" i="1" s="1"/>
  <c r="Y616" i="1"/>
  <c r="Z616" i="1" s="1"/>
  <c r="AA616" i="1" s="1"/>
  <c r="Y1156" i="1"/>
  <c r="Z1156" i="1" s="1"/>
  <c r="AA1156" i="1" s="1"/>
  <c r="Y1501" i="1"/>
  <c r="Z1501" i="1" s="1"/>
  <c r="AA1501" i="1" s="1"/>
  <c r="Y797" i="1"/>
  <c r="Z797" i="1" s="1"/>
  <c r="AA797" i="1" s="1"/>
  <c r="Y1444" i="1"/>
  <c r="Z1444" i="1" s="1"/>
  <c r="AA1444" i="1" s="1"/>
  <c r="Y539" i="1"/>
  <c r="Z539" i="1" s="1"/>
  <c r="AA539" i="1" s="1"/>
  <c r="Y925" i="1"/>
  <c r="Z925" i="1" s="1"/>
  <c r="AA925" i="1" s="1"/>
  <c r="AB1250" i="1"/>
  <c r="AI1250" i="1" s="1"/>
  <c r="Y1091" i="1"/>
  <c r="Z1091" i="1" s="1"/>
  <c r="AA1091" i="1" s="1"/>
  <c r="Y519" i="1"/>
  <c r="Z519" i="1" s="1"/>
  <c r="AA519" i="1" s="1"/>
  <c r="AB809" i="1"/>
  <c r="AI809" i="1" s="1"/>
  <c r="AB991" i="1"/>
  <c r="AI991" i="1" s="1"/>
  <c r="AB158" i="1"/>
  <c r="Y640" i="1"/>
  <c r="Z640" i="1" s="1"/>
  <c r="AA640" i="1" s="1"/>
  <c r="AB663" i="1"/>
  <c r="AB541" i="1"/>
  <c r="AB489" i="1"/>
  <c r="AI489" i="1" s="1"/>
  <c r="AB142" i="1"/>
  <c r="AI142" i="1" s="1"/>
  <c r="AB116" i="1"/>
  <c r="AI116" i="1" s="1"/>
  <c r="AB104" i="1"/>
  <c r="AI104" i="1" s="1"/>
  <c r="AB1389" i="1"/>
  <c r="AI1389" i="1" s="1"/>
  <c r="AB807" i="1"/>
  <c r="AI807" i="1" s="1"/>
  <c r="AB693" i="1"/>
  <c r="AB498" i="1"/>
  <c r="AI498" i="1" s="1"/>
  <c r="AB989" i="1"/>
  <c r="AI989" i="1" s="1"/>
  <c r="AB604" i="1"/>
  <c r="AB523" i="1"/>
  <c r="Y1094" i="1"/>
  <c r="Z1094" i="1" s="1"/>
  <c r="AA1094" i="1" s="1"/>
  <c r="Y966" i="1"/>
  <c r="Z966" i="1" s="1"/>
  <c r="AA966" i="1" s="1"/>
  <c r="AB608" i="1"/>
  <c r="AI608" i="1" s="1"/>
  <c r="AB522" i="1"/>
  <c r="AI522" i="1" s="1"/>
  <c r="Y1753" i="1"/>
  <c r="Z1753" i="1" s="1"/>
  <c r="Y638" i="1"/>
  <c r="Z638" i="1" s="1"/>
  <c r="AA638" i="1" s="1"/>
  <c r="Y1096" i="1"/>
  <c r="Z1096" i="1" s="1"/>
  <c r="AA1096" i="1" s="1"/>
  <c r="Y610" i="1"/>
  <c r="Z610" i="1" s="1"/>
  <c r="AA610" i="1" s="1"/>
  <c r="Y770" i="1"/>
  <c r="Z770" i="1" s="1"/>
  <c r="AA770" i="1" s="1"/>
  <c r="Y1370" i="1"/>
  <c r="Z1370" i="1" s="1"/>
  <c r="AA1370" i="1" s="1"/>
  <c r="Y911" i="1"/>
  <c r="Z911" i="1" s="1"/>
  <c r="AA911" i="1" s="1"/>
  <c r="AB639" i="1"/>
  <c r="AB26" i="1"/>
  <c r="AI26" i="1" s="1"/>
  <c r="AB38" i="1"/>
  <c r="AI38" i="1" s="1"/>
  <c r="Y1176" i="1"/>
  <c r="Z1176" i="1" s="1"/>
  <c r="AA1176" i="1" s="1"/>
  <c r="Y534" i="1"/>
  <c r="Z534" i="1" s="1"/>
  <c r="AA534" i="1" s="1"/>
  <c r="Y764" i="1"/>
  <c r="Z764" i="1" s="1"/>
  <c r="AA764" i="1" s="1"/>
  <c r="AB1238" i="1"/>
  <c r="Y683" i="1"/>
  <c r="Z683" i="1" s="1"/>
  <c r="AA683" i="1" s="1"/>
  <c r="Y517" i="1"/>
  <c r="Z517" i="1" s="1"/>
  <c r="AA517" i="1" s="1"/>
  <c r="Y761" i="1"/>
  <c r="Z761" i="1" s="1"/>
  <c r="AA761" i="1" s="1"/>
  <c r="Y1521" i="1"/>
  <c r="Z1521" i="1" s="1"/>
  <c r="AA1521" i="1" s="1"/>
  <c r="Y1654" i="1"/>
  <c r="Z1654" i="1" s="1"/>
  <c r="AA1654" i="1" s="1"/>
  <c r="Y1573" i="1"/>
  <c r="Z1573" i="1" s="1"/>
  <c r="Y1103" i="1"/>
  <c r="Z1103" i="1" s="1"/>
  <c r="AA1103" i="1" s="1"/>
  <c r="Y1024" i="1"/>
  <c r="Z1024" i="1" s="1"/>
  <c r="AA1024" i="1" s="1"/>
  <c r="Y639" i="1"/>
  <c r="Z639" i="1" s="1"/>
  <c r="AA639" i="1" s="1"/>
  <c r="Y1358" i="1"/>
  <c r="Z1358" i="1" s="1"/>
  <c r="AA1358" i="1" s="1"/>
  <c r="AB856" i="1"/>
  <c r="AI856" i="1" s="1"/>
  <c r="AB740" i="1"/>
  <c r="AI740" i="1" s="1"/>
  <c r="AB1143" i="1"/>
  <c r="AI1143" i="1" s="1"/>
  <c r="AB1495" i="1"/>
  <c r="AI1495" i="1" s="1"/>
  <c r="AB1146" i="1"/>
  <c r="AB947" i="1"/>
  <c r="AI947" i="1" s="1"/>
  <c r="AB968" i="1"/>
  <c r="AB208" i="1"/>
  <c r="AI208" i="1" s="1"/>
  <c r="AB1156" i="1"/>
  <c r="AI1156" i="1" s="1"/>
  <c r="AB557" i="1"/>
  <c r="AI557" i="1" s="1"/>
  <c r="AB472" i="1"/>
  <c r="AI472" i="1" s="1"/>
  <c r="AB1144" i="1"/>
  <c r="AI1144" i="1" s="1"/>
  <c r="AB91" i="1"/>
  <c r="AI91" i="1" s="1"/>
  <c r="AB916" i="1"/>
  <c r="AI916" i="1" s="1"/>
  <c r="AB1060" i="1"/>
  <c r="AI1060" i="1" s="1"/>
  <c r="AB546" i="1"/>
  <c r="AI546" i="1" s="1"/>
  <c r="AB1381" i="1"/>
  <c r="AI1381" i="1" s="1"/>
  <c r="AB1083" i="1"/>
  <c r="AI1083" i="1" s="1"/>
  <c r="AB772" i="1"/>
  <c r="AB561" i="1"/>
  <c r="AB1289" i="1"/>
  <c r="AB105" i="1"/>
  <c r="AI105" i="1" s="1"/>
  <c r="AB1351" i="1"/>
  <c r="AB1073" i="1"/>
  <c r="AI1073" i="1" s="1"/>
  <c r="AB59" i="1"/>
  <c r="AI59" i="1" s="1"/>
  <c r="AB905" i="1"/>
  <c r="AB1699" i="1"/>
  <c r="AB1429" i="1"/>
  <c r="AI1429" i="1" s="1"/>
  <c r="AB1248" i="1"/>
  <c r="AI1248" i="1" s="1"/>
  <c r="AB747" i="1"/>
  <c r="AI747" i="1" s="1"/>
  <c r="AB119" i="1"/>
  <c r="AI119" i="1" s="1"/>
  <c r="AB1012" i="1"/>
  <c r="AB1243" i="1"/>
  <c r="AI1243" i="1" s="1"/>
  <c r="AB1210" i="1"/>
  <c r="AB1056" i="1"/>
  <c r="AI1056" i="1" s="1"/>
  <c r="AB925" i="1"/>
  <c r="AI925" i="1" s="1"/>
  <c r="AB1387" i="1"/>
  <c r="AI1387" i="1" s="1"/>
  <c r="AB494" i="1"/>
  <c r="AI494" i="1" s="1"/>
  <c r="AB1422" i="1"/>
  <c r="AI1422" i="1" s="1"/>
  <c r="AB155" i="1"/>
  <c r="AI155" i="1" s="1"/>
  <c r="AB196" i="1"/>
  <c r="AI196" i="1" s="1"/>
  <c r="AB544" i="1"/>
  <c r="AI544" i="1" s="1"/>
  <c r="AB1519" i="1"/>
  <c r="AI1519" i="1" s="1"/>
  <c r="AB1141" i="1"/>
  <c r="AB254" i="1"/>
  <c r="AI254" i="1" s="1"/>
  <c r="AB1543" i="1"/>
  <c r="AI1543" i="1" s="1"/>
  <c r="AB89" i="1"/>
  <c r="AI89" i="1" s="1"/>
  <c r="AB151" i="1"/>
  <c r="AI151" i="1" s="1"/>
  <c r="AB1363" i="1"/>
  <c r="AI1363" i="1" s="1"/>
  <c r="AB108" i="1"/>
  <c r="AB572" i="1"/>
  <c r="AI572" i="1" s="1"/>
  <c r="AB597" i="1"/>
  <c r="AI597" i="1" s="1"/>
  <c r="AB236" i="1"/>
  <c r="AI236" i="1" s="1"/>
  <c r="AB751" i="1"/>
  <c r="AI751" i="1" s="1"/>
  <c r="AB954" i="1"/>
  <c r="AI954" i="1" s="1"/>
  <c r="AB1615" i="1"/>
  <c r="AI1615" i="1" s="1"/>
  <c r="AB1209" i="1"/>
  <c r="AI1209" i="1" s="1"/>
  <c r="AB1205" i="1"/>
  <c r="AI1205" i="1" s="1"/>
  <c r="AB645" i="1"/>
  <c r="AB753" i="1"/>
  <c r="AI753" i="1" s="1"/>
  <c r="AB981" i="1"/>
  <c r="AI981" i="1" s="1"/>
  <c r="AB283" i="1"/>
  <c r="AI283" i="1" s="1"/>
  <c r="AB1220" i="1"/>
  <c r="AB513" i="1"/>
  <c r="AI513" i="1" s="1"/>
  <c r="AB67" i="1"/>
  <c r="AI67" i="1" s="1"/>
  <c r="AB815" i="1"/>
  <c r="AI815" i="1" s="1"/>
  <c r="AB1524" i="1"/>
  <c r="AB144" i="1"/>
  <c r="AI144" i="1" s="1"/>
  <c r="AB1157" i="1"/>
  <c r="AI1157" i="1" s="1"/>
  <c r="AB738" i="1"/>
  <c r="AI738" i="1" s="1"/>
  <c r="AB868" i="1"/>
  <c r="AI868" i="1" s="1"/>
  <c r="AB1296" i="1"/>
  <c r="AI1296" i="1" s="1"/>
  <c r="AB92" i="1"/>
  <c r="AI92" i="1" s="1"/>
  <c r="AB926" i="1"/>
  <c r="AI926" i="1" s="1"/>
  <c r="AB790" i="1"/>
  <c r="AB750" i="1"/>
  <c r="AB579" i="1"/>
  <c r="AI579" i="1" s="1"/>
  <c r="AB739" i="1"/>
  <c r="AI739" i="1" s="1"/>
  <c r="AB1462" i="1"/>
  <c r="AI1462" i="1" s="1"/>
  <c r="AB1437" i="1"/>
  <c r="AB1290" i="1"/>
  <c r="AI1290" i="1" s="1"/>
  <c r="AB1104" i="1"/>
  <c r="AI1104" i="1" s="1"/>
  <c r="AB599" i="1"/>
  <c r="AI599" i="1" s="1"/>
  <c r="AB483" i="1"/>
  <c r="AI483" i="1" s="1"/>
  <c r="AB396" i="1"/>
  <c r="AI396" i="1" s="1"/>
  <c r="AB140" i="1"/>
  <c r="AI140" i="1" s="1"/>
  <c r="AB125" i="1"/>
  <c r="AI125" i="1" s="1"/>
  <c r="AB346" i="1"/>
  <c r="AI346" i="1" s="1"/>
  <c r="AB271" i="1"/>
  <c r="AI271" i="1" s="1"/>
  <c r="AB203" i="1"/>
  <c r="AI203" i="1" s="1"/>
  <c r="AB189" i="1"/>
  <c r="AI189" i="1" s="1"/>
  <c r="AB171" i="1"/>
  <c r="AI171" i="1" s="1"/>
  <c r="AB365" i="1"/>
  <c r="AB267" i="1"/>
  <c r="AI267" i="1" s="1"/>
  <c r="AB176" i="1"/>
  <c r="AI176" i="1" s="1"/>
  <c r="AB1005" i="1"/>
  <c r="AI1005" i="1" s="1"/>
  <c r="AB701" i="1"/>
  <c r="AI701" i="1" s="1"/>
  <c r="AB37" i="1"/>
  <c r="AB64" i="1"/>
  <c r="AI64" i="1" s="1"/>
  <c r="AB1272" i="1"/>
  <c r="AB318" i="1"/>
  <c r="AI318" i="1" s="1"/>
  <c r="AB1580" i="1"/>
  <c r="AI1580" i="1" s="1"/>
  <c r="AB406" i="1"/>
  <c r="AI406" i="1" s="1"/>
  <c r="AB814" i="1"/>
  <c r="AI814" i="1" s="1"/>
  <c r="AB169" i="1"/>
  <c r="AI169" i="1" s="1"/>
  <c r="AB600" i="1"/>
  <c r="AI600" i="1" s="1"/>
  <c r="AB652" i="1"/>
  <c r="AI652" i="1" s="1"/>
  <c r="AB844" i="1"/>
  <c r="AI844" i="1" s="1"/>
  <c r="AB1059" i="1"/>
  <c r="AI1059" i="1" s="1"/>
  <c r="AB118" i="1"/>
  <c r="AI118" i="1" s="1"/>
  <c r="AB764" i="1"/>
  <c r="AB1049" i="1"/>
  <c r="AI1049" i="1" s="1"/>
  <c r="AB526" i="1"/>
  <c r="AI526" i="1" s="1"/>
  <c r="AB1461" i="1"/>
  <c r="AI1461" i="1" s="1"/>
  <c r="AB219" i="1"/>
  <c r="AI219" i="1" s="1"/>
  <c r="AB1152" i="1"/>
  <c r="AI1152" i="1" s="1"/>
  <c r="AB115" i="1"/>
  <c r="AI115" i="1" s="1"/>
  <c r="AB473" i="1"/>
  <c r="AI473" i="1" s="1"/>
  <c r="AB1353" i="1"/>
  <c r="AI1353" i="1" s="1"/>
  <c r="AB490" i="1"/>
  <c r="AI490" i="1" s="1"/>
  <c r="AB377" i="1"/>
  <c r="AI377" i="1" s="1"/>
  <c r="AB615" i="1"/>
  <c r="AI615" i="1" s="1"/>
  <c r="AB1147" i="1"/>
  <c r="AI1147" i="1" s="1"/>
  <c r="AB777" i="1"/>
  <c r="AI777" i="1" s="1"/>
  <c r="AB138" i="1"/>
  <c r="AI138" i="1" s="1"/>
  <c r="AB390" i="1"/>
  <c r="AI390" i="1" s="1"/>
  <c r="AB279" i="1"/>
  <c r="AI279" i="1" s="1"/>
  <c r="AB414" i="1"/>
  <c r="AB237" i="1"/>
  <c r="AI237" i="1" s="1"/>
  <c r="AB21" i="1"/>
  <c r="AI21" i="1" s="1"/>
  <c r="AB1016" i="1"/>
  <c r="AB840" i="1"/>
  <c r="AI840" i="1" s="1"/>
  <c r="AB993" i="1"/>
  <c r="AI993" i="1" s="1"/>
  <c r="AB920" i="1"/>
  <c r="AI920" i="1" s="1"/>
  <c r="AB586" i="1"/>
  <c r="AI586" i="1" s="1"/>
  <c r="AB15" i="1"/>
  <c r="AI15" i="1" s="1"/>
  <c r="AB1211" i="1"/>
  <c r="AI1211" i="1" s="1"/>
  <c r="AB102" i="1"/>
  <c r="AB1055" i="1"/>
  <c r="AI1055" i="1" s="1"/>
  <c r="AB967" i="1"/>
  <c r="AI967" i="1" s="1"/>
  <c r="AB1173" i="1"/>
  <c r="AI1173" i="1" s="1"/>
  <c r="AB1410" i="1"/>
  <c r="AI1410" i="1" s="1"/>
  <c r="AB273" i="1"/>
  <c r="AI273" i="1" s="1"/>
  <c r="AB591" i="1"/>
  <c r="AI591" i="1" s="1"/>
  <c r="AB1287" i="1"/>
  <c r="AB669" i="1"/>
  <c r="AI669" i="1" s="1"/>
  <c r="AB566" i="1"/>
  <c r="AI566" i="1" s="1"/>
  <c r="AB512" i="1"/>
  <c r="AI512" i="1" s="1"/>
  <c r="AB314" i="1"/>
  <c r="AI314" i="1" s="1"/>
  <c r="AB120" i="1"/>
  <c r="AI120" i="1" s="1"/>
  <c r="AB66" i="1"/>
  <c r="AI66" i="1" s="1"/>
  <c r="AB979" i="1"/>
  <c r="AI979" i="1" s="1"/>
  <c r="AB819" i="1"/>
  <c r="AI819" i="1" s="1"/>
  <c r="AB1405" i="1"/>
  <c r="AI1405" i="1" s="1"/>
  <c r="AB1169" i="1"/>
  <c r="AI1169" i="1" s="1"/>
  <c r="AB1148" i="1"/>
  <c r="AB728" i="1"/>
  <c r="AB964" i="1"/>
  <c r="AI964" i="1" s="1"/>
  <c r="AB1244" i="1"/>
  <c r="AI1244" i="1" s="1"/>
  <c r="AB1002" i="1"/>
  <c r="AI1002" i="1" s="1"/>
  <c r="AB990" i="1"/>
  <c r="AB536" i="1"/>
  <c r="AB1663" i="1"/>
  <c r="AI1663" i="1" s="1"/>
  <c r="AB759" i="1"/>
  <c r="AB474" i="1"/>
  <c r="AI474" i="1" s="1"/>
  <c r="AB782" i="1"/>
  <c r="AI782" i="1" s="1"/>
  <c r="AB626" i="1"/>
  <c r="AI626" i="1" s="1"/>
  <c r="AB1202" i="1"/>
  <c r="AB352" i="1"/>
  <c r="AI352" i="1" s="1"/>
  <c r="AB1077" i="1"/>
  <c r="AI1077" i="1" s="1"/>
  <c r="AB642" i="1"/>
  <c r="AI642" i="1" s="1"/>
  <c r="AB881" i="1"/>
  <c r="AI881" i="1" s="1"/>
  <c r="AB632" i="1"/>
  <c r="AI632" i="1" s="1"/>
  <c r="AB755" i="1"/>
  <c r="AI755" i="1" s="1"/>
  <c r="AB681" i="1"/>
  <c r="AI681" i="1" s="1"/>
  <c r="AB885" i="1"/>
  <c r="AB1151" i="1"/>
  <c r="AI1151" i="1" s="1"/>
  <c r="AB533" i="1"/>
  <c r="AB547" i="1"/>
  <c r="AB1234" i="1"/>
  <c r="AI1234" i="1" s="1"/>
  <c r="AB582" i="1"/>
  <c r="AI582" i="1" s="1"/>
  <c r="AB929" i="1"/>
  <c r="AB484" i="1"/>
  <c r="AI484" i="1" s="1"/>
  <c r="AB241" i="1"/>
  <c r="AI241" i="1" s="1"/>
  <c r="AB1155" i="1"/>
  <c r="AI1155" i="1" s="1"/>
  <c r="AB411" i="1"/>
  <c r="AI411" i="1" s="1"/>
  <c r="AB122" i="1"/>
  <c r="AB94" i="1"/>
  <c r="AI94" i="1" s="1"/>
  <c r="AB564" i="1"/>
  <c r="AI564" i="1" s="1"/>
  <c r="AB1186" i="1"/>
  <c r="AI1186" i="1" s="1"/>
  <c r="AB1025" i="1"/>
  <c r="AI1025" i="1" s="1"/>
  <c r="AB895" i="1"/>
  <c r="AB1258" i="1"/>
  <c r="AI1258" i="1" s="1"/>
  <c r="AB1087" i="1"/>
  <c r="AI1087" i="1" s="1"/>
  <c r="AB1011" i="1"/>
  <c r="AI1011" i="1" s="1"/>
  <c r="AB871" i="1"/>
  <c r="AB709" i="1"/>
  <c r="AI709" i="1" s="1"/>
  <c r="AB559" i="1"/>
  <c r="AI559" i="1" s="1"/>
  <c r="AB500" i="1"/>
  <c r="AI500" i="1" s="1"/>
  <c r="AB438" i="1"/>
  <c r="AI438" i="1" s="1"/>
  <c r="AB291" i="1"/>
  <c r="AI291" i="1" s="1"/>
  <c r="AB1166" i="1"/>
  <c r="AB956" i="1"/>
  <c r="AB846" i="1"/>
  <c r="AI846" i="1" s="1"/>
  <c r="AB686" i="1"/>
  <c r="AI686" i="1" s="1"/>
  <c r="AB627" i="1"/>
  <c r="AI627" i="1" s="1"/>
  <c r="AB52" i="1"/>
  <c r="AI52" i="1" s="1"/>
  <c r="AB229" i="1"/>
  <c r="AI229" i="1" s="1"/>
  <c r="AB1305" i="1"/>
  <c r="AI1305" i="1" s="1"/>
  <c r="AB1232" i="1"/>
  <c r="AI1232" i="1" s="1"/>
  <c r="AB217" i="1"/>
  <c r="AI217" i="1" s="1"/>
  <c r="AB385" i="1"/>
  <c r="AI385" i="1" s="1"/>
  <c r="AB470" i="1"/>
  <c r="AI470" i="1" s="1"/>
  <c r="AB401" i="1"/>
  <c r="AI401" i="1" s="1"/>
  <c r="AB194" i="1"/>
  <c r="AI194" i="1" s="1"/>
  <c r="AB932" i="1"/>
  <c r="AI932" i="1" s="1"/>
  <c r="AB188" i="1"/>
  <c r="AI188" i="1" s="1"/>
  <c r="AB1720" i="1"/>
  <c r="AB1490" i="1"/>
  <c r="AB147" i="1"/>
  <c r="AI147" i="1" s="1"/>
  <c r="AB625" i="1"/>
  <c r="AI625" i="1" s="1"/>
  <c r="AB46" i="1"/>
  <c r="AI46" i="1" s="1"/>
  <c r="AB22" i="1"/>
  <c r="AB153" i="1"/>
  <c r="AI153" i="1" s="1"/>
  <c r="AB704" i="1"/>
  <c r="AI704" i="1" s="1"/>
  <c r="AB587" i="1"/>
  <c r="AI587" i="1" s="1"/>
  <c r="AB471" i="1"/>
  <c r="AI471" i="1" s="1"/>
  <c r="AB1050" i="1"/>
  <c r="AI1050" i="1" s="1"/>
  <c r="AB746" i="1"/>
  <c r="AB1134" i="1"/>
  <c r="AI1134" i="1" s="1"/>
  <c r="AB1013" i="1"/>
  <c r="AI1013" i="1" s="1"/>
  <c r="AB696" i="1"/>
  <c r="AI696" i="1" s="1"/>
  <c r="AB501" i="1"/>
  <c r="AI501" i="1" s="1"/>
  <c r="AB1356" i="1"/>
  <c r="AB1246" i="1"/>
  <c r="AI1246" i="1" s="1"/>
  <c r="AB1075" i="1"/>
  <c r="AI1075" i="1" s="1"/>
  <c r="AB695" i="1"/>
  <c r="AI695" i="1" s="1"/>
  <c r="AB630" i="1"/>
  <c r="AB367" i="1"/>
  <c r="AI367" i="1" s="1"/>
  <c r="AB1284" i="1"/>
  <c r="AI1284" i="1" s="1"/>
  <c r="AB1159" i="1"/>
  <c r="AI1159" i="1" s="1"/>
  <c r="AB1021" i="1"/>
  <c r="AI1021" i="1" s="1"/>
  <c r="AB812" i="1"/>
  <c r="AI812" i="1" s="1"/>
  <c r="AB683" i="1"/>
  <c r="AI683" i="1" s="1"/>
  <c r="AB623" i="1"/>
  <c r="AB542" i="1"/>
  <c r="AI542" i="1" s="1"/>
  <c r="AB47" i="1"/>
  <c r="AI47" i="1" s="1"/>
  <c r="AB1554" i="1"/>
  <c r="AI1554" i="1" s="1"/>
  <c r="AB1404" i="1"/>
  <c r="AB1278" i="1"/>
  <c r="AI1278" i="1" s="1"/>
  <c r="AB1221" i="1"/>
  <c r="AI1221" i="1" s="1"/>
  <c r="AB1434" i="1"/>
  <c r="AB1367" i="1"/>
  <c r="AI1367" i="1" s="1"/>
  <c r="AB354" i="1"/>
  <c r="AI354" i="1" s="1"/>
  <c r="AB458" i="1"/>
  <c r="AI458" i="1" s="1"/>
  <c r="AB350" i="1"/>
  <c r="AI350" i="1" s="1"/>
  <c r="AB297" i="1"/>
  <c r="AI297" i="1" s="1"/>
  <c r="AB205" i="1"/>
  <c r="AB57" i="1"/>
  <c r="AI57" i="1" s="1"/>
  <c r="AB1273" i="1"/>
  <c r="AI1273" i="1" s="1"/>
  <c r="AB223" i="1"/>
  <c r="AI223" i="1" s="1"/>
  <c r="AB1184" i="1"/>
  <c r="AB32" i="1"/>
  <c r="AB342" i="1"/>
  <c r="AI342" i="1" s="1"/>
  <c r="AB1787" i="1"/>
  <c r="AB889" i="1"/>
  <c r="AI889" i="1" s="1"/>
  <c r="AB248" i="1"/>
  <c r="AI248" i="1" s="1"/>
  <c r="AB662" i="1"/>
  <c r="AI662" i="1" s="1"/>
  <c r="AB383" i="1"/>
  <c r="AI383" i="1" s="1"/>
  <c r="AB363" i="1"/>
  <c r="AB340" i="1"/>
  <c r="AI340" i="1" s="1"/>
  <c r="AB278" i="1"/>
  <c r="AI278" i="1" s="1"/>
  <c r="AB1283" i="1"/>
  <c r="AB264" i="1"/>
  <c r="AI264" i="1" s="1"/>
  <c r="AB890" i="1"/>
  <c r="AB716" i="1"/>
  <c r="AI716" i="1" s="1"/>
  <c r="AB183" i="1"/>
  <c r="AI183" i="1" s="1"/>
  <c r="AB865" i="1"/>
  <c r="AI865" i="1" s="1"/>
  <c r="AB1402" i="1"/>
  <c r="AB112" i="1"/>
  <c r="AI112" i="1" s="1"/>
  <c r="AB161" i="1"/>
  <c r="AI161" i="1" s="1"/>
  <c r="AB1078" i="1"/>
  <c r="AI1078" i="1" s="1"/>
  <c r="AB534" i="1"/>
  <c r="AB17" i="1"/>
  <c r="AB1511" i="1"/>
  <c r="AI1511" i="1" s="1"/>
  <c r="AB1705" i="1"/>
  <c r="AI1705" i="1" s="1"/>
  <c r="AB532" i="1"/>
  <c r="AB1799" i="1"/>
  <c r="AI1799" i="1" s="1"/>
  <c r="AB1115" i="1"/>
  <c r="AI1115" i="1" s="1"/>
  <c r="AB1264" i="1"/>
  <c r="AB34" i="1"/>
  <c r="AB95" i="1"/>
  <c r="AI95" i="1" s="1"/>
  <c r="AB585" i="1"/>
  <c r="AI585" i="1" s="1"/>
  <c r="AB555" i="1"/>
  <c r="AB789" i="1"/>
  <c r="AI789" i="1" s="1"/>
  <c r="AB339" i="1"/>
  <c r="AI339" i="1" s="1"/>
  <c r="AB529" i="1"/>
  <c r="AB721" i="1"/>
  <c r="AI721" i="1" s="1"/>
  <c r="AB598" i="1"/>
  <c r="AI598" i="1" s="1"/>
  <c r="AB784" i="1"/>
  <c r="AI784" i="1" s="1"/>
  <c r="AB1027" i="1"/>
  <c r="AI1027" i="1" s="1"/>
  <c r="AB756" i="1"/>
  <c r="AB628" i="1"/>
  <c r="AB109" i="1"/>
  <c r="AI109" i="1" s="1"/>
  <c r="AB296" i="1"/>
  <c r="AI296" i="1" s="1"/>
  <c r="AB1364" i="1"/>
  <c r="AI1364" i="1" s="1"/>
  <c r="AB1641" i="1"/>
  <c r="AI1641" i="1" s="1"/>
  <c r="AB887" i="1"/>
  <c r="AB741" i="1"/>
  <c r="AI741" i="1" s="1"/>
  <c r="AB220" i="1"/>
  <c r="AI220" i="1" s="1"/>
  <c r="AB1770" i="1"/>
  <c r="AI1770" i="1" s="1"/>
  <c r="AB1291" i="1"/>
  <c r="AI1291" i="1" s="1"/>
  <c r="AB708" i="1"/>
  <c r="AI708" i="1" s="1"/>
  <c r="AB543" i="1"/>
  <c r="AB565" i="1"/>
  <c r="AI565" i="1" s="1"/>
  <c r="AB1154" i="1"/>
  <c r="AB1693" i="1"/>
  <c r="AB1503" i="1"/>
  <c r="AI1503" i="1" s="1"/>
  <c r="AB934" i="1"/>
  <c r="AI934" i="1" s="1"/>
  <c r="AB953" i="1"/>
  <c r="AI953" i="1" s="1"/>
  <c r="AB121" i="1"/>
  <c r="AI121" i="1" s="1"/>
  <c r="AB141" i="1"/>
  <c r="AI141" i="1" s="1"/>
  <c r="AB1560" i="1"/>
  <c r="AB1020" i="1"/>
  <c r="AI1020" i="1" s="1"/>
  <c r="AB1378" i="1"/>
  <c r="AI1378" i="1" s="1"/>
  <c r="AB1074" i="1"/>
  <c r="AI1074" i="1" s="1"/>
  <c r="AB1105" i="1"/>
  <c r="AI1105" i="1" s="1"/>
  <c r="AB368" i="1"/>
  <c r="AI368" i="1" s="1"/>
  <c r="AB386" i="1"/>
  <c r="AI386" i="1" s="1"/>
  <c r="AB77" i="1"/>
  <c r="AI77" i="1" s="1"/>
  <c r="AB373" i="1"/>
  <c r="AI373" i="1" s="1"/>
  <c r="AB417" i="1"/>
  <c r="AI417" i="1" s="1"/>
  <c r="AB987" i="1"/>
  <c r="AI987" i="1" s="1"/>
  <c r="AB705" i="1"/>
  <c r="AI705" i="1" s="1"/>
  <c r="AB573" i="1"/>
  <c r="AI573" i="1" s="1"/>
  <c r="AB496" i="1"/>
  <c r="AI496" i="1" s="1"/>
  <c r="AB813" i="1"/>
  <c r="AI813" i="1" s="1"/>
  <c r="AB195" i="1"/>
  <c r="AI195" i="1" s="1"/>
  <c r="AB1507" i="1"/>
  <c r="AI1507" i="1" s="1"/>
  <c r="AB1318" i="1"/>
  <c r="AB68" i="1"/>
  <c r="AI68" i="1" s="1"/>
  <c r="AB576" i="1"/>
  <c r="AI576" i="1" s="1"/>
  <c r="AB656" i="1"/>
  <c r="AI656" i="1" s="1"/>
  <c r="AB1304" i="1"/>
  <c r="AI1304" i="1" s="1"/>
  <c r="AB852" i="1"/>
  <c r="AI852" i="1" s="1"/>
  <c r="AB568" i="1"/>
  <c r="AI568" i="1" s="1"/>
  <c r="AB199" i="1"/>
  <c r="AI199" i="1" s="1"/>
  <c r="AB412" i="1"/>
  <c r="AB1403" i="1"/>
  <c r="AB931" i="1"/>
  <c r="AB560" i="1"/>
  <c r="AI560" i="1" s="1"/>
  <c r="AB93" i="1"/>
  <c r="AI93" i="1" s="1"/>
  <c r="AB872" i="1"/>
  <c r="AI872" i="1" s="1"/>
  <c r="AB1501" i="1"/>
  <c r="AB1165" i="1"/>
  <c r="AI1165" i="1" s="1"/>
  <c r="AB685" i="1"/>
  <c r="AI685" i="1" s="1"/>
  <c r="AB1415" i="1"/>
  <c r="AB1191" i="1"/>
  <c r="AI1191" i="1" s="1"/>
  <c r="AB1781" i="1"/>
  <c r="AB880" i="1"/>
  <c r="AB558" i="1"/>
  <c r="AI558" i="1" s="1"/>
  <c r="AB437" i="1"/>
  <c r="AI437" i="1" s="1"/>
  <c r="AB18" i="1"/>
  <c r="AI18" i="1" s="1"/>
  <c r="AB1285" i="1"/>
  <c r="AB1135" i="1"/>
  <c r="AI1135" i="1" s="1"/>
  <c r="AB1004" i="1"/>
  <c r="AB1373" i="1"/>
  <c r="AI1373" i="1" s="1"/>
  <c r="AB441" i="1"/>
  <c r="AI441" i="1" s="1"/>
  <c r="AB288" i="1"/>
  <c r="AI288" i="1" s="1"/>
  <c r="AB466" i="1"/>
  <c r="AI466" i="1" s="1"/>
  <c r="AB700" i="1"/>
  <c r="AI700" i="1" s="1"/>
  <c r="AB1218" i="1"/>
  <c r="AI1218" i="1" s="1"/>
  <c r="AB1064" i="1"/>
  <c r="AI1064" i="1" s="1"/>
  <c r="AB694" i="1"/>
  <c r="AI694" i="1" s="1"/>
  <c r="AB845" i="1"/>
  <c r="AI845" i="1" s="1"/>
  <c r="AB1416" i="1"/>
  <c r="AI1416" i="1" s="1"/>
  <c r="AB135" i="1"/>
  <c r="AI135" i="1" s="1"/>
  <c r="AB255" i="1"/>
  <c r="AI255" i="1" s="1"/>
  <c r="AB649" i="1"/>
  <c r="AI649" i="1" s="1"/>
  <c r="AB287" i="1"/>
  <c r="AI287" i="1" s="1"/>
  <c r="AB1489" i="1"/>
  <c r="AI1489" i="1" s="1"/>
  <c r="AB1255" i="1"/>
  <c r="AI1255" i="1" s="1"/>
  <c r="AB717" i="1"/>
  <c r="AI717" i="1" s="1"/>
  <c r="AB1090" i="1"/>
  <c r="AI1090" i="1" s="1"/>
  <c r="AB647" i="1"/>
  <c r="AI647" i="1" s="1"/>
  <c r="AB539" i="1"/>
  <c r="AB478" i="1"/>
  <c r="AI478" i="1" s="1"/>
  <c r="AB1308" i="1"/>
  <c r="AI1308" i="1" s="1"/>
  <c r="AB1222" i="1"/>
  <c r="AB793" i="1"/>
  <c r="AI793" i="1" s="1"/>
  <c r="AB667" i="1"/>
  <c r="AB463" i="1"/>
  <c r="AI463" i="1" s="1"/>
  <c r="AB409" i="1"/>
  <c r="AI409" i="1" s="1"/>
  <c r="AB246" i="1"/>
  <c r="AI246" i="1" s="1"/>
  <c r="AB174" i="1"/>
  <c r="AI174" i="1" s="1"/>
  <c r="AB1326" i="1"/>
  <c r="AI1326" i="1" s="1"/>
  <c r="AB884" i="1"/>
  <c r="AI884" i="1" s="1"/>
  <c r="AB651" i="1"/>
  <c r="AI651" i="1" s="1"/>
  <c r="AB1362" i="1"/>
  <c r="AB1269" i="1"/>
  <c r="AI1269" i="1" s="1"/>
  <c r="AB1194" i="1"/>
  <c r="AI1194" i="1" s="1"/>
  <c r="AB1099" i="1"/>
  <c r="AB10" i="1"/>
  <c r="AI10" i="1" s="1"/>
  <c r="AB1666" i="1"/>
  <c r="AI1666" i="1" s="1"/>
  <c r="AB505" i="1"/>
  <c r="AI505" i="1" s="1"/>
  <c r="AB432" i="1"/>
  <c r="AI432" i="1" s="1"/>
  <c r="AB331" i="1"/>
  <c r="AI331" i="1" s="1"/>
  <c r="AB256" i="1"/>
  <c r="AI256" i="1" s="1"/>
  <c r="AB680" i="1"/>
  <c r="AI680" i="1" s="1"/>
  <c r="AB160" i="1"/>
  <c r="AI160" i="1" s="1"/>
  <c r="AB353" i="1"/>
  <c r="AI353" i="1" s="1"/>
  <c r="AB1565" i="1"/>
  <c r="AB1219" i="1"/>
  <c r="AI1219" i="1" s="1"/>
  <c r="AB1370" i="1"/>
  <c r="AI1370" i="1" s="1"/>
  <c r="AB1366" i="1"/>
  <c r="AI1366" i="1" s="1"/>
  <c r="AB552" i="1"/>
  <c r="AI552" i="1" s="1"/>
  <c r="AB65" i="1"/>
  <c r="AI65" i="1" s="1"/>
  <c r="AB1158" i="1"/>
  <c r="AB1357" i="1"/>
  <c r="AI1357" i="1" s="1"/>
  <c r="AB923" i="1"/>
  <c r="AI923" i="1" s="1"/>
  <c r="AB1032" i="1"/>
  <c r="AI1032" i="1" s="1"/>
  <c r="AB745" i="1"/>
  <c r="AI745" i="1" s="1"/>
  <c r="AB901" i="1"/>
  <c r="AI901" i="1" s="1"/>
  <c r="AB204" i="1"/>
  <c r="AI204" i="1" s="1"/>
  <c r="AB1660" i="1"/>
  <c r="AI1660" i="1" s="1"/>
  <c r="AB1613" i="1"/>
  <c r="AI1613" i="1" s="1"/>
  <c r="AB1447" i="1"/>
  <c r="AI1447" i="1" s="1"/>
  <c r="AB1010" i="1"/>
  <c r="AI1010" i="1" s="1"/>
  <c r="AB235" i="1"/>
  <c r="AI235" i="1" s="1"/>
  <c r="AB347" i="1"/>
  <c r="AI347" i="1" s="1"/>
  <c r="AB48" i="1"/>
  <c r="AI48" i="1" s="1"/>
  <c r="AB894" i="1"/>
  <c r="AI894" i="1" s="1"/>
  <c r="AB1065" i="1"/>
  <c r="AI1065" i="1" s="1"/>
  <c r="AB1088" i="1"/>
  <c r="AI1088" i="1" s="1"/>
  <c r="AB1634" i="1"/>
  <c r="AI1634" i="1" s="1"/>
  <c r="AB1672" i="1"/>
  <c r="AI1672" i="1" s="1"/>
  <c r="AB284" i="1"/>
  <c r="AI284" i="1" s="1"/>
  <c r="AB970" i="1"/>
  <c r="AI970" i="1" s="1"/>
  <c r="AB902" i="1"/>
  <c r="AI902" i="1" s="1"/>
  <c r="AB321" i="1"/>
  <c r="AI321" i="1" s="1"/>
  <c r="AB594" i="1"/>
  <c r="AB514" i="1"/>
  <c r="AI514" i="1" s="1"/>
  <c r="AB79" i="1"/>
  <c r="AI79" i="1" s="1"/>
  <c r="AB1190" i="1"/>
  <c r="AI1190" i="1" s="1"/>
  <c r="AB71" i="1"/>
  <c r="AI71" i="1" s="1"/>
  <c r="AB1187" i="1"/>
  <c r="AI1187" i="1" s="1"/>
  <c r="AB85" i="1"/>
  <c r="AI85" i="1" s="1"/>
  <c r="AB482" i="1"/>
  <c r="AI482" i="1" s="1"/>
  <c r="AB711" i="1"/>
  <c r="AI711" i="1" s="1"/>
  <c r="AB253" i="1"/>
  <c r="AI253" i="1" s="1"/>
  <c r="AB593" i="1"/>
  <c r="AI593" i="1" s="1"/>
  <c r="AB124" i="1"/>
  <c r="AI124" i="1" s="1"/>
  <c r="AB97" i="1"/>
  <c r="AI97" i="1" s="1"/>
  <c r="AB290" i="1"/>
  <c r="AI290" i="1" s="1"/>
  <c r="AB1293" i="1"/>
  <c r="AB678" i="1"/>
  <c r="AI678" i="1" s="1"/>
  <c r="AB402" i="1"/>
  <c r="AI402" i="1" s="1"/>
  <c r="AB1085" i="1"/>
  <c r="AI1085" i="1" s="1"/>
  <c r="AB228" i="1"/>
  <c r="AI228" i="1" s="1"/>
  <c r="AB381" i="1"/>
  <c r="AI381" i="1" s="1"/>
  <c r="AB469" i="1"/>
  <c r="AI469" i="1" s="1"/>
  <c r="AB1176" i="1"/>
  <c r="AB1531" i="1"/>
  <c r="AI1531" i="1" s="1"/>
  <c r="AB1438" i="1"/>
  <c r="AI1438" i="1" s="1"/>
  <c r="AB528" i="1"/>
  <c r="AI528" i="1" s="1"/>
  <c r="AB157" i="1"/>
  <c r="AI157" i="1" s="1"/>
  <c r="AB1217" i="1"/>
  <c r="AI1217" i="1" s="1"/>
  <c r="AB629" i="1"/>
  <c r="AI629" i="1" s="1"/>
  <c r="AB982" i="1"/>
  <c r="AI982" i="1" s="1"/>
  <c r="AB1294" i="1"/>
  <c r="AI1294" i="1" s="1"/>
  <c r="AB801" i="1"/>
  <c r="AI801" i="1" s="1"/>
  <c r="AB1030" i="1"/>
  <c r="AB1288" i="1"/>
  <c r="AB1046" i="1"/>
  <c r="AB863" i="1"/>
  <c r="AB817" i="1"/>
  <c r="AI817" i="1" s="1"/>
  <c r="AB328" i="1"/>
  <c r="AI328" i="1" s="1"/>
  <c r="N11" i="1"/>
  <c r="AB1546" i="1"/>
  <c r="AI1546" i="1" s="1"/>
  <c r="AB1464" i="1"/>
  <c r="AB1368" i="1"/>
  <c r="AI1368" i="1" s="1"/>
  <c r="AB1270" i="1"/>
  <c r="AB1260" i="1"/>
  <c r="AB928" i="1"/>
  <c r="AI928" i="1" s="1"/>
  <c r="AB268" i="1"/>
  <c r="AI268" i="1" s="1"/>
  <c r="AB502" i="1"/>
  <c r="AI502" i="1" s="1"/>
  <c r="AB882" i="1"/>
  <c r="AI882" i="1" s="1"/>
  <c r="AB875" i="1"/>
  <c r="AB1361" i="1"/>
  <c r="AI1361" i="1" s="1"/>
  <c r="AB332" i="1"/>
  <c r="AI332" i="1" s="1"/>
  <c r="AB650" i="1"/>
  <c r="AI650" i="1" s="1"/>
  <c r="AB1344" i="1"/>
  <c r="AI1344" i="1" s="1"/>
  <c r="AB794" i="1"/>
  <c r="AI794" i="1" s="1"/>
  <c r="AB337" i="1"/>
  <c r="AI337" i="1" s="1"/>
  <c r="AB1091" i="1"/>
  <c r="AI1091" i="1" s="1"/>
  <c r="AB410" i="1"/>
  <c r="AB580" i="1"/>
  <c r="AI580" i="1" s="1"/>
  <c r="AB452" i="1"/>
  <c r="AI452" i="1" s="1"/>
  <c r="AB407" i="1"/>
  <c r="AI407" i="1" s="1"/>
  <c r="AB326" i="1"/>
  <c r="AI326" i="1" s="1"/>
  <c r="AB186" i="1"/>
  <c r="AI186" i="1" s="1"/>
  <c r="AB1051" i="1"/>
  <c r="AI1051" i="1" s="1"/>
  <c r="AB980" i="1"/>
  <c r="AB870" i="1"/>
  <c r="AI870" i="1" s="1"/>
  <c r="AB761" i="1"/>
  <c r="AB641" i="1"/>
  <c r="AB602" i="1"/>
  <c r="AI602" i="1" s="1"/>
  <c r="AB56" i="1"/>
  <c r="AI56" i="1" s="1"/>
  <c r="AB405" i="1"/>
  <c r="AI405" i="1" s="1"/>
  <c r="AB1341" i="1"/>
  <c r="AI1341" i="1" s="1"/>
  <c r="AB1257" i="1"/>
  <c r="AI1257" i="1" s="1"/>
  <c r="AB1182" i="1"/>
  <c r="AI1182" i="1" s="1"/>
  <c r="AB252" i="1"/>
  <c r="AI252" i="1" s="1"/>
  <c r="AB398" i="1"/>
  <c r="AI398" i="1" s="1"/>
  <c r="AB1388" i="1"/>
  <c r="AI1388" i="1" s="1"/>
  <c r="AB371" i="1"/>
  <c r="AI371" i="1" s="1"/>
  <c r="AB493" i="1"/>
  <c r="AI493" i="1" s="1"/>
  <c r="AB319" i="1"/>
  <c r="AI319" i="1" s="1"/>
  <c r="AB240" i="1"/>
  <c r="AI240" i="1" s="1"/>
  <c r="AB1268" i="1"/>
  <c r="AI1268" i="1" s="1"/>
  <c r="AB1098" i="1"/>
  <c r="AI1098" i="1" s="1"/>
  <c r="AB1195" i="1"/>
  <c r="AI1195" i="1" s="1"/>
  <c r="AB648" i="1"/>
  <c r="AI648" i="1" s="1"/>
  <c r="AB521" i="1"/>
  <c r="AI521" i="1" s="1"/>
  <c r="AB1474" i="1"/>
  <c r="AI1474" i="1" s="1"/>
  <c r="AB1342" i="1"/>
  <c r="AB1224" i="1"/>
  <c r="AI1224" i="1" s="1"/>
  <c r="AB1164" i="1"/>
  <c r="AI1164" i="1" s="1"/>
  <c r="AB851" i="1"/>
  <c r="AB825" i="1"/>
  <c r="AI825" i="1" s="1"/>
  <c r="AB619" i="1"/>
  <c r="AI619" i="1" s="1"/>
  <c r="AB525" i="1"/>
  <c r="AI525" i="1" s="1"/>
  <c r="AB464" i="1"/>
  <c r="AI464" i="1" s="1"/>
  <c r="AB181" i="1"/>
  <c r="AI181" i="1" s="1"/>
  <c r="AB998" i="1"/>
  <c r="AI998" i="1" s="1"/>
  <c r="AB780" i="1"/>
  <c r="AB549" i="1"/>
  <c r="AI549" i="1" s="1"/>
  <c r="AB1230" i="1"/>
  <c r="AI1230" i="1" s="1"/>
  <c r="AB810" i="1"/>
  <c r="AI810" i="1" s="1"/>
  <c r="AB725" i="1"/>
  <c r="AI725" i="1" s="1"/>
  <c r="AB258" i="1"/>
  <c r="AI258" i="1" s="1"/>
  <c r="AB143" i="1"/>
  <c r="AI143" i="1" s="1"/>
  <c r="AB127" i="1"/>
  <c r="AI127" i="1" s="1"/>
  <c r="AB110" i="1"/>
  <c r="AB286" i="1"/>
  <c r="AI286" i="1" s="1"/>
  <c r="AB201" i="1"/>
  <c r="AI201" i="1" s="1"/>
  <c r="AB282" i="1"/>
  <c r="AI282" i="1" s="1"/>
  <c r="AB185" i="1"/>
  <c r="AI185" i="1" s="1"/>
  <c r="AB175" i="1"/>
  <c r="AI175" i="1" s="1"/>
  <c r="AB1233" i="1"/>
  <c r="AI1233" i="1" s="1"/>
  <c r="AB1427" i="1"/>
  <c r="AI1427" i="1" s="1"/>
  <c r="AB1181" i="1"/>
  <c r="AI1181" i="1" s="1"/>
  <c r="AB1327" i="1"/>
  <c r="AI1327" i="1" s="1"/>
  <c r="AB939" i="1"/>
  <c r="AI939" i="1" s="1"/>
  <c r="AB477" i="1"/>
  <c r="AI477" i="1" s="1"/>
  <c r="AB540" i="1"/>
  <c r="AB506" i="1"/>
  <c r="AI506" i="1" s="1"/>
  <c r="AB778" i="1"/>
  <c r="AB454" i="1"/>
  <c r="AI454" i="1" s="1"/>
  <c r="AB1101" i="1"/>
  <c r="AB1413" i="1"/>
  <c r="AB14" i="1"/>
  <c r="AB1471" i="1"/>
  <c r="AI1471" i="1" s="1"/>
  <c r="AB272" i="1"/>
  <c r="AI272" i="1" s="1"/>
  <c r="AB202" i="1"/>
  <c r="AI202" i="1" s="1"/>
  <c r="AB310" i="1"/>
  <c r="AI310" i="1" s="1"/>
  <c r="AB1251" i="1"/>
  <c r="AI1251" i="1" s="1"/>
  <c r="AB624" i="1"/>
  <c r="AB442" i="1"/>
  <c r="AI442" i="1" s="1"/>
  <c r="AB636" i="1"/>
  <c r="AB718" i="1"/>
  <c r="AI718" i="1" s="1"/>
  <c r="AB50" i="1"/>
  <c r="AI50" i="1" s="1"/>
  <c r="AB697" i="1"/>
  <c r="AB245" i="1"/>
  <c r="AI245" i="1" s="1"/>
  <c r="AB1488" i="1"/>
  <c r="AB849" i="1"/>
  <c r="AI849" i="1" s="1"/>
  <c r="AB796" i="1"/>
  <c r="AB227" i="1"/>
  <c r="AI227" i="1" s="1"/>
  <c r="AB1665" i="1"/>
  <c r="AI1665" i="1" s="1"/>
  <c r="AB1150" i="1"/>
  <c r="AB1114" i="1"/>
  <c r="AI1114" i="1" s="1"/>
  <c r="AB971" i="1"/>
  <c r="AB927" i="1"/>
  <c r="AB828" i="1"/>
  <c r="AI828" i="1" s="1"/>
  <c r="AB351" i="1"/>
  <c r="AI351" i="1" s="1"/>
  <c r="AB1745" i="1"/>
  <c r="AB1534" i="1"/>
  <c r="AI1534" i="1" s="1"/>
  <c r="AB1307" i="1"/>
  <c r="AI1307" i="1" s="1"/>
  <c r="AB1175" i="1"/>
  <c r="AI1175" i="1" s="1"/>
  <c r="AB548" i="1"/>
  <c r="AI548" i="1" s="1"/>
  <c r="AB1598" i="1"/>
  <c r="AI1598" i="1" s="1"/>
  <c r="AB1034" i="1"/>
  <c r="AB503" i="1"/>
  <c r="AI503" i="1" s="1"/>
  <c r="AB1583" i="1"/>
  <c r="AB1401" i="1"/>
  <c r="AI1401" i="1" s="1"/>
  <c r="AB1116" i="1"/>
  <c r="AI1116" i="1" s="1"/>
  <c r="AB133" i="1"/>
  <c r="AI133" i="1" s="1"/>
  <c r="AB1707" i="1"/>
  <c r="AI1707" i="1" s="1"/>
  <c r="AB508" i="1"/>
  <c r="AI508" i="1" s="1"/>
  <c r="AB78" i="1"/>
  <c r="AI78" i="1" s="1"/>
  <c r="AB1161" i="1"/>
  <c r="AI1161" i="1" s="1"/>
  <c r="AB677" i="1"/>
  <c r="AI677" i="1" s="1"/>
  <c r="AB1331" i="1"/>
  <c r="AI1331" i="1" s="1"/>
  <c r="AB465" i="1"/>
  <c r="AI465" i="1" s="1"/>
  <c r="AB1734" i="1"/>
  <c r="AB1340" i="1"/>
  <c r="AI1340" i="1" s="1"/>
  <c r="AB1037" i="1"/>
  <c r="AI1037" i="1" s="1"/>
  <c r="AB1668" i="1"/>
  <c r="AB1453" i="1"/>
  <c r="AI1453" i="1" s="1"/>
  <c r="AB1189" i="1"/>
  <c r="AI1189" i="1" s="1"/>
  <c r="AB769" i="1"/>
  <c r="AI769" i="1" s="1"/>
  <c r="AB550" i="1"/>
  <c r="AI550" i="1" s="1"/>
  <c r="AB408" i="1"/>
  <c r="AI408" i="1" s="1"/>
  <c r="AB1256" i="1"/>
  <c r="AI1256" i="1" s="1"/>
  <c r="AB1110" i="1"/>
  <c r="AI1110" i="1" s="1"/>
  <c r="AB1094" i="1"/>
  <c r="AB666" i="1"/>
  <c r="AI666" i="1" s="1"/>
  <c r="AB1380" i="1"/>
  <c r="AI1380" i="1" s="1"/>
  <c r="AB724" i="1"/>
  <c r="AI724" i="1" s="1"/>
  <c r="AB378" i="1"/>
  <c r="AI378" i="1" s="1"/>
  <c r="AB397" i="1"/>
  <c r="AI397" i="1" s="1"/>
  <c r="AB451" i="1"/>
  <c r="AI451" i="1" s="1"/>
  <c r="AB773" i="1"/>
  <c r="AI773" i="1" s="1"/>
  <c r="AB422" i="1"/>
  <c r="AI422" i="1" s="1"/>
  <c r="AB338" i="1"/>
  <c r="AI338" i="1" s="1"/>
  <c r="AB322" i="1"/>
  <c r="AI322" i="1" s="1"/>
  <c r="AB581" i="1"/>
  <c r="AI581" i="1" s="1"/>
  <c r="AB707" i="1"/>
  <c r="AB257" i="1"/>
  <c r="AI257" i="1" s="1"/>
  <c r="AB578" i="1"/>
  <c r="AB1374" i="1"/>
  <c r="AI1374" i="1" s="1"/>
  <c r="AB908" i="1"/>
  <c r="AI908" i="1" s="1"/>
  <c r="AB1443" i="1"/>
  <c r="AI1443" i="1" s="1"/>
  <c r="AB1168" i="1"/>
  <c r="AB1183" i="1"/>
  <c r="AI1183" i="1" s="1"/>
  <c r="AB618" i="1"/>
  <c r="AB1653" i="1"/>
  <c r="AI1653" i="1" s="1"/>
  <c r="AB1542" i="1"/>
  <c r="AI1542" i="1" s="1"/>
  <c r="AB1306" i="1"/>
  <c r="AI1306" i="1" s="1"/>
  <c r="AB1048" i="1"/>
  <c r="AB765" i="1"/>
  <c r="AB524" i="1"/>
  <c r="AI524" i="1" s="1"/>
  <c r="AB646" i="1"/>
  <c r="AB207" i="1"/>
  <c r="AI207" i="1" s="1"/>
  <c r="AB187" i="1"/>
  <c r="AI187" i="1" s="1"/>
  <c r="AB749" i="1"/>
  <c r="AI749" i="1" s="1"/>
  <c r="AB423" i="1"/>
  <c r="AI423" i="1" s="1"/>
  <c r="AB1266" i="1"/>
  <c r="AI1266" i="1" s="1"/>
  <c r="AB1196" i="1"/>
  <c r="AI1196" i="1" s="1"/>
  <c r="AB311" i="1"/>
  <c r="AI311" i="1" s="1"/>
  <c r="AB111" i="1"/>
  <c r="AI111" i="1" s="1"/>
  <c r="AB1140" i="1"/>
  <c r="AB366" i="1"/>
  <c r="AI366" i="1" s="1"/>
  <c r="AB485" i="1"/>
  <c r="AI485" i="1" s="1"/>
  <c r="AB384" i="1"/>
  <c r="AI384" i="1" s="1"/>
  <c r="AB107" i="1"/>
  <c r="AI107" i="1" s="1"/>
  <c r="AB957" i="1"/>
  <c r="AI957" i="1" s="1"/>
  <c r="AB1518" i="1"/>
  <c r="AB1314" i="1"/>
  <c r="AI1314" i="1" s="1"/>
  <c r="AB1006" i="1"/>
  <c r="AI1006" i="1" s="1"/>
  <c r="AB1784" i="1"/>
  <c r="AI1784" i="1" s="1"/>
  <c r="AB1655" i="1"/>
  <c r="AB1533" i="1"/>
  <c r="AB1017" i="1"/>
  <c r="AI1017" i="1" s="1"/>
  <c r="AB1360" i="1"/>
  <c r="AB858" i="1"/>
  <c r="AI858" i="1" s="1"/>
  <c r="AB427" i="1"/>
  <c r="AB1486" i="1"/>
  <c r="AI1486" i="1" s="1"/>
  <c r="AB1592" i="1"/>
  <c r="AI1592" i="1" s="1"/>
  <c r="AB1282" i="1"/>
  <c r="AI1282" i="1" s="1"/>
  <c r="AB937" i="1"/>
  <c r="AI937" i="1" s="1"/>
  <c r="AB781" i="1"/>
  <c r="AI781" i="1" s="1"/>
  <c r="AB392" i="1"/>
  <c r="AI392" i="1" s="1"/>
  <c r="AB824" i="1"/>
  <c r="AI824" i="1" s="1"/>
  <c r="AB488" i="1"/>
  <c r="AI488" i="1" s="1"/>
  <c r="AB1458" i="1"/>
  <c r="AB1063" i="1"/>
  <c r="AI1063" i="1" s="1"/>
  <c r="AB180" i="1"/>
  <c r="AI180" i="1" s="1"/>
  <c r="AB1372" i="1"/>
  <c r="AB1292" i="1"/>
  <c r="AI1292" i="1" s="1"/>
  <c r="AB1310" i="1"/>
  <c r="AI1310" i="1" s="1"/>
  <c r="AB943" i="1"/>
  <c r="AI943" i="1" s="1"/>
  <c r="AB760" i="1"/>
  <c r="AB1640" i="1"/>
  <c r="AI1640" i="1" s="1"/>
  <c r="AB1522" i="1"/>
  <c r="AI1522" i="1" s="1"/>
  <c r="AB684" i="1"/>
  <c r="AI684" i="1" s="1"/>
  <c r="AB375" i="1"/>
  <c r="AB416" i="1"/>
  <c r="AB1571" i="1"/>
  <c r="AI1571" i="1" s="1"/>
  <c r="AB182" i="1"/>
  <c r="AI182" i="1" s="1"/>
  <c r="AB999" i="1"/>
  <c r="AI999" i="1" s="1"/>
  <c r="AB55" i="1"/>
  <c r="AI55" i="1" s="1"/>
  <c r="AB491" i="1"/>
  <c r="AI491" i="1" s="1"/>
  <c r="AB460" i="1"/>
  <c r="AI460" i="1" s="1"/>
  <c r="AB126" i="1"/>
  <c r="AI126" i="1" s="1"/>
  <c r="AB251" i="1"/>
  <c r="AI251" i="1" s="1"/>
  <c r="AB712" i="1"/>
  <c r="AI712" i="1" s="1"/>
  <c r="AB601" i="1"/>
  <c r="AI601" i="1" s="1"/>
  <c r="AB674" i="1"/>
  <c r="AI674" i="1" s="1"/>
  <c r="AB611" i="1"/>
  <c r="AI611" i="1" s="1"/>
  <c r="AB913" i="1"/>
  <c r="AI913" i="1" s="1"/>
  <c r="AB99" i="1"/>
  <c r="AI99" i="1" s="1"/>
  <c r="AB1476" i="1"/>
  <c r="AI1476" i="1" s="1"/>
  <c r="AB98" i="1"/>
  <c r="AI98" i="1" s="1"/>
  <c r="AB941" i="1"/>
  <c r="AI941" i="1" s="1"/>
  <c r="AB538" i="1"/>
  <c r="AB1806" i="1"/>
  <c r="AI1806" i="1" s="1"/>
  <c r="AB517" i="1"/>
  <c r="AB940" i="1"/>
  <c r="AI940" i="1" s="1"/>
  <c r="AB869" i="1"/>
  <c r="AI869" i="1" s="1"/>
  <c r="AB1301" i="1"/>
  <c r="AB1054" i="1"/>
  <c r="AB719" i="1"/>
  <c r="AI719" i="1" s="1"/>
  <c r="AB653" i="1"/>
  <c r="AI653" i="1" s="1"/>
  <c r="AB912" i="1"/>
  <c r="AI912" i="1" s="1"/>
  <c r="N8" i="1"/>
  <c r="AB1520" i="1"/>
  <c r="AB897" i="1"/>
  <c r="AI897" i="1" s="1"/>
  <c r="AB1089" i="1"/>
  <c r="AI1089" i="1" s="1"/>
  <c r="AB403" i="1"/>
  <c r="AI403" i="1" s="1"/>
  <c r="AB1185" i="1"/>
  <c r="AI1185" i="1" s="1"/>
  <c r="AB72" i="1"/>
  <c r="AI72" i="1" s="1"/>
  <c r="AB592" i="1"/>
  <c r="AB997" i="1"/>
  <c r="AI997" i="1" s="1"/>
  <c r="AB978" i="1"/>
  <c r="AB969" i="1"/>
  <c r="AI969" i="1" s="1"/>
  <c r="AB850" i="1"/>
  <c r="AI850" i="1" s="1"/>
  <c r="AB1162" i="1"/>
  <c r="AB1586" i="1"/>
  <c r="AI1586" i="1" s="1"/>
  <c r="AB1535" i="1"/>
  <c r="AI1535" i="1" s="1"/>
  <c r="AB1492" i="1"/>
  <c r="AB1436" i="1"/>
  <c r="AI1436" i="1" s="1"/>
  <c r="AB1247" i="1"/>
  <c r="AI1247" i="1" s="1"/>
  <c r="AB1229" i="1"/>
  <c r="AI1229" i="1" s="1"/>
  <c r="AB904" i="1"/>
  <c r="AI904" i="1" s="1"/>
  <c r="AB888" i="1"/>
  <c r="AI888" i="1" s="1"/>
  <c r="AB556" i="1"/>
  <c r="AI556" i="1" s="1"/>
  <c r="AB242" i="1"/>
  <c r="AI242" i="1" s="1"/>
  <c r="AB1717" i="1"/>
  <c r="AI1717" i="1" s="1"/>
  <c r="AB1199" i="1"/>
  <c r="AI1199" i="1" s="1"/>
  <c r="AB984" i="1"/>
  <c r="AI984" i="1" s="1"/>
  <c r="AB349" i="1"/>
  <c r="AI349" i="1" s="1"/>
  <c r="AB1118" i="1"/>
  <c r="AI1118" i="1" s="1"/>
  <c r="AB1052" i="1"/>
  <c r="AB457" i="1"/>
  <c r="AI457" i="1" s="1"/>
  <c r="AB448" i="1"/>
  <c r="AI448" i="1" s="1"/>
  <c r="AB752" i="1"/>
  <c r="AI752" i="1" s="1"/>
  <c r="AB609" i="1"/>
  <c r="AI609" i="1" s="1"/>
  <c r="AB277" i="1"/>
  <c r="AI277" i="1" s="1"/>
  <c r="AB433" i="1"/>
  <c r="AI433" i="1" s="1"/>
  <c r="AB613" i="1"/>
  <c r="AI613" i="1" s="1"/>
  <c r="AB262" i="1"/>
  <c r="AI262" i="1" s="1"/>
  <c r="AB250" i="1"/>
  <c r="AI250" i="1" s="1"/>
  <c r="AB362" i="1"/>
  <c r="AI362" i="1" s="1"/>
  <c r="AB1475" i="1"/>
  <c r="AI1475" i="1" s="1"/>
  <c r="AB687" i="1"/>
  <c r="AB800" i="1"/>
  <c r="AI800" i="1" s="1"/>
  <c r="AB1223" i="1"/>
  <c r="AI1223" i="1" s="1"/>
  <c r="AB910" i="1"/>
  <c r="AI910" i="1" s="1"/>
  <c r="AB87" i="1"/>
  <c r="AI87" i="1" s="1"/>
  <c r="AB1080" i="1"/>
  <c r="AI1080" i="1" s="1"/>
  <c r="AB1107" i="1"/>
  <c r="AI1107" i="1" s="1"/>
  <c r="AB1713" i="1"/>
  <c r="AI1713" i="1" s="1"/>
  <c r="AB837" i="1"/>
  <c r="AI837" i="1" s="1"/>
  <c r="AB130" i="1"/>
  <c r="AI130" i="1" s="1"/>
  <c r="AB909" i="1"/>
  <c r="AI909" i="1" s="1"/>
  <c r="AB382" i="1"/>
  <c r="AI382" i="1" s="1"/>
  <c r="AB1271" i="1"/>
  <c r="AI1271" i="1" s="1"/>
  <c r="AB303" i="1"/>
  <c r="AI303" i="1" s="1"/>
  <c r="AB289" i="1"/>
  <c r="AI289" i="1" s="1"/>
  <c r="AB1208" i="1"/>
  <c r="AI1208" i="1" s="1"/>
  <c r="AB320" i="1"/>
  <c r="AI320" i="1" s="1"/>
  <c r="AB735" i="1"/>
  <c r="AI735" i="1" s="1"/>
  <c r="AB1509" i="1"/>
  <c r="AI1509" i="1" s="1"/>
  <c r="AB1044" i="1"/>
  <c r="AB886" i="1"/>
  <c r="AI886" i="1" s="1"/>
  <c r="AB938" i="1"/>
  <c r="AB861" i="1"/>
  <c r="AI861" i="1" s="1"/>
  <c r="AB744" i="1"/>
  <c r="AI744" i="1" s="1"/>
  <c r="AB771" i="1"/>
  <c r="AI771" i="1" s="1"/>
  <c r="AB1676" i="1"/>
  <c r="AI1676" i="1" s="1"/>
  <c r="AB900" i="1"/>
  <c r="AI900" i="1" s="1"/>
  <c r="AB748" i="1"/>
  <c r="AB1227" i="1"/>
  <c r="AI1227" i="1" s="1"/>
  <c r="AB1174" i="1"/>
  <c r="AI1174" i="1" s="1"/>
  <c r="AB833" i="1"/>
  <c r="AB1204" i="1"/>
  <c r="AB1514" i="1"/>
  <c r="AI1514" i="1" s="1"/>
  <c r="AB1042" i="1"/>
  <c r="AI1042" i="1" s="1"/>
  <c r="AB1076" i="1"/>
  <c r="AI1076" i="1" s="1"/>
  <c r="AB736" i="1"/>
  <c r="AB265" i="1"/>
  <c r="AI265" i="1" s="1"/>
  <c r="AB1058" i="1"/>
  <c r="AI1058" i="1" s="1"/>
  <c r="AB419" i="1"/>
  <c r="AI419" i="1" s="1"/>
  <c r="AB1281" i="1"/>
  <c r="AB853" i="1"/>
  <c r="AI853" i="1" s="1"/>
  <c r="AB1498" i="1"/>
  <c r="AI1498" i="1" s="1"/>
  <c r="AB166" i="1"/>
  <c r="AI166" i="1" s="1"/>
  <c r="AB729" i="1"/>
  <c r="AI729" i="1" s="1"/>
  <c r="AB1632" i="1"/>
  <c r="AI1632" i="1" s="1"/>
  <c r="AB873" i="1"/>
  <c r="AB805" i="1"/>
  <c r="AI805" i="1" s="1"/>
  <c r="AB720" i="1"/>
  <c r="AI720" i="1" s="1"/>
  <c r="AB1540" i="1"/>
  <c r="AI1540" i="1" s="1"/>
  <c r="AB1212" i="1"/>
  <c r="AI1212" i="1" s="1"/>
  <c r="AB1024" i="1"/>
  <c r="AB1236" i="1"/>
  <c r="AI1236" i="1" s="1"/>
  <c r="AB1216" i="1"/>
  <c r="AI1216" i="1" s="1"/>
  <c r="AB1259" i="1"/>
  <c r="AI1259" i="1" s="1"/>
  <c r="AB1215" i="1"/>
  <c r="AI1215" i="1" s="1"/>
  <c r="AB1172" i="1"/>
  <c r="AI1172" i="1" s="1"/>
  <c r="AB848" i="1"/>
  <c r="AI848" i="1" s="1"/>
  <c r="AB45" i="1"/>
  <c r="AI45" i="1" s="1"/>
  <c r="AB1788" i="1"/>
  <c r="AB336" i="1"/>
  <c r="AI336" i="1" s="1"/>
  <c r="AB1617" i="1"/>
  <c r="AI1617" i="1" s="1"/>
  <c r="AB1031" i="1"/>
  <c r="AI1031" i="1" s="1"/>
  <c r="AB950" i="1"/>
  <c r="AB878" i="1"/>
  <c r="AB730" i="1"/>
  <c r="AB638" i="1"/>
  <c r="AB867" i="1"/>
  <c r="AI867" i="1" s="1"/>
  <c r="AB129" i="1"/>
  <c r="AI129" i="1" s="1"/>
  <c r="AB1153" i="1"/>
  <c r="AI1153" i="1" s="1"/>
  <c r="AB1324" i="1"/>
  <c r="AI1324" i="1" s="1"/>
  <c r="AB134" i="1"/>
  <c r="AI134" i="1" s="1"/>
  <c r="AB1500" i="1"/>
  <c r="AI1500" i="1" s="1"/>
  <c r="AB1072" i="1"/>
  <c r="AI1072" i="1" s="1"/>
  <c r="AB372" i="1"/>
  <c r="AI372" i="1" s="1"/>
  <c r="AB1482" i="1"/>
  <c r="AI1482" i="1" s="1"/>
  <c r="AB1180" i="1"/>
  <c r="AI1180" i="1" s="1"/>
  <c r="AB1465" i="1"/>
  <c r="AB1178" i="1"/>
  <c r="AB520" i="1"/>
  <c r="AI520" i="1" s="1"/>
  <c r="AB35" i="1"/>
  <c r="AI35" i="1" s="1"/>
  <c r="AB1467" i="1"/>
  <c r="AI1467" i="1" s="1"/>
  <c r="AB280" i="1"/>
  <c r="AI280" i="1" s="1"/>
  <c r="AB1527" i="1"/>
  <c r="AI1527" i="1" s="1"/>
  <c r="AB1724" i="1"/>
  <c r="AI1724" i="1" s="1"/>
  <c r="AB826" i="1"/>
  <c r="AI826" i="1" s="1"/>
  <c r="AB838" i="1"/>
  <c r="AI838" i="1" s="1"/>
  <c r="AB285" i="1"/>
  <c r="AI285" i="1" s="1"/>
  <c r="AB312" i="1"/>
  <c r="AI312" i="1" s="1"/>
  <c r="AB1652" i="1"/>
  <c r="AI1652" i="1" s="1"/>
  <c r="AB1414" i="1"/>
  <c r="AI1414" i="1" s="1"/>
  <c r="AB1112" i="1"/>
  <c r="AI1112" i="1" s="1"/>
  <c r="AB742" i="1"/>
  <c r="AI742" i="1" s="1"/>
  <c r="AB1336" i="1"/>
  <c r="AI1336" i="1" s="1"/>
  <c r="AB1299" i="1"/>
  <c r="AI1299" i="1" s="1"/>
  <c r="AB676" i="1"/>
  <c r="AI676" i="1" s="1"/>
  <c r="AB1451" i="1"/>
  <c r="AB1347" i="1"/>
  <c r="AI1347" i="1" s="1"/>
  <c r="AB1369" i="1"/>
  <c r="AI1369" i="1" s="1"/>
  <c r="AB1121" i="1"/>
  <c r="AI1121" i="1" s="1"/>
  <c r="AB1716" i="1"/>
  <c r="AB369" i="1"/>
  <c r="AB903" i="1"/>
  <c r="AB170" i="1"/>
  <c r="AI170" i="1" s="1"/>
  <c r="AB96" i="1"/>
  <c r="AI96" i="1" s="1"/>
  <c r="AB1070" i="1"/>
  <c r="AI1070" i="1" s="1"/>
  <c r="AB1213" i="1"/>
  <c r="AI1213" i="1" s="1"/>
  <c r="AB1188" i="1"/>
  <c r="AB1473" i="1"/>
  <c r="AB1298" i="1"/>
  <c r="AI1298" i="1" s="1"/>
  <c r="AB914" i="1"/>
  <c r="AI914" i="1" s="1"/>
  <c r="AB1712" i="1"/>
  <c r="AB1547" i="1"/>
  <c r="AB418" i="1"/>
  <c r="AB1328" i="1"/>
  <c r="AI1328" i="1" s="1"/>
  <c r="AB1320" i="1"/>
  <c r="AB1776" i="1"/>
  <c r="AI1776" i="1" s="1"/>
  <c r="AB1295" i="1"/>
  <c r="AI1295" i="1" s="1"/>
  <c r="AB1419" i="1"/>
  <c r="AB1129" i="1"/>
  <c r="AI1129" i="1" s="1"/>
  <c r="AB1743" i="1"/>
  <c r="AB836" i="1"/>
  <c r="AI836" i="1" s="1"/>
  <c r="AB1709" i="1"/>
  <c r="AI1709" i="1" s="1"/>
  <c r="AB1428" i="1"/>
  <c r="AB1417" i="1"/>
  <c r="AB1409" i="1"/>
  <c r="AI1409" i="1" s="1"/>
  <c r="AB80" i="1"/>
  <c r="AI80" i="1" s="1"/>
  <c r="AB1563" i="1"/>
  <c r="AI1563" i="1" s="1"/>
  <c r="AB898" i="1"/>
  <c r="AI898" i="1" s="1"/>
  <c r="AB946" i="1"/>
  <c r="AI946" i="1" s="1"/>
  <c r="AB804" i="1"/>
  <c r="AI804" i="1" s="1"/>
  <c r="AB1559" i="1"/>
  <c r="AB274" i="1"/>
  <c r="AI274" i="1" s="1"/>
  <c r="AB1019" i="1"/>
  <c r="AI1019" i="1" s="1"/>
  <c r="AB1036" i="1"/>
  <c r="AI1036" i="1" s="1"/>
  <c r="AB562" i="1"/>
  <c r="AI562" i="1" s="1"/>
  <c r="AB1637" i="1"/>
  <c r="AI1637" i="1" s="1"/>
  <c r="AB1066" i="1"/>
  <c r="AI1066" i="1" s="1"/>
  <c r="AB1103" i="1"/>
  <c r="AB1516" i="1"/>
  <c r="AB1383" i="1"/>
  <c r="AI1383" i="1" s="1"/>
  <c r="AB1607" i="1"/>
  <c r="AI1607" i="1" s="1"/>
  <c r="AB797" i="1"/>
  <c r="AI797" i="1" s="1"/>
  <c r="AB76" i="1"/>
  <c r="AI76" i="1" s="1"/>
  <c r="AB1463" i="1"/>
  <c r="AI1463" i="1" s="1"/>
  <c r="AB1125" i="1"/>
  <c r="AI1125" i="1" s="1"/>
  <c r="AB732" i="1"/>
  <c r="AI732" i="1" s="1"/>
  <c r="AB808" i="1"/>
  <c r="AI808" i="1" s="1"/>
  <c r="AB1426" i="1"/>
  <c r="AI1426" i="1" s="1"/>
  <c r="AB1317" i="1"/>
  <c r="AI1317" i="1" s="1"/>
  <c r="AB963" i="1"/>
  <c r="AI963" i="1" s="1"/>
  <c r="AB1149" i="1"/>
  <c r="AI1149" i="1" s="1"/>
  <c r="AB831" i="1"/>
  <c r="AB924" i="1"/>
  <c r="AI924" i="1" s="1"/>
  <c r="AB643" i="1"/>
  <c r="AB842" i="1"/>
  <c r="AI842" i="1" s="1"/>
  <c r="AB1240" i="1"/>
  <c r="AI1240" i="1" s="1"/>
  <c r="AB995" i="1"/>
  <c r="AI995" i="1" s="1"/>
  <c r="AB1163" i="1"/>
  <c r="AI1163" i="1" s="1"/>
  <c r="AB1343" i="1"/>
  <c r="AI1343" i="1" s="1"/>
  <c r="AB1106" i="1"/>
  <c r="AI1106" i="1" s="1"/>
  <c r="AB896" i="1"/>
  <c r="AB62" i="1"/>
  <c r="AI62" i="1" s="1"/>
  <c r="AB1630" i="1"/>
  <c r="AI1630" i="1" s="1"/>
  <c r="AB965" i="1"/>
  <c r="AB387" i="1"/>
  <c r="AI387" i="1" s="1"/>
  <c r="AB1391" i="1"/>
  <c r="AI1391" i="1" s="1"/>
  <c r="AB345" i="1"/>
  <c r="AI345" i="1" s="1"/>
  <c r="AB795" i="1"/>
  <c r="AI795" i="1" s="1"/>
  <c r="AB178" i="1"/>
  <c r="AI178" i="1" s="1"/>
  <c r="AB1197" i="1"/>
  <c r="AI1197" i="1" s="1"/>
  <c r="AB445" i="1"/>
  <c r="AI445" i="1" s="1"/>
  <c r="AB622" i="1"/>
  <c r="AB309" i="1"/>
  <c r="AI309" i="1" s="1"/>
  <c r="AB1092" i="1"/>
  <c r="AI1092" i="1" s="1"/>
  <c r="AB1576" i="1"/>
  <c r="AI1576" i="1" s="1"/>
  <c r="AB1457" i="1"/>
  <c r="AI1457" i="1" s="1"/>
  <c r="AB1740" i="1"/>
  <c r="AI1740" i="1" s="1"/>
  <c r="AB395" i="1"/>
  <c r="AI395" i="1" s="1"/>
  <c r="AB239" i="1"/>
  <c r="AI239" i="1" s="1"/>
  <c r="AB23" i="1"/>
  <c r="AI23" i="1" s="1"/>
  <c r="AB216" i="1"/>
  <c r="AI216" i="1" s="1"/>
  <c r="AB69" i="1"/>
  <c r="AI69" i="1" s="1"/>
  <c r="AB361" i="1"/>
  <c r="AI361" i="1" s="1"/>
  <c r="AB1736" i="1"/>
  <c r="AI1736" i="1" s="1"/>
  <c r="AB1584" i="1"/>
  <c r="AB1730" i="1"/>
  <c r="AI1730" i="1" s="1"/>
  <c r="AB424" i="1"/>
  <c r="AI424" i="1" s="1"/>
  <c r="AB341" i="1"/>
  <c r="AI341" i="1" s="1"/>
  <c r="AB333" i="1"/>
  <c r="AI333" i="1" s="1"/>
  <c r="AB226" i="1"/>
  <c r="AI226" i="1" s="1"/>
  <c r="AB73" i="1"/>
  <c r="AI73" i="1" s="1"/>
  <c r="AB1358" i="1"/>
  <c r="AB1138" i="1"/>
  <c r="AI1138" i="1" s="1"/>
  <c r="AB100" i="1"/>
  <c r="AI100" i="1" s="1"/>
  <c r="AB317" i="1"/>
  <c r="AI317" i="1" s="1"/>
  <c r="AB1200" i="1"/>
  <c r="AI1200" i="1" s="1"/>
  <c r="AB84" i="1"/>
  <c r="AI84" i="1" s="1"/>
  <c r="AB1041" i="1"/>
  <c r="AI1041" i="1" s="1"/>
  <c r="AB1379" i="1"/>
  <c r="AI1379" i="1" s="1"/>
  <c r="AB974" i="1"/>
  <c r="AB983" i="1"/>
  <c r="AI983" i="1" s="1"/>
  <c r="AB232" i="1"/>
  <c r="AI232" i="1" s="1"/>
  <c r="AB269" i="1"/>
  <c r="AI269" i="1" s="1"/>
  <c r="AB1192" i="1"/>
  <c r="AI1192" i="1" s="1"/>
  <c r="AB1552" i="1"/>
  <c r="AI1552" i="1" s="1"/>
  <c r="AB1681" i="1"/>
  <c r="AB1752" i="1"/>
  <c r="AI1752" i="1" s="1"/>
  <c r="AB211" i="1"/>
  <c r="AB27" i="1"/>
  <c r="AI27" i="1" s="1"/>
  <c r="AB1365" i="1"/>
  <c r="AI1365" i="1" s="1"/>
  <c r="AB1595" i="1"/>
  <c r="AI1595" i="1" s="1"/>
  <c r="AB961" i="1"/>
  <c r="AI961" i="1" s="1"/>
  <c r="AB113" i="1"/>
  <c r="AI113" i="1" s="1"/>
  <c r="AB39" i="1"/>
  <c r="AI39" i="1" s="1"/>
  <c r="AB1433" i="1"/>
  <c r="AI1433" i="1" s="1"/>
  <c r="AB1274" i="1"/>
  <c r="AI1274" i="1" s="1"/>
  <c r="AB413" i="1"/>
  <c r="AI413" i="1" s="1"/>
  <c r="AB325" i="1"/>
  <c r="AI325" i="1" s="1"/>
  <c r="AB145" i="1"/>
  <c r="AI145" i="1" s="1"/>
  <c r="AB9" i="1"/>
  <c r="AI9" i="1" s="1"/>
  <c r="AJ9" i="1" s="1"/>
  <c r="N9" i="1"/>
  <c r="J12" i="1"/>
  <c r="L8" i="1"/>
  <c r="O10" i="1"/>
  <c r="N10" i="1"/>
  <c r="K12" i="1"/>
  <c r="AC10" i="1"/>
  <c r="AF10" i="1" s="1"/>
  <c r="AI150" i="1" l="1"/>
  <c r="AI1358" i="1"/>
  <c r="AI890" i="1"/>
  <c r="AI1210" i="1"/>
  <c r="AI960" i="1"/>
  <c r="AI1805" i="1"/>
  <c r="AI1803" i="1"/>
  <c r="AI17" i="1"/>
  <c r="AI654" i="1"/>
  <c r="AI831" i="1"/>
  <c r="AI1176" i="1"/>
  <c r="AI555" i="1"/>
  <c r="AI606" i="1"/>
  <c r="AI527" i="1"/>
  <c r="AI806" i="1"/>
  <c r="AI1303" i="1"/>
  <c r="AI33" i="1"/>
  <c r="AI1693" i="1"/>
  <c r="AI665" i="1"/>
  <c r="AI1584" i="1"/>
  <c r="AI896" i="1"/>
  <c r="AI418" i="1"/>
  <c r="AI369" i="1"/>
  <c r="AI1465" i="1"/>
  <c r="AI730" i="1"/>
  <c r="AI1054" i="1"/>
  <c r="AI416" i="1"/>
  <c r="AI1140" i="1"/>
  <c r="AI1048" i="1"/>
  <c r="AI707" i="1"/>
  <c r="AI1094" i="1"/>
  <c r="AI1034" i="1"/>
  <c r="AI624" i="1"/>
  <c r="AI540" i="1"/>
  <c r="AI110" i="1"/>
  <c r="AI410" i="1"/>
  <c r="AI1030" i="1"/>
  <c r="AI1565" i="1"/>
  <c r="AI1318" i="1"/>
  <c r="AI1154" i="1"/>
  <c r="AI871" i="1"/>
  <c r="AI1272" i="1"/>
  <c r="AI750" i="1"/>
  <c r="AI693" i="1"/>
  <c r="AI1254" i="1"/>
  <c r="AI1028" i="1"/>
  <c r="AI537" i="1"/>
  <c r="AI1645" i="1"/>
  <c r="AI774" i="1"/>
  <c r="AI1591" i="1"/>
  <c r="AI986" i="1"/>
  <c r="AI1113" i="1"/>
  <c r="AI221" i="1"/>
  <c r="AI1124" i="1"/>
  <c r="AI1549" i="1"/>
  <c r="AI1756" i="1"/>
  <c r="AI1202" i="1"/>
  <c r="AI197" i="1"/>
  <c r="AI1044" i="1"/>
  <c r="AI927" i="1"/>
  <c r="AI863" i="1"/>
  <c r="AI122" i="1"/>
  <c r="AI1046" i="1"/>
  <c r="AI205" i="1"/>
  <c r="AI158" i="1"/>
  <c r="AI1698" i="1"/>
  <c r="AI1178" i="1"/>
  <c r="AI978" i="1"/>
  <c r="AI1360" i="1"/>
  <c r="AI1288" i="1"/>
  <c r="AI623" i="1"/>
  <c r="AI679" i="1"/>
  <c r="AI1782" i="1"/>
  <c r="AI883" i="1"/>
  <c r="AI1485" i="1"/>
  <c r="AI1319" i="1"/>
  <c r="AI1762" i="1"/>
  <c r="AI1659" i="1"/>
  <c r="AI1804" i="1"/>
  <c r="AJ10" i="1"/>
  <c r="AJ11" i="1" s="1"/>
  <c r="AJ12" i="1" s="1"/>
  <c r="AI211" i="1"/>
  <c r="AI622" i="1"/>
  <c r="AI1417" i="1"/>
  <c r="AI1547" i="1"/>
  <c r="AI1716" i="1"/>
  <c r="AI1281" i="1"/>
  <c r="AI748" i="1"/>
  <c r="AI592" i="1"/>
  <c r="AI1301" i="1"/>
  <c r="AI375" i="1"/>
  <c r="AI1260" i="1"/>
  <c r="AI1362" i="1"/>
  <c r="AI628" i="1"/>
  <c r="AI34" i="1"/>
  <c r="AI1490" i="1"/>
  <c r="AI764" i="1"/>
  <c r="AI790" i="1"/>
  <c r="AI1220" i="1"/>
  <c r="AI698" i="1"/>
  <c r="AI24" i="1"/>
  <c r="AI553" i="1"/>
  <c r="AI1093" i="1"/>
  <c r="AI1525" i="1"/>
  <c r="AI1408" i="1"/>
  <c r="AI590" i="1"/>
  <c r="AI1746" i="1"/>
  <c r="AI8" i="1"/>
  <c r="AI1508" i="1"/>
  <c r="AI1277" i="1"/>
  <c r="AI420" i="1"/>
  <c r="AI1120" i="1"/>
  <c r="AI1334" i="1"/>
  <c r="AI1537" i="1"/>
  <c r="AI1684" i="1"/>
  <c r="AI1398" i="1"/>
  <c r="AI919" i="1"/>
  <c r="AI29" i="1"/>
  <c r="AI736" i="1"/>
  <c r="AI1158" i="1"/>
  <c r="AI1184" i="1"/>
  <c r="AI1798" i="1"/>
  <c r="AI1162" i="1"/>
  <c r="AI885" i="1"/>
  <c r="AI561" i="1"/>
  <c r="AI1570" i="1"/>
  <c r="AI713" i="1"/>
  <c r="AI1611" i="1"/>
  <c r="AI1356" i="1"/>
  <c r="AI102" i="1"/>
  <c r="AI1222" i="1"/>
  <c r="AI990" i="1"/>
  <c r="AI1146" i="1"/>
  <c r="AI1128" i="1"/>
  <c r="AI1095" i="1"/>
  <c r="AI612" i="1"/>
  <c r="AI950" i="1"/>
  <c r="AI1024" i="1"/>
  <c r="AI1655" i="1"/>
  <c r="AI641" i="1"/>
  <c r="AI1270" i="1"/>
  <c r="AI539" i="1"/>
  <c r="AI931" i="1"/>
  <c r="AI756" i="1"/>
  <c r="AI1264" i="1"/>
  <c r="AI1720" i="1"/>
  <c r="AI929" i="1"/>
  <c r="AI37" i="1"/>
  <c r="AI108" i="1"/>
  <c r="AI905" i="1"/>
  <c r="AI1238" i="1"/>
  <c r="AI1026" i="1"/>
  <c r="AI823" i="1"/>
  <c r="AI1450" i="1"/>
  <c r="AI792" i="1"/>
  <c r="AI1067" i="1"/>
  <c r="AI847" i="1"/>
  <c r="AI1346" i="1"/>
  <c r="AI1597" i="1"/>
  <c r="AI1407" i="1"/>
  <c r="AI1008" i="1"/>
  <c r="AI1569" i="1"/>
  <c r="AI531" i="1"/>
  <c r="AI1748" i="1"/>
  <c r="AI1774" i="1"/>
  <c r="AI1575" i="1"/>
  <c r="AI1553" i="1"/>
  <c r="AI570" i="1"/>
  <c r="AA570" i="1"/>
  <c r="AI1753" i="1"/>
  <c r="AA1753" i="1"/>
  <c r="AI1675" i="1"/>
  <c r="AI635" i="1"/>
  <c r="AI1792" i="1"/>
  <c r="AI726" i="1"/>
  <c r="AI1582" i="1"/>
  <c r="AI1722" i="1"/>
  <c r="AA1722" i="1"/>
  <c r="AI1766" i="1"/>
  <c r="AI14" i="1"/>
  <c r="AI1342" i="1"/>
  <c r="AC11" i="1"/>
  <c r="AF11" i="1" s="1"/>
  <c r="AI547" i="1"/>
  <c r="AI948" i="1"/>
  <c r="AI1741" i="1"/>
  <c r="AA1741" i="1"/>
  <c r="AI1038" i="1"/>
  <c r="AI1654" i="1"/>
  <c r="AI1671" i="1"/>
  <c r="AI545" i="1"/>
  <c r="AI966" i="1"/>
  <c r="AI821" i="1"/>
  <c r="AA821" i="1"/>
  <c r="AI1396" i="1"/>
  <c r="AI574" i="1"/>
  <c r="AA574" i="1"/>
  <c r="AI1726" i="1"/>
  <c r="AI1285" i="1"/>
  <c r="AI1510" i="1"/>
  <c r="AA1510" i="1"/>
  <c r="AI1735" i="1"/>
  <c r="AA1735" i="1"/>
  <c r="AI1794" i="1"/>
  <c r="AA1794" i="1"/>
  <c r="AI1686" i="1"/>
  <c r="AA1686" i="1"/>
  <c r="AI1643" i="1"/>
  <c r="AA1643" i="1"/>
  <c r="AI892" i="1"/>
  <c r="AA892" i="1"/>
  <c r="AI1526" i="1"/>
  <c r="AA1526" i="1"/>
  <c r="AI767" i="1"/>
  <c r="AA767" i="1"/>
  <c r="AI1287" i="1"/>
  <c r="AI799" i="1"/>
  <c r="AA799" i="1"/>
  <c r="AI659" i="1"/>
  <c r="AA659" i="1"/>
  <c r="AI1789" i="1"/>
  <c r="AA1789" i="1"/>
  <c r="AI1779" i="1"/>
  <c r="AA1779" i="1"/>
  <c r="AI1496" i="1"/>
  <c r="AI1780" i="1"/>
  <c r="AA1780" i="1"/>
  <c r="AI618" i="1"/>
  <c r="AI1783" i="1"/>
  <c r="AA1783" i="1"/>
  <c r="AI1765" i="1"/>
  <c r="AA1765" i="1"/>
  <c r="AI1701" i="1"/>
  <c r="AA1701" i="1"/>
  <c r="AI1689" i="1"/>
  <c r="AA1689" i="1"/>
  <c r="AI1442" i="1"/>
  <c r="AA1442" i="1"/>
  <c r="AI887" i="1"/>
  <c r="AI1649" i="1"/>
  <c r="AA1649" i="1"/>
  <c r="AI1497" i="1"/>
  <c r="AI833" i="1"/>
  <c r="AI578" i="1"/>
  <c r="AI772" i="1"/>
  <c r="AI1750" i="1"/>
  <c r="AA1750" i="1"/>
  <c r="AI855" i="1"/>
  <c r="AI1558" i="1"/>
  <c r="AI671" i="1"/>
  <c r="AI1690" i="1"/>
  <c r="AA1690" i="1"/>
  <c r="AI1793" i="1"/>
  <c r="AI1791" i="1"/>
  <c r="AI1764" i="1"/>
  <c r="AA1764" i="1"/>
  <c r="AI857" i="1"/>
  <c r="AI1801" i="1"/>
  <c r="AA1801" i="1"/>
  <c r="AI1322" i="1"/>
  <c r="AA1322" i="1"/>
  <c r="AI1402" i="1"/>
  <c r="AI1797" i="1"/>
  <c r="AA1797" i="1"/>
  <c r="AI1651" i="1"/>
  <c r="AA1651" i="1"/>
  <c r="AI1790" i="1"/>
  <c r="AA1790" i="1"/>
  <c r="AI1418" i="1"/>
  <c r="AI783" i="1"/>
  <c r="AI1808" i="1"/>
  <c r="AA1808" i="1"/>
  <c r="AI1460" i="1"/>
  <c r="AA1460" i="1"/>
  <c r="AI1573" i="1"/>
  <c r="AA1573" i="1"/>
  <c r="AI1786" i="1"/>
  <c r="AA1786" i="1"/>
  <c r="AI1754" i="1"/>
  <c r="AI1749" i="1"/>
  <c r="AC1682" i="1"/>
  <c r="AD1682" i="1" s="1"/>
  <c r="AI1103" i="1"/>
  <c r="AI903" i="1"/>
  <c r="AI638" i="1"/>
  <c r="AI765" i="1"/>
  <c r="AI1734" i="1"/>
  <c r="AI1099" i="1"/>
  <c r="AI1004" i="1"/>
  <c r="AI1501" i="1"/>
  <c r="AI363" i="1"/>
  <c r="AI536" i="1"/>
  <c r="AI1773" i="1"/>
  <c r="AA1773" i="1"/>
  <c r="AI1000" i="1"/>
  <c r="AI1551" i="1"/>
  <c r="AI20" i="1"/>
  <c r="AI1130" i="1"/>
  <c r="AI519" i="1"/>
  <c r="AI620" i="1"/>
  <c r="AI596" i="1"/>
  <c r="AI1423" i="1"/>
  <c r="AI1206" i="1"/>
  <c r="AI1337" i="1"/>
  <c r="AA1337" i="1"/>
  <c r="AI1678" i="1"/>
  <c r="AI634" i="1"/>
  <c r="AI1679" i="1"/>
  <c r="AI691" i="1"/>
  <c r="AA691" i="1"/>
  <c r="AI1639" i="1"/>
  <c r="AI538" i="1"/>
  <c r="AI1745" i="1"/>
  <c r="AI532" i="1"/>
  <c r="AI1351" i="1"/>
  <c r="AI1687" i="1"/>
  <c r="AI1458" i="1"/>
  <c r="AI1699" i="1"/>
  <c r="AI1079" i="1"/>
  <c r="AI1681" i="1"/>
  <c r="AI976" i="1"/>
  <c r="AI1647" i="1"/>
  <c r="AI776" i="1"/>
  <c r="AI1403" i="1"/>
  <c r="AI1477" i="1"/>
  <c r="AI1512" i="1"/>
  <c r="AI1434" i="1"/>
  <c r="AI938" i="1"/>
  <c r="AI1022" i="1"/>
  <c r="AI1350" i="1"/>
  <c r="AI835" i="1"/>
  <c r="AI1629" i="1"/>
  <c r="AI944" i="1"/>
  <c r="AI796" i="1"/>
  <c r="AI880" i="1"/>
  <c r="AI780" i="1"/>
  <c r="AI1283" i="1"/>
  <c r="AI365" i="1"/>
  <c r="AI1289" i="1"/>
  <c r="AI843" i="1"/>
  <c r="AI1494" i="1"/>
  <c r="AI637" i="1"/>
  <c r="AI1136" i="1"/>
  <c r="AI1069" i="1"/>
  <c r="AI414" i="1"/>
  <c r="AI1141" i="1"/>
  <c r="AI1097" i="1"/>
  <c r="AI1150" i="1"/>
  <c r="AI878" i="1"/>
  <c r="AI36" i="1"/>
  <c r="AI1394" i="1"/>
  <c r="AI1348" i="1"/>
  <c r="AI1758" i="1"/>
  <c r="AI980" i="1"/>
  <c r="AI1148" i="1"/>
  <c r="AI1559" i="1"/>
  <c r="AI1583" i="1"/>
  <c r="AI778" i="1"/>
  <c r="AI667" i="1"/>
  <c r="AI604" i="1"/>
  <c r="AI1235" i="1"/>
  <c r="AI1400" i="1"/>
  <c r="AI1536" i="1"/>
  <c r="AI1572" i="1"/>
  <c r="AI1521" i="1"/>
  <c r="AI859" i="1"/>
  <c r="AI1712" i="1"/>
  <c r="AI1751" i="1"/>
  <c r="AI1160" i="1"/>
  <c r="AI1464" i="1"/>
  <c r="AI1488" i="1"/>
  <c r="AI1585" i="1"/>
  <c r="AI1771" i="1"/>
  <c r="AI1188" i="1"/>
  <c r="AI1518" i="1"/>
  <c r="AI1168" i="1"/>
  <c r="AI645" i="1"/>
  <c r="AI643" i="1"/>
  <c r="AI1419" i="1"/>
  <c r="AI873" i="1"/>
  <c r="AI1747" i="1"/>
  <c r="AI1668" i="1"/>
  <c r="AI1101" i="1"/>
  <c r="AI875" i="1"/>
  <c r="AI594" i="1"/>
  <c r="AI1415" i="1"/>
  <c r="AI529" i="1"/>
  <c r="AI1404" i="1"/>
  <c r="AI541" i="1"/>
  <c r="AI1249" i="1"/>
  <c r="AI631" i="1"/>
  <c r="AI1669" i="1"/>
  <c r="AI1444" i="1"/>
  <c r="AI770" i="1"/>
  <c r="AI1533" i="1"/>
  <c r="AI763" i="1"/>
  <c r="AI761" i="1"/>
  <c r="AI543" i="1"/>
  <c r="AI687" i="1"/>
  <c r="AI1052" i="1"/>
  <c r="AI517" i="1"/>
  <c r="AI1743" i="1"/>
  <c r="AI1579" i="1"/>
  <c r="AI515" i="1"/>
  <c r="AI1100" i="1"/>
  <c r="AI959" i="1"/>
  <c r="AI1788" i="1"/>
  <c r="AI1781" i="1"/>
  <c r="AI1560" i="1"/>
  <c r="AI32" i="1"/>
  <c r="AI1759" i="1"/>
  <c r="AI1739" i="1"/>
  <c r="AI915" i="1"/>
  <c r="AI1411" i="1"/>
  <c r="AI1413" i="1"/>
  <c r="AI630" i="1"/>
  <c r="AI1166" i="1"/>
  <c r="AI762" i="1"/>
  <c r="AC12" i="1"/>
  <c r="AF12" i="1" s="1"/>
  <c r="AI13" i="1"/>
  <c r="AJ13" i="1" s="1"/>
  <c r="AI1406" i="1"/>
  <c r="AI1096" i="1"/>
  <c r="AI974" i="1"/>
  <c r="AI965" i="1"/>
  <c r="AI1204" i="1"/>
  <c r="AI1372" i="1"/>
  <c r="AC426" i="1"/>
  <c r="AD426" i="1" s="1"/>
  <c r="AI427" i="1"/>
  <c r="AC645" i="1"/>
  <c r="AD645" i="1" s="1"/>
  <c r="AI646" i="1"/>
  <c r="AI759" i="1"/>
  <c r="AI1437" i="1"/>
  <c r="AI1012" i="1"/>
  <c r="AI639" i="1"/>
  <c r="AI523" i="1"/>
  <c r="AI663" i="1"/>
  <c r="AI1680" i="1"/>
  <c r="AI1109" i="1"/>
  <c r="AI786" i="1"/>
  <c r="AI839" i="1"/>
  <c r="AI1673" i="1"/>
  <c r="AI962" i="1"/>
  <c r="AI911" i="1"/>
  <c r="AI588" i="1"/>
  <c r="AI1567" i="1"/>
  <c r="AI768" i="1"/>
  <c r="AI1214" i="1"/>
  <c r="AI616" i="1"/>
  <c r="AC1428" i="1"/>
  <c r="AD1428" i="1" s="1"/>
  <c r="AI1428" i="1"/>
  <c r="AI1393" i="1"/>
  <c r="AI851" i="1"/>
  <c r="AI1787" i="1"/>
  <c r="AI746" i="1"/>
  <c r="AI728" i="1"/>
  <c r="AI1656" i="1"/>
  <c r="AI1667" i="1"/>
  <c r="AI1760" i="1"/>
  <c r="AI1473" i="1"/>
  <c r="AC1448" i="1"/>
  <c r="AD1448" i="1" s="1"/>
  <c r="AI1451" i="1"/>
  <c r="AI1492" i="1"/>
  <c r="AI760" i="1"/>
  <c r="AI412" i="1"/>
  <c r="AI895" i="1"/>
  <c r="AI798" i="1"/>
  <c r="AI1621" i="1"/>
  <c r="AI610" i="1"/>
  <c r="AI675" i="1"/>
  <c r="AI644" i="1"/>
  <c r="AI1293" i="1"/>
  <c r="AI956" i="1"/>
  <c r="AI1016" i="1"/>
  <c r="AI633" i="1"/>
  <c r="AI1145" i="1"/>
  <c r="AI1520" i="1"/>
  <c r="AI697" i="1"/>
  <c r="AI533" i="1"/>
  <c r="AI1631" i="1"/>
  <c r="AI758" i="1"/>
  <c r="AI1545" i="1"/>
  <c r="AI1692" i="1"/>
  <c r="AI1132" i="1"/>
  <c r="AI1516" i="1"/>
  <c r="AI1320" i="1"/>
  <c r="AI971" i="1"/>
  <c r="AI636" i="1"/>
  <c r="AI534" i="1"/>
  <c r="AI22" i="1"/>
  <c r="AI1524" i="1"/>
  <c r="AI968" i="1"/>
  <c r="AI1430" i="1"/>
  <c r="AI640" i="1"/>
  <c r="AI907" i="1"/>
  <c r="AI1392" i="1"/>
  <c r="AI1432" i="1"/>
  <c r="AI785" i="1"/>
  <c r="AI1541" i="1"/>
  <c r="AC299" i="1"/>
  <c r="AF299" i="1" s="1"/>
  <c r="AC13" i="1"/>
  <c r="AF13" i="1" s="1"/>
  <c r="AC16" i="1"/>
  <c r="AD16" i="1" s="1"/>
  <c r="AC17" i="1"/>
  <c r="AD17" i="1" s="1"/>
  <c r="AC158" i="1"/>
  <c r="AD158" i="1" s="1"/>
  <c r="AC18" i="1"/>
  <c r="AC15" i="1"/>
  <c r="AC8" i="1"/>
  <c r="AF8" i="1" s="1"/>
  <c r="AC188" i="1"/>
  <c r="AD188" i="1" s="1"/>
  <c r="AC178" i="1"/>
  <c r="AF178" i="1" s="1"/>
  <c r="AC1418" i="1"/>
  <c r="AD1418" i="1" s="1"/>
  <c r="AC1154" i="1"/>
  <c r="AF1154" i="1" s="1"/>
  <c r="AD11" i="1"/>
  <c r="AC1115" i="1"/>
  <c r="AD1115" i="1" s="1"/>
  <c r="AC721" i="1"/>
  <c r="AF721" i="1" s="1"/>
  <c r="AC622" i="1"/>
  <c r="AD622" i="1" s="1"/>
  <c r="AC815" i="1"/>
  <c r="AF815" i="1" s="1"/>
  <c r="AC526" i="1"/>
  <c r="AD526" i="1" s="1"/>
  <c r="AC549" i="1"/>
  <c r="AF549" i="1" s="1"/>
  <c r="AC685" i="1"/>
  <c r="AF685" i="1" s="1"/>
  <c r="AC1530" i="1"/>
  <c r="AD1530" i="1" s="1"/>
  <c r="AC14" i="1"/>
  <c r="AD14" i="1" s="1"/>
  <c r="AC1276" i="1"/>
  <c r="AD1276" i="1" s="1"/>
  <c r="AC758" i="1"/>
  <c r="AF758" i="1" s="1"/>
  <c r="AC657" i="1"/>
  <c r="AF657" i="1" s="1"/>
  <c r="AC279" i="1"/>
  <c r="AD279" i="1" s="1"/>
  <c r="AC569" i="1"/>
  <c r="AD569" i="1" s="1"/>
  <c r="AC703" i="1"/>
  <c r="AD703" i="1" s="1"/>
  <c r="AC1090" i="1"/>
  <c r="AD1090" i="1" s="1"/>
  <c r="AC1336" i="1"/>
  <c r="AF1336" i="1" s="1"/>
  <c r="AC1437" i="1"/>
  <c r="AF1437" i="1" s="1"/>
  <c r="AC9" i="1"/>
  <c r="AF9" i="1" s="1"/>
  <c r="AC408" i="1"/>
  <c r="AD408" i="1" s="1"/>
  <c r="AC1056" i="1"/>
  <c r="AD1056" i="1" s="1"/>
  <c r="AC438" i="1"/>
  <c r="AD438" i="1" s="1"/>
  <c r="AC365" i="1"/>
  <c r="AF365" i="1" s="1"/>
  <c r="AC1706" i="1"/>
  <c r="AF1706" i="1" s="1"/>
  <c r="AC1105" i="1"/>
  <c r="AD1105" i="1" s="1"/>
  <c r="AC877" i="1"/>
  <c r="AD877" i="1" s="1"/>
  <c r="AC238" i="1"/>
  <c r="AD238" i="1" s="1"/>
  <c r="AC1585" i="1"/>
  <c r="AF1585" i="1" s="1"/>
  <c r="AC896" i="1"/>
  <c r="AF896" i="1" s="1"/>
  <c r="AC359" i="1"/>
  <c r="AD359" i="1" s="1"/>
  <c r="AC1355" i="1"/>
  <c r="AF1355" i="1" s="1"/>
  <c r="AC43" i="1"/>
  <c r="AF43" i="1" s="1"/>
  <c r="AC1454" i="1"/>
  <c r="AD1454" i="1" s="1"/>
  <c r="AC932" i="1"/>
  <c r="AD932" i="1" s="1"/>
  <c r="AC1291" i="1"/>
  <c r="AD1291" i="1" s="1"/>
  <c r="AC87" i="1"/>
  <c r="AD87" i="1" s="1"/>
  <c r="AC1632" i="1"/>
  <c r="AD1632" i="1" s="1"/>
  <c r="AC1402" i="1"/>
  <c r="AD1402" i="1" s="1"/>
  <c r="AC379" i="1"/>
  <c r="AD379" i="1" s="1"/>
  <c r="AC975" i="1"/>
  <c r="AD975" i="1" s="1"/>
  <c r="AC1125" i="1"/>
  <c r="AD1125" i="1" s="1"/>
  <c r="AC957" i="1"/>
  <c r="AD957" i="1" s="1"/>
  <c r="AC800" i="1"/>
  <c r="AD800" i="1" s="1"/>
  <c r="AC1732" i="1"/>
  <c r="AD1732" i="1" s="1"/>
  <c r="AC1375" i="1"/>
  <c r="AF1375" i="1" s="1"/>
  <c r="AC1217" i="1"/>
  <c r="AF1217" i="1" s="1"/>
  <c r="AF1682" i="1"/>
  <c r="AF1448" i="1"/>
  <c r="AC307" i="1"/>
  <c r="AD307" i="1" s="1"/>
  <c r="AC1314" i="1"/>
  <c r="AF1314" i="1" s="1"/>
  <c r="AF1428" i="1"/>
  <c r="AD10" i="1"/>
  <c r="AJ14" i="1" l="1"/>
  <c r="AJ15" i="1" s="1"/>
  <c r="AJ16" i="1" s="1"/>
  <c r="AJ17" i="1" s="1"/>
  <c r="AJ18" i="1" s="1"/>
  <c r="AJ19" i="1" s="1"/>
  <c r="AJ20" i="1" s="1"/>
  <c r="AJ21" i="1" s="1"/>
  <c r="AJ22" i="1" s="1"/>
  <c r="AJ23" i="1" s="1"/>
  <c r="AJ24" i="1" s="1"/>
  <c r="AJ25" i="1" s="1"/>
  <c r="AJ26" i="1" s="1"/>
  <c r="AJ27" i="1" s="1"/>
  <c r="AJ28" i="1" s="1"/>
  <c r="AJ29" i="1" s="1"/>
  <c r="AJ30" i="1" s="1"/>
  <c r="AJ31" i="1" s="1"/>
  <c r="AJ32" i="1" s="1"/>
  <c r="AJ33" i="1" s="1"/>
  <c r="AJ34" i="1" s="1"/>
  <c r="AJ35" i="1" s="1"/>
  <c r="AJ36" i="1" s="1"/>
  <c r="AJ37" i="1" s="1"/>
  <c r="AJ38" i="1" s="1"/>
  <c r="AJ39" i="1" s="1"/>
  <c r="AJ40" i="1" s="1"/>
  <c r="AJ41" i="1" s="1"/>
  <c r="AJ42" i="1" s="1"/>
  <c r="AJ43" i="1" s="1"/>
  <c r="AJ44" i="1" s="1"/>
  <c r="AJ45" i="1" s="1"/>
  <c r="AJ46" i="1" s="1"/>
  <c r="AJ47" i="1" s="1"/>
  <c r="AJ48" i="1" s="1"/>
  <c r="AJ49" i="1" s="1"/>
  <c r="AJ50" i="1" s="1"/>
  <c r="AJ51" i="1" s="1"/>
  <c r="AJ52" i="1" s="1"/>
  <c r="AJ53" i="1" s="1"/>
  <c r="AJ54" i="1" s="1"/>
  <c r="AJ55" i="1" s="1"/>
  <c r="AJ56" i="1" s="1"/>
  <c r="AJ57" i="1" s="1"/>
  <c r="AJ58" i="1" s="1"/>
  <c r="AJ59" i="1" s="1"/>
  <c r="AJ60" i="1" s="1"/>
  <c r="AJ61" i="1" s="1"/>
  <c r="AJ62" i="1" s="1"/>
  <c r="AJ63" i="1" s="1"/>
  <c r="AJ64" i="1" s="1"/>
  <c r="AJ65" i="1" s="1"/>
  <c r="AJ66" i="1" s="1"/>
  <c r="AJ67" i="1" s="1"/>
  <c r="AJ68" i="1" s="1"/>
  <c r="AJ69" i="1" s="1"/>
  <c r="AJ70" i="1" s="1"/>
  <c r="AJ71" i="1" s="1"/>
  <c r="AJ72" i="1" s="1"/>
  <c r="AJ73" i="1" s="1"/>
  <c r="AJ74" i="1" s="1"/>
  <c r="AJ75" i="1" s="1"/>
  <c r="AJ76" i="1" s="1"/>
  <c r="AJ77" i="1" s="1"/>
  <c r="AJ78" i="1" s="1"/>
  <c r="AJ79" i="1" s="1"/>
  <c r="AJ80" i="1" s="1"/>
  <c r="AJ81" i="1" s="1"/>
  <c r="AJ82" i="1" s="1"/>
  <c r="AJ83" i="1" s="1"/>
  <c r="AJ84" i="1" s="1"/>
  <c r="AJ85" i="1" s="1"/>
  <c r="AJ86" i="1" s="1"/>
  <c r="AJ87" i="1" s="1"/>
  <c r="AJ88" i="1" s="1"/>
  <c r="AJ89" i="1" s="1"/>
  <c r="AJ90" i="1" s="1"/>
  <c r="AJ91" i="1" s="1"/>
  <c r="AJ92" i="1" s="1"/>
  <c r="AJ93" i="1" s="1"/>
  <c r="AJ94" i="1" s="1"/>
  <c r="AJ95" i="1" s="1"/>
  <c r="AJ96" i="1" s="1"/>
  <c r="AJ97" i="1" s="1"/>
  <c r="AJ98" i="1" s="1"/>
  <c r="AJ99" i="1" s="1"/>
  <c r="AJ100" i="1" s="1"/>
  <c r="AJ101" i="1" s="1"/>
  <c r="AJ102" i="1" s="1"/>
  <c r="AJ103" i="1" s="1"/>
  <c r="AJ104" i="1" s="1"/>
  <c r="AJ105" i="1" s="1"/>
  <c r="AJ106" i="1" s="1"/>
  <c r="AJ107" i="1" s="1"/>
  <c r="AJ108" i="1" s="1"/>
  <c r="AJ109" i="1" s="1"/>
  <c r="AJ110" i="1" s="1"/>
  <c r="AJ111" i="1" s="1"/>
  <c r="AJ112" i="1" s="1"/>
  <c r="AJ113" i="1" s="1"/>
  <c r="AJ114" i="1" s="1"/>
  <c r="AJ115" i="1" s="1"/>
  <c r="AJ116" i="1" s="1"/>
  <c r="AJ117" i="1" s="1"/>
  <c r="AJ118" i="1" s="1"/>
  <c r="AJ119" i="1" s="1"/>
  <c r="AJ120" i="1" s="1"/>
  <c r="AJ121" i="1" s="1"/>
  <c r="AJ122" i="1" s="1"/>
  <c r="AJ123" i="1" s="1"/>
  <c r="AJ124" i="1" s="1"/>
  <c r="AJ125" i="1" s="1"/>
  <c r="AJ126" i="1" s="1"/>
  <c r="AJ127" i="1" s="1"/>
  <c r="AJ128" i="1" s="1"/>
  <c r="AJ129" i="1" s="1"/>
  <c r="AJ130" i="1" s="1"/>
  <c r="AJ131" i="1" s="1"/>
  <c r="AJ132" i="1" s="1"/>
  <c r="AJ133" i="1" s="1"/>
  <c r="AJ134" i="1" s="1"/>
  <c r="AJ135" i="1" s="1"/>
  <c r="AJ136" i="1" s="1"/>
  <c r="AJ137" i="1" s="1"/>
  <c r="AJ138" i="1" s="1"/>
  <c r="AJ139" i="1" s="1"/>
  <c r="AJ140" i="1" s="1"/>
  <c r="AJ141" i="1" s="1"/>
  <c r="AJ142" i="1" s="1"/>
  <c r="AJ143" i="1" s="1"/>
  <c r="AJ144" i="1" s="1"/>
  <c r="AJ145" i="1" s="1"/>
  <c r="AJ146" i="1" s="1"/>
  <c r="AJ147" i="1" s="1"/>
  <c r="AJ148" i="1" s="1"/>
  <c r="AJ149" i="1" s="1"/>
  <c r="AJ150" i="1" s="1"/>
  <c r="AJ151" i="1" s="1"/>
  <c r="AJ152" i="1" s="1"/>
  <c r="AJ153" i="1" s="1"/>
  <c r="AJ154" i="1" s="1"/>
  <c r="AJ155" i="1" s="1"/>
  <c r="AJ156" i="1" s="1"/>
  <c r="AJ157" i="1" s="1"/>
  <c r="AJ158" i="1" s="1"/>
  <c r="AJ159" i="1" s="1"/>
  <c r="AJ160" i="1" s="1"/>
  <c r="AJ161" i="1" s="1"/>
  <c r="AJ162" i="1" s="1"/>
  <c r="AJ163" i="1" s="1"/>
  <c r="AJ164" i="1" s="1"/>
  <c r="AJ165" i="1" s="1"/>
  <c r="AJ166" i="1" s="1"/>
  <c r="AJ167" i="1" s="1"/>
  <c r="AJ168" i="1" s="1"/>
  <c r="AJ169" i="1" s="1"/>
  <c r="AJ170" i="1" s="1"/>
  <c r="AJ171" i="1" s="1"/>
  <c r="AJ172" i="1" s="1"/>
  <c r="AJ173" i="1" s="1"/>
  <c r="AJ174" i="1" s="1"/>
  <c r="AJ175" i="1" s="1"/>
  <c r="AJ176" i="1" s="1"/>
  <c r="AJ177" i="1" s="1"/>
  <c r="AJ178" i="1" s="1"/>
  <c r="AJ179" i="1" s="1"/>
  <c r="AJ180" i="1" s="1"/>
  <c r="AJ181" i="1" s="1"/>
  <c r="AJ182" i="1" s="1"/>
  <c r="AJ183" i="1" s="1"/>
  <c r="AJ184" i="1" s="1"/>
  <c r="AJ185" i="1" s="1"/>
  <c r="AJ186" i="1" s="1"/>
  <c r="AJ187" i="1" s="1"/>
  <c r="AJ188" i="1" s="1"/>
  <c r="AJ189" i="1" s="1"/>
  <c r="AJ190" i="1" s="1"/>
  <c r="AJ191" i="1" s="1"/>
  <c r="AJ192" i="1" s="1"/>
  <c r="AJ193" i="1" s="1"/>
  <c r="AJ194" i="1" s="1"/>
  <c r="AJ195" i="1" s="1"/>
  <c r="AJ196" i="1" s="1"/>
  <c r="AJ197" i="1" s="1"/>
  <c r="AJ198" i="1" s="1"/>
  <c r="AJ199" i="1" s="1"/>
  <c r="AJ200" i="1" s="1"/>
  <c r="AJ201" i="1" s="1"/>
  <c r="AJ202" i="1" s="1"/>
  <c r="AJ203" i="1" s="1"/>
  <c r="AJ204" i="1" s="1"/>
  <c r="AJ205" i="1" s="1"/>
  <c r="AJ206" i="1" s="1"/>
  <c r="AJ207" i="1" s="1"/>
  <c r="AJ208" i="1" s="1"/>
  <c r="AJ209" i="1" s="1"/>
  <c r="AJ210" i="1" s="1"/>
  <c r="AJ211" i="1" s="1"/>
  <c r="AJ212" i="1" s="1"/>
  <c r="AJ213" i="1" s="1"/>
  <c r="AJ214" i="1" s="1"/>
  <c r="AJ215" i="1" s="1"/>
  <c r="AJ216" i="1" s="1"/>
  <c r="AJ217" i="1" s="1"/>
  <c r="AJ218" i="1" s="1"/>
  <c r="AJ219" i="1" s="1"/>
  <c r="AJ220" i="1" s="1"/>
  <c r="AJ221" i="1" s="1"/>
  <c r="AJ222" i="1" s="1"/>
  <c r="AJ223" i="1" s="1"/>
  <c r="AJ224" i="1" s="1"/>
  <c r="AJ225" i="1" s="1"/>
  <c r="AJ226" i="1" s="1"/>
  <c r="AJ227" i="1" s="1"/>
  <c r="AJ228" i="1" s="1"/>
  <c r="AJ229" i="1" s="1"/>
  <c r="AJ230" i="1" s="1"/>
  <c r="AJ231" i="1" s="1"/>
  <c r="AJ232" i="1" s="1"/>
  <c r="AJ233" i="1" s="1"/>
  <c r="AJ234" i="1" s="1"/>
  <c r="AJ235" i="1" s="1"/>
  <c r="AJ236" i="1" s="1"/>
  <c r="AJ237" i="1" s="1"/>
  <c r="AJ238" i="1" s="1"/>
  <c r="AJ239" i="1" s="1"/>
  <c r="AJ240" i="1" s="1"/>
  <c r="AJ241" i="1" s="1"/>
  <c r="AJ242" i="1" s="1"/>
  <c r="AJ243" i="1" s="1"/>
  <c r="AJ244" i="1" s="1"/>
  <c r="AJ245" i="1" s="1"/>
  <c r="AJ246" i="1" s="1"/>
  <c r="AJ247" i="1" s="1"/>
  <c r="AJ248" i="1" s="1"/>
  <c r="AJ249" i="1" s="1"/>
  <c r="AJ250" i="1" s="1"/>
  <c r="AJ251" i="1" s="1"/>
  <c r="AJ252" i="1" s="1"/>
  <c r="AJ253" i="1" s="1"/>
  <c r="AJ254" i="1" s="1"/>
  <c r="AJ255" i="1" s="1"/>
  <c r="AJ256" i="1" s="1"/>
  <c r="AJ257" i="1" s="1"/>
  <c r="AJ258" i="1" s="1"/>
  <c r="AJ259" i="1" s="1"/>
  <c r="AJ260" i="1" s="1"/>
  <c r="AJ261" i="1" s="1"/>
  <c r="AJ262" i="1" s="1"/>
  <c r="AJ263" i="1" s="1"/>
  <c r="AJ264" i="1" s="1"/>
  <c r="AJ265" i="1" s="1"/>
  <c r="AJ266" i="1" s="1"/>
  <c r="AJ267" i="1" s="1"/>
  <c r="AJ268" i="1" s="1"/>
  <c r="AJ269" i="1" s="1"/>
  <c r="AJ270" i="1" s="1"/>
  <c r="AJ271" i="1" s="1"/>
  <c r="AJ272" i="1" s="1"/>
  <c r="AJ273" i="1" s="1"/>
  <c r="AJ274" i="1" s="1"/>
  <c r="AJ275" i="1" s="1"/>
  <c r="AJ276" i="1" s="1"/>
  <c r="AJ277" i="1" s="1"/>
  <c r="AJ278" i="1" s="1"/>
  <c r="AJ279" i="1" s="1"/>
  <c r="AJ280" i="1" s="1"/>
  <c r="AJ281" i="1" s="1"/>
  <c r="AJ282" i="1" s="1"/>
  <c r="AJ283" i="1" s="1"/>
  <c r="AJ284" i="1" s="1"/>
  <c r="AJ285" i="1" s="1"/>
  <c r="AJ286" i="1" s="1"/>
  <c r="AJ287" i="1" s="1"/>
  <c r="AJ288" i="1" s="1"/>
  <c r="AJ289" i="1" s="1"/>
  <c r="AJ290" i="1" s="1"/>
  <c r="AJ291" i="1" s="1"/>
  <c r="AJ292" i="1" s="1"/>
  <c r="AJ293" i="1" s="1"/>
  <c r="AJ294" i="1" s="1"/>
  <c r="AJ295" i="1" s="1"/>
  <c r="AJ296" i="1" s="1"/>
  <c r="AJ297" i="1" s="1"/>
  <c r="AJ298" i="1" s="1"/>
  <c r="AJ299" i="1" s="1"/>
  <c r="AJ300" i="1" s="1"/>
  <c r="AJ301" i="1" s="1"/>
  <c r="AJ302" i="1" s="1"/>
  <c r="AJ303" i="1" s="1"/>
  <c r="AJ304" i="1" s="1"/>
  <c r="AJ305" i="1" s="1"/>
  <c r="AJ306" i="1" s="1"/>
  <c r="AJ307" i="1" s="1"/>
  <c r="AJ308" i="1" s="1"/>
  <c r="AJ309" i="1" s="1"/>
  <c r="AJ310" i="1" s="1"/>
  <c r="AJ311" i="1" s="1"/>
  <c r="AJ312" i="1" s="1"/>
  <c r="AJ313" i="1" s="1"/>
  <c r="AJ314" i="1" s="1"/>
  <c r="AJ315" i="1" s="1"/>
  <c r="AJ316" i="1" s="1"/>
  <c r="AJ317" i="1" s="1"/>
  <c r="AJ318" i="1" s="1"/>
  <c r="AJ319" i="1" s="1"/>
  <c r="AJ320" i="1" s="1"/>
  <c r="AJ321" i="1" s="1"/>
  <c r="AJ322" i="1" s="1"/>
  <c r="AJ323" i="1" s="1"/>
  <c r="AJ324" i="1" s="1"/>
  <c r="AJ325" i="1" s="1"/>
  <c r="AJ326" i="1" s="1"/>
  <c r="AJ327" i="1" s="1"/>
  <c r="AJ328" i="1" s="1"/>
  <c r="AJ329" i="1" s="1"/>
  <c r="AJ330" i="1" s="1"/>
  <c r="AJ331" i="1" s="1"/>
  <c r="AJ332" i="1" s="1"/>
  <c r="AJ333" i="1" s="1"/>
  <c r="AJ334" i="1" s="1"/>
  <c r="AJ335" i="1" s="1"/>
  <c r="AJ336" i="1" s="1"/>
  <c r="AJ337" i="1" s="1"/>
  <c r="AJ338" i="1" s="1"/>
  <c r="AJ339" i="1" s="1"/>
  <c r="AJ340" i="1" s="1"/>
  <c r="AJ341" i="1" s="1"/>
  <c r="AJ342" i="1" s="1"/>
  <c r="AJ343" i="1" s="1"/>
  <c r="AJ344" i="1" s="1"/>
  <c r="AJ345" i="1" s="1"/>
  <c r="AJ346" i="1" s="1"/>
  <c r="AJ347" i="1" s="1"/>
  <c r="AJ348" i="1" s="1"/>
  <c r="AJ349" i="1" s="1"/>
  <c r="AJ350" i="1" s="1"/>
  <c r="AJ351" i="1" s="1"/>
  <c r="AJ352" i="1" s="1"/>
  <c r="AJ353" i="1" s="1"/>
  <c r="AJ354" i="1" s="1"/>
  <c r="AJ355" i="1" s="1"/>
  <c r="AJ356" i="1" s="1"/>
  <c r="AJ357" i="1" s="1"/>
  <c r="AJ358" i="1" s="1"/>
  <c r="AJ359" i="1" s="1"/>
  <c r="AJ360" i="1" s="1"/>
  <c r="AJ361" i="1" s="1"/>
  <c r="AJ362" i="1" s="1"/>
  <c r="AJ363" i="1" s="1"/>
  <c r="AJ364" i="1" s="1"/>
  <c r="AJ365" i="1" s="1"/>
  <c r="AJ366" i="1" s="1"/>
  <c r="AJ367" i="1" s="1"/>
  <c r="AJ368" i="1" s="1"/>
  <c r="AJ369" i="1" s="1"/>
  <c r="AJ370" i="1" s="1"/>
  <c r="AJ371" i="1" s="1"/>
  <c r="AJ372" i="1" s="1"/>
  <c r="AJ373" i="1" s="1"/>
  <c r="AJ374" i="1" s="1"/>
  <c r="AJ375" i="1" s="1"/>
  <c r="AJ376" i="1" s="1"/>
  <c r="AJ377" i="1" s="1"/>
  <c r="AJ378" i="1" s="1"/>
  <c r="AJ379" i="1" s="1"/>
  <c r="AJ380" i="1" s="1"/>
  <c r="AJ381" i="1" s="1"/>
  <c r="AJ382" i="1" s="1"/>
  <c r="AJ383" i="1" s="1"/>
  <c r="AJ384" i="1" s="1"/>
  <c r="AJ385" i="1" s="1"/>
  <c r="AJ386" i="1" s="1"/>
  <c r="AJ387" i="1" s="1"/>
  <c r="AJ388" i="1" s="1"/>
  <c r="AJ389" i="1" s="1"/>
  <c r="AJ390" i="1" s="1"/>
  <c r="AJ391" i="1" s="1"/>
  <c r="AJ392" i="1" s="1"/>
  <c r="AJ393" i="1" s="1"/>
  <c r="AJ394" i="1" s="1"/>
  <c r="AJ395" i="1" s="1"/>
  <c r="AJ396" i="1" s="1"/>
  <c r="AJ397" i="1" s="1"/>
  <c r="AJ398" i="1" s="1"/>
  <c r="AJ399" i="1" s="1"/>
  <c r="AJ400" i="1" s="1"/>
  <c r="AJ401" i="1" s="1"/>
  <c r="AJ402" i="1" s="1"/>
  <c r="AJ403" i="1" s="1"/>
  <c r="AJ404" i="1" s="1"/>
  <c r="AJ405" i="1" s="1"/>
  <c r="AJ406" i="1" s="1"/>
  <c r="AJ407" i="1" s="1"/>
  <c r="AJ408" i="1" s="1"/>
  <c r="AJ409" i="1" s="1"/>
  <c r="AJ410" i="1" s="1"/>
  <c r="AJ411" i="1" s="1"/>
  <c r="AJ412" i="1" s="1"/>
  <c r="AJ413" i="1" s="1"/>
  <c r="AJ414" i="1" s="1"/>
  <c r="AJ415" i="1" s="1"/>
  <c r="AJ416" i="1" s="1"/>
  <c r="AJ417" i="1" s="1"/>
  <c r="AJ418" i="1" s="1"/>
  <c r="AJ419" i="1" s="1"/>
  <c r="AJ420" i="1" s="1"/>
  <c r="AJ421" i="1" s="1"/>
  <c r="AJ422" i="1" s="1"/>
  <c r="AJ423" i="1" s="1"/>
  <c r="AJ424" i="1" s="1"/>
  <c r="AJ425" i="1" s="1"/>
  <c r="AJ426" i="1" s="1"/>
  <c r="AJ427" i="1" s="1"/>
  <c r="AJ428" i="1" s="1"/>
  <c r="AJ429" i="1" s="1"/>
  <c r="AJ430" i="1" s="1"/>
  <c r="AJ431" i="1" s="1"/>
  <c r="AJ432" i="1" s="1"/>
  <c r="AJ433" i="1" s="1"/>
  <c r="AJ434" i="1" s="1"/>
  <c r="AJ435" i="1" s="1"/>
  <c r="AJ436" i="1" s="1"/>
  <c r="AJ437" i="1" s="1"/>
  <c r="AJ438" i="1" s="1"/>
  <c r="AJ439" i="1" s="1"/>
  <c r="AJ440" i="1" s="1"/>
  <c r="AJ441" i="1" s="1"/>
  <c r="AJ442" i="1" s="1"/>
  <c r="AJ443" i="1" s="1"/>
  <c r="AJ444" i="1" s="1"/>
  <c r="AJ445" i="1" s="1"/>
  <c r="AJ446" i="1" s="1"/>
  <c r="AJ447" i="1" s="1"/>
  <c r="AJ448" i="1" s="1"/>
  <c r="AJ449" i="1" s="1"/>
  <c r="AJ450" i="1" s="1"/>
  <c r="AJ451" i="1" s="1"/>
  <c r="AJ452" i="1" s="1"/>
  <c r="AJ453" i="1" s="1"/>
  <c r="AJ454" i="1" s="1"/>
  <c r="AJ455" i="1" s="1"/>
  <c r="AJ456" i="1" s="1"/>
  <c r="AJ457" i="1" s="1"/>
  <c r="AJ458" i="1" s="1"/>
  <c r="AJ459" i="1" s="1"/>
  <c r="AJ460" i="1" s="1"/>
  <c r="AJ461" i="1" s="1"/>
  <c r="AJ462" i="1" s="1"/>
  <c r="AJ463" i="1" s="1"/>
  <c r="AJ464" i="1" s="1"/>
  <c r="AJ465" i="1" s="1"/>
  <c r="AJ466" i="1" s="1"/>
  <c r="AJ467" i="1" s="1"/>
  <c r="AJ468" i="1" s="1"/>
  <c r="AJ469" i="1" s="1"/>
  <c r="AJ470" i="1" s="1"/>
  <c r="AJ471" i="1" s="1"/>
  <c r="AJ472" i="1" s="1"/>
  <c r="AJ473" i="1" s="1"/>
  <c r="AJ474" i="1" s="1"/>
  <c r="AJ475" i="1" s="1"/>
  <c r="AJ476" i="1" s="1"/>
  <c r="AJ477" i="1" s="1"/>
  <c r="AJ478" i="1" s="1"/>
  <c r="AJ479" i="1" s="1"/>
  <c r="AJ480" i="1" s="1"/>
  <c r="AJ481" i="1" s="1"/>
  <c r="AJ482" i="1" s="1"/>
  <c r="AJ483" i="1" s="1"/>
  <c r="AJ484" i="1" s="1"/>
  <c r="AJ485" i="1" s="1"/>
  <c r="AJ486" i="1" s="1"/>
  <c r="AJ487" i="1" s="1"/>
  <c r="AJ488" i="1" s="1"/>
  <c r="AJ489" i="1" s="1"/>
  <c r="AJ490" i="1" s="1"/>
  <c r="AJ491" i="1" s="1"/>
  <c r="AJ492" i="1" s="1"/>
  <c r="AJ493" i="1" s="1"/>
  <c r="AJ494" i="1" s="1"/>
  <c r="AJ495" i="1" s="1"/>
  <c r="AJ496" i="1" s="1"/>
  <c r="AJ497" i="1" s="1"/>
  <c r="AJ498" i="1" s="1"/>
  <c r="AJ499" i="1" s="1"/>
  <c r="AJ500" i="1" s="1"/>
  <c r="AJ501" i="1" s="1"/>
  <c r="AJ502" i="1" s="1"/>
  <c r="AJ503" i="1" s="1"/>
  <c r="AJ504" i="1" s="1"/>
  <c r="AJ505" i="1" s="1"/>
  <c r="AJ506" i="1" s="1"/>
  <c r="AJ507" i="1" s="1"/>
  <c r="AJ508" i="1" s="1"/>
  <c r="AJ509" i="1" s="1"/>
  <c r="AJ510" i="1" s="1"/>
  <c r="AJ511" i="1" s="1"/>
  <c r="AJ512" i="1" s="1"/>
  <c r="AJ513" i="1" s="1"/>
  <c r="AJ514" i="1" s="1"/>
  <c r="AJ515" i="1" s="1"/>
  <c r="AJ516" i="1" s="1"/>
  <c r="AJ517" i="1" s="1"/>
  <c r="AJ518" i="1" s="1"/>
  <c r="AJ519" i="1" s="1"/>
  <c r="AJ520" i="1" s="1"/>
  <c r="AJ521" i="1" s="1"/>
  <c r="AJ522" i="1" s="1"/>
  <c r="AJ523" i="1" s="1"/>
  <c r="AJ524" i="1" s="1"/>
  <c r="AJ525" i="1" s="1"/>
  <c r="AJ526" i="1" s="1"/>
  <c r="AJ527" i="1" s="1"/>
  <c r="AJ528" i="1" s="1"/>
  <c r="AJ529" i="1" s="1"/>
  <c r="AJ530" i="1" s="1"/>
  <c r="AJ531" i="1" s="1"/>
  <c r="AJ532" i="1" s="1"/>
  <c r="AJ533" i="1" s="1"/>
  <c r="AJ534" i="1" s="1"/>
  <c r="AJ535" i="1" s="1"/>
  <c r="AJ536" i="1" s="1"/>
  <c r="AJ537" i="1" s="1"/>
  <c r="AJ538" i="1" s="1"/>
  <c r="AJ539" i="1" s="1"/>
  <c r="AJ540" i="1" s="1"/>
  <c r="AJ541" i="1" s="1"/>
  <c r="AJ542" i="1" s="1"/>
  <c r="AJ543" i="1" s="1"/>
  <c r="AJ544" i="1" s="1"/>
  <c r="AJ545" i="1" s="1"/>
  <c r="AJ546" i="1" s="1"/>
  <c r="AJ547" i="1" s="1"/>
  <c r="AJ548" i="1" s="1"/>
  <c r="AJ549" i="1" s="1"/>
  <c r="AJ550" i="1" s="1"/>
  <c r="AJ551" i="1" s="1"/>
  <c r="AJ552" i="1" s="1"/>
  <c r="AJ553" i="1" s="1"/>
  <c r="AJ554" i="1" s="1"/>
  <c r="AJ555" i="1" s="1"/>
  <c r="AJ556" i="1" s="1"/>
  <c r="AJ557" i="1" s="1"/>
  <c r="AJ558" i="1" s="1"/>
  <c r="AJ559" i="1" s="1"/>
  <c r="AJ560" i="1" s="1"/>
  <c r="AJ561" i="1" s="1"/>
  <c r="AJ562" i="1" s="1"/>
  <c r="AJ563" i="1" s="1"/>
  <c r="AJ564" i="1" s="1"/>
  <c r="AJ565" i="1" s="1"/>
  <c r="AJ566" i="1" s="1"/>
  <c r="AJ567" i="1" s="1"/>
  <c r="AJ568" i="1" s="1"/>
  <c r="AJ569" i="1" s="1"/>
  <c r="AJ570" i="1" s="1"/>
  <c r="AJ571" i="1" s="1"/>
  <c r="AJ572" i="1" s="1"/>
  <c r="AJ573" i="1" s="1"/>
  <c r="AJ574" i="1" s="1"/>
  <c r="AJ575" i="1" s="1"/>
  <c r="AJ576" i="1" s="1"/>
  <c r="AJ577" i="1" s="1"/>
  <c r="AJ578" i="1" s="1"/>
  <c r="AJ579" i="1" s="1"/>
  <c r="AJ580" i="1" s="1"/>
  <c r="AJ581" i="1" s="1"/>
  <c r="AJ582" i="1" s="1"/>
  <c r="AJ583" i="1" s="1"/>
  <c r="AJ584" i="1" s="1"/>
  <c r="AJ585" i="1" s="1"/>
  <c r="AJ586" i="1" s="1"/>
  <c r="AJ587" i="1" s="1"/>
  <c r="AJ588" i="1" s="1"/>
  <c r="AJ589" i="1" s="1"/>
  <c r="AJ590" i="1" s="1"/>
  <c r="AJ591" i="1" s="1"/>
  <c r="AJ592" i="1" s="1"/>
  <c r="AJ593" i="1" s="1"/>
  <c r="AJ594" i="1" s="1"/>
  <c r="AJ595" i="1" s="1"/>
  <c r="AJ596" i="1" s="1"/>
  <c r="AJ597" i="1" s="1"/>
  <c r="AJ598" i="1" s="1"/>
  <c r="AJ599" i="1" s="1"/>
  <c r="AJ600" i="1" s="1"/>
  <c r="AJ601" i="1" s="1"/>
  <c r="AJ602" i="1" s="1"/>
  <c r="AJ603" i="1" s="1"/>
  <c r="AJ604" i="1" s="1"/>
  <c r="AJ605" i="1" s="1"/>
  <c r="AJ606" i="1" s="1"/>
  <c r="AJ607" i="1" s="1"/>
  <c r="AJ608" i="1" s="1"/>
  <c r="AJ609" i="1" s="1"/>
  <c r="AJ610" i="1" s="1"/>
  <c r="AJ611" i="1" s="1"/>
  <c r="AJ612" i="1" s="1"/>
  <c r="AJ613" i="1" s="1"/>
  <c r="AJ614" i="1" s="1"/>
  <c r="AJ615" i="1" s="1"/>
  <c r="AJ616" i="1" s="1"/>
  <c r="AJ617" i="1" s="1"/>
  <c r="AJ618" i="1" s="1"/>
  <c r="AJ619" i="1" s="1"/>
  <c r="AJ620" i="1" s="1"/>
  <c r="AJ621" i="1" s="1"/>
  <c r="AJ622" i="1" s="1"/>
  <c r="AJ623" i="1" s="1"/>
  <c r="AJ624" i="1" s="1"/>
  <c r="AJ625" i="1" s="1"/>
  <c r="AJ626" i="1" s="1"/>
  <c r="AJ627" i="1" s="1"/>
  <c r="AJ628" i="1" s="1"/>
  <c r="AJ629" i="1" s="1"/>
  <c r="AJ630" i="1" s="1"/>
  <c r="AJ631" i="1" s="1"/>
  <c r="AJ632" i="1" s="1"/>
  <c r="AJ633" i="1" s="1"/>
  <c r="AJ634" i="1" s="1"/>
  <c r="AJ635" i="1" s="1"/>
  <c r="AJ636" i="1" s="1"/>
  <c r="AJ637" i="1" s="1"/>
  <c r="AJ638" i="1" s="1"/>
  <c r="AJ639" i="1" s="1"/>
  <c r="AJ640" i="1" s="1"/>
  <c r="AJ641" i="1" s="1"/>
  <c r="AJ642" i="1" s="1"/>
  <c r="AJ643" i="1" s="1"/>
  <c r="AJ644" i="1" s="1"/>
  <c r="AJ645" i="1" s="1"/>
  <c r="AJ646" i="1" s="1"/>
  <c r="AJ647" i="1" s="1"/>
  <c r="AJ648" i="1" s="1"/>
  <c r="AJ649" i="1" s="1"/>
  <c r="AJ650" i="1" s="1"/>
  <c r="AJ651" i="1" s="1"/>
  <c r="AJ652" i="1" s="1"/>
  <c r="AJ653" i="1" s="1"/>
  <c r="AJ654" i="1" s="1"/>
  <c r="AJ655" i="1" s="1"/>
  <c r="AJ656" i="1" s="1"/>
  <c r="AJ657" i="1" s="1"/>
  <c r="AJ658" i="1" s="1"/>
  <c r="AJ659" i="1" s="1"/>
  <c r="AJ660" i="1" s="1"/>
  <c r="AJ661" i="1" s="1"/>
  <c r="AJ662" i="1" s="1"/>
  <c r="AJ663" i="1" s="1"/>
  <c r="AJ664" i="1" s="1"/>
  <c r="AJ665" i="1" s="1"/>
  <c r="AJ666" i="1" s="1"/>
  <c r="AJ667" i="1" s="1"/>
  <c r="AJ668" i="1" s="1"/>
  <c r="AJ669" i="1" s="1"/>
  <c r="AJ670" i="1" s="1"/>
  <c r="AJ671" i="1" s="1"/>
  <c r="AJ672" i="1" s="1"/>
  <c r="AJ673" i="1" s="1"/>
  <c r="AJ674" i="1" s="1"/>
  <c r="AJ675" i="1" s="1"/>
  <c r="AJ676" i="1" s="1"/>
  <c r="AJ677" i="1" s="1"/>
  <c r="AJ678" i="1" s="1"/>
  <c r="AJ679" i="1" s="1"/>
  <c r="AJ680" i="1" s="1"/>
  <c r="AJ681" i="1" s="1"/>
  <c r="AJ682" i="1" s="1"/>
  <c r="AJ683" i="1" s="1"/>
  <c r="AJ684" i="1" s="1"/>
  <c r="AJ685" i="1" s="1"/>
  <c r="AJ686" i="1" s="1"/>
  <c r="AJ687" i="1" s="1"/>
  <c r="AJ688" i="1" s="1"/>
  <c r="AJ689" i="1" s="1"/>
  <c r="AJ690" i="1" s="1"/>
  <c r="AJ691" i="1" s="1"/>
  <c r="AJ692" i="1" s="1"/>
  <c r="AJ693" i="1" s="1"/>
  <c r="AJ694" i="1" s="1"/>
  <c r="AJ695" i="1" s="1"/>
  <c r="AJ696" i="1" s="1"/>
  <c r="AJ697" i="1" s="1"/>
  <c r="AJ698" i="1" s="1"/>
  <c r="AJ699" i="1" s="1"/>
  <c r="AJ700" i="1" s="1"/>
  <c r="AJ701" i="1" s="1"/>
  <c r="AJ702" i="1" s="1"/>
  <c r="AJ703" i="1" s="1"/>
  <c r="AJ704" i="1" s="1"/>
  <c r="AJ705" i="1" s="1"/>
  <c r="AJ706" i="1" s="1"/>
  <c r="AJ707" i="1" s="1"/>
  <c r="AJ708" i="1" s="1"/>
  <c r="AJ709" i="1" s="1"/>
  <c r="AJ710" i="1" s="1"/>
  <c r="AJ711" i="1" s="1"/>
  <c r="AJ712" i="1" s="1"/>
  <c r="AJ713" i="1" s="1"/>
  <c r="AJ714" i="1" s="1"/>
  <c r="AJ715" i="1" s="1"/>
  <c r="AJ716" i="1" s="1"/>
  <c r="AJ717" i="1" s="1"/>
  <c r="AJ718" i="1" s="1"/>
  <c r="AJ719" i="1" s="1"/>
  <c r="AJ720" i="1" s="1"/>
  <c r="AJ721" i="1" s="1"/>
  <c r="AJ722" i="1" s="1"/>
  <c r="AJ723" i="1" s="1"/>
  <c r="AJ724" i="1" s="1"/>
  <c r="AJ725" i="1" s="1"/>
  <c r="AJ726" i="1" s="1"/>
  <c r="AJ727" i="1" s="1"/>
  <c r="AJ728" i="1" s="1"/>
  <c r="AJ729" i="1" s="1"/>
  <c r="AJ730" i="1" s="1"/>
  <c r="AJ731" i="1" s="1"/>
  <c r="AJ732" i="1" s="1"/>
  <c r="AJ733" i="1" s="1"/>
  <c r="AJ734" i="1" s="1"/>
  <c r="AJ735" i="1" s="1"/>
  <c r="AJ736" i="1" s="1"/>
  <c r="AJ737" i="1" s="1"/>
  <c r="AJ738" i="1" s="1"/>
  <c r="AJ739" i="1" s="1"/>
  <c r="AJ740" i="1" s="1"/>
  <c r="AJ741" i="1" s="1"/>
  <c r="AJ742" i="1" s="1"/>
  <c r="AJ743" i="1" s="1"/>
  <c r="AJ744" i="1" s="1"/>
  <c r="AJ745" i="1" s="1"/>
  <c r="AJ746" i="1" s="1"/>
  <c r="AJ747" i="1" s="1"/>
  <c r="AJ748" i="1" s="1"/>
  <c r="AJ749" i="1" s="1"/>
  <c r="AJ750" i="1" s="1"/>
  <c r="AJ751" i="1" s="1"/>
  <c r="AJ752" i="1" s="1"/>
  <c r="AJ753" i="1" s="1"/>
  <c r="AJ754" i="1" s="1"/>
  <c r="AJ755" i="1" s="1"/>
  <c r="AJ756" i="1" s="1"/>
  <c r="AJ757" i="1" s="1"/>
  <c r="AJ758" i="1" s="1"/>
  <c r="AJ759" i="1" s="1"/>
  <c r="AJ760" i="1" s="1"/>
  <c r="AJ761" i="1" s="1"/>
  <c r="AJ762" i="1" s="1"/>
  <c r="AJ763" i="1" s="1"/>
  <c r="AJ764" i="1" s="1"/>
  <c r="AJ765" i="1" s="1"/>
  <c r="AJ766" i="1" s="1"/>
  <c r="AJ767" i="1" s="1"/>
  <c r="AJ768" i="1" s="1"/>
  <c r="AJ769" i="1" s="1"/>
  <c r="AJ770" i="1" s="1"/>
  <c r="AJ771" i="1" s="1"/>
  <c r="AJ772" i="1" s="1"/>
  <c r="AJ773" i="1" s="1"/>
  <c r="AJ774" i="1" s="1"/>
  <c r="AJ775" i="1" s="1"/>
  <c r="AJ776" i="1" s="1"/>
  <c r="AJ777" i="1" s="1"/>
  <c r="AJ778" i="1" s="1"/>
  <c r="AJ779" i="1" s="1"/>
  <c r="AJ780" i="1" s="1"/>
  <c r="AJ781" i="1" s="1"/>
  <c r="AJ782" i="1" s="1"/>
  <c r="AJ783" i="1" s="1"/>
  <c r="AJ784" i="1" s="1"/>
  <c r="AJ785" i="1" s="1"/>
  <c r="AJ786" i="1" s="1"/>
  <c r="AJ787" i="1" s="1"/>
  <c r="AJ788" i="1" s="1"/>
  <c r="AJ789" i="1" s="1"/>
  <c r="AJ790" i="1" s="1"/>
  <c r="AJ791" i="1" s="1"/>
  <c r="AJ792" i="1" s="1"/>
  <c r="AJ793" i="1" s="1"/>
  <c r="AJ794" i="1" s="1"/>
  <c r="AJ795" i="1" s="1"/>
  <c r="AJ796" i="1" s="1"/>
  <c r="AJ797" i="1" s="1"/>
  <c r="AJ798" i="1" s="1"/>
  <c r="AJ799" i="1" s="1"/>
  <c r="AJ800" i="1" s="1"/>
  <c r="AJ801" i="1" s="1"/>
  <c r="AJ802" i="1" s="1"/>
  <c r="AJ803" i="1" s="1"/>
  <c r="AJ804" i="1" s="1"/>
  <c r="AJ805" i="1" s="1"/>
  <c r="AJ806" i="1" s="1"/>
  <c r="AJ807" i="1" s="1"/>
  <c r="AJ808" i="1" s="1"/>
  <c r="AJ809" i="1" s="1"/>
  <c r="AJ810" i="1" s="1"/>
  <c r="AJ811" i="1" s="1"/>
  <c r="AJ812" i="1" s="1"/>
  <c r="AJ813" i="1" s="1"/>
  <c r="AJ814" i="1" s="1"/>
  <c r="AJ815" i="1" s="1"/>
  <c r="AJ816" i="1" s="1"/>
  <c r="AJ817" i="1" s="1"/>
  <c r="AJ818" i="1" s="1"/>
  <c r="AJ819" i="1" s="1"/>
  <c r="AJ820" i="1" s="1"/>
  <c r="AJ821" i="1" s="1"/>
  <c r="AJ822" i="1" s="1"/>
  <c r="AJ823" i="1" s="1"/>
  <c r="AJ824" i="1" s="1"/>
  <c r="AJ825" i="1" s="1"/>
  <c r="AJ826" i="1" s="1"/>
  <c r="AJ827" i="1" s="1"/>
  <c r="AJ828" i="1" s="1"/>
  <c r="AJ829" i="1" s="1"/>
  <c r="AJ830" i="1" s="1"/>
  <c r="AJ831" i="1" s="1"/>
  <c r="AJ832" i="1" s="1"/>
  <c r="AJ833" i="1" s="1"/>
  <c r="AJ834" i="1" s="1"/>
  <c r="AJ835" i="1" s="1"/>
  <c r="AJ836" i="1" s="1"/>
  <c r="AJ837" i="1" s="1"/>
  <c r="AJ838" i="1" s="1"/>
  <c r="AJ839" i="1" s="1"/>
  <c r="AJ840" i="1" s="1"/>
  <c r="AJ841" i="1" s="1"/>
  <c r="AJ842" i="1" s="1"/>
  <c r="AJ843" i="1" s="1"/>
  <c r="AJ844" i="1" s="1"/>
  <c r="AJ845" i="1" s="1"/>
  <c r="AJ846" i="1" s="1"/>
  <c r="AJ847" i="1" s="1"/>
  <c r="AJ848" i="1" s="1"/>
  <c r="AJ849" i="1" s="1"/>
  <c r="AJ850" i="1" s="1"/>
  <c r="AJ851" i="1" s="1"/>
  <c r="AJ852" i="1" s="1"/>
  <c r="AJ853" i="1" s="1"/>
  <c r="AJ854" i="1" s="1"/>
  <c r="AJ855" i="1" s="1"/>
  <c r="AJ856" i="1" s="1"/>
  <c r="AJ857" i="1" s="1"/>
  <c r="AJ858" i="1" s="1"/>
  <c r="AJ859" i="1" s="1"/>
  <c r="AJ860" i="1" s="1"/>
  <c r="AJ861" i="1" s="1"/>
  <c r="AJ862" i="1" s="1"/>
  <c r="AJ863" i="1" s="1"/>
  <c r="AJ864" i="1" s="1"/>
  <c r="AJ865" i="1" s="1"/>
  <c r="AJ866" i="1" s="1"/>
  <c r="AJ867" i="1" s="1"/>
  <c r="AJ868" i="1" s="1"/>
  <c r="AJ869" i="1" s="1"/>
  <c r="AJ870" i="1" s="1"/>
  <c r="AJ871" i="1" s="1"/>
  <c r="AJ872" i="1" s="1"/>
  <c r="AJ873" i="1" s="1"/>
  <c r="AJ874" i="1" s="1"/>
  <c r="AJ875" i="1" s="1"/>
  <c r="AJ876" i="1" s="1"/>
  <c r="AJ877" i="1" s="1"/>
  <c r="AJ878" i="1" s="1"/>
  <c r="AJ879" i="1" s="1"/>
  <c r="AJ880" i="1" s="1"/>
  <c r="AJ881" i="1" s="1"/>
  <c r="AJ882" i="1" s="1"/>
  <c r="AJ883" i="1" s="1"/>
  <c r="AJ884" i="1" s="1"/>
  <c r="AJ885" i="1" s="1"/>
  <c r="AJ886" i="1" s="1"/>
  <c r="AJ887" i="1" s="1"/>
  <c r="AJ888" i="1" s="1"/>
  <c r="AJ889" i="1" s="1"/>
  <c r="AJ890" i="1" s="1"/>
  <c r="AJ891" i="1" s="1"/>
  <c r="AJ892" i="1" s="1"/>
  <c r="AJ893" i="1" s="1"/>
  <c r="AJ894" i="1" s="1"/>
  <c r="AJ895" i="1" s="1"/>
  <c r="AJ896" i="1" s="1"/>
  <c r="AJ897" i="1" s="1"/>
  <c r="AJ898" i="1" s="1"/>
  <c r="AJ899" i="1" s="1"/>
  <c r="AJ900" i="1" s="1"/>
  <c r="AJ901" i="1" s="1"/>
  <c r="AJ902" i="1" s="1"/>
  <c r="AJ903" i="1" s="1"/>
  <c r="AJ904" i="1" s="1"/>
  <c r="AJ905" i="1" s="1"/>
  <c r="AJ906" i="1" s="1"/>
  <c r="AJ907" i="1" s="1"/>
  <c r="AJ908" i="1" s="1"/>
  <c r="AJ909" i="1" s="1"/>
  <c r="AJ910" i="1" s="1"/>
  <c r="AJ911" i="1" s="1"/>
  <c r="AJ912" i="1" s="1"/>
  <c r="AJ913" i="1" s="1"/>
  <c r="AJ914" i="1" s="1"/>
  <c r="AJ915" i="1" s="1"/>
  <c r="AJ916" i="1" s="1"/>
  <c r="AJ917" i="1" s="1"/>
  <c r="AJ918" i="1" s="1"/>
  <c r="AJ919" i="1" s="1"/>
  <c r="AJ920" i="1" s="1"/>
  <c r="AJ921" i="1" s="1"/>
  <c r="AJ922" i="1" s="1"/>
  <c r="AJ923" i="1" s="1"/>
  <c r="AJ924" i="1" s="1"/>
  <c r="AJ925" i="1" s="1"/>
  <c r="AJ926" i="1" s="1"/>
  <c r="AJ927" i="1" s="1"/>
  <c r="AJ928" i="1" s="1"/>
  <c r="AJ929" i="1" s="1"/>
  <c r="AJ930" i="1" s="1"/>
  <c r="AJ931" i="1" s="1"/>
  <c r="AJ932" i="1" s="1"/>
  <c r="AJ933" i="1" s="1"/>
  <c r="AJ934" i="1" s="1"/>
  <c r="AJ935" i="1" s="1"/>
  <c r="AJ936" i="1" s="1"/>
  <c r="AJ937" i="1" s="1"/>
  <c r="AJ938" i="1" s="1"/>
  <c r="AJ939" i="1" s="1"/>
  <c r="AJ940" i="1" s="1"/>
  <c r="AJ941" i="1" s="1"/>
  <c r="AJ942" i="1" s="1"/>
  <c r="AJ943" i="1" s="1"/>
  <c r="AJ944" i="1" s="1"/>
  <c r="AJ945" i="1" s="1"/>
  <c r="AJ946" i="1" s="1"/>
  <c r="AJ947" i="1" s="1"/>
  <c r="AJ948" i="1" s="1"/>
  <c r="AJ949" i="1" s="1"/>
  <c r="AJ950" i="1" s="1"/>
  <c r="AJ951" i="1" s="1"/>
  <c r="AJ952" i="1" s="1"/>
  <c r="AJ953" i="1" s="1"/>
  <c r="AJ954" i="1" s="1"/>
  <c r="AJ955" i="1" s="1"/>
  <c r="AJ956" i="1" s="1"/>
  <c r="AJ957" i="1" s="1"/>
  <c r="AJ958" i="1" s="1"/>
  <c r="AJ959" i="1" s="1"/>
  <c r="AJ960" i="1" s="1"/>
  <c r="AJ961" i="1" s="1"/>
  <c r="AJ962" i="1" s="1"/>
  <c r="AJ963" i="1" s="1"/>
  <c r="AJ964" i="1" s="1"/>
  <c r="AJ965" i="1" s="1"/>
  <c r="AJ966" i="1" s="1"/>
  <c r="AJ967" i="1" s="1"/>
  <c r="AJ968" i="1" s="1"/>
  <c r="AJ969" i="1" s="1"/>
  <c r="AJ970" i="1" s="1"/>
  <c r="AJ971" i="1" s="1"/>
  <c r="AJ972" i="1" s="1"/>
  <c r="AJ973" i="1" s="1"/>
  <c r="AJ974" i="1" s="1"/>
  <c r="AJ975" i="1" s="1"/>
  <c r="AJ976" i="1" s="1"/>
  <c r="AJ977" i="1" s="1"/>
  <c r="AJ978" i="1" s="1"/>
  <c r="AJ979" i="1" s="1"/>
  <c r="AJ980" i="1" s="1"/>
  <c r="AJ981" i="1" s="1"/>
  <c r="AJ982" i="1" s="1"/>
  <c r="AJ983" i="1" s="1"/>
  <c r="AJ984" i="1" s="1"/>
  <c r="AJ985" i="1" s="1"/>
  <c r="AJ986" i="1" s="1"/>
  <c r="AJ987" i="1" s="1"/>
  <c r="AJ988" i="1" s="1"/>
  <c r="AJ989" i="1" s="1"/>
  <c r="AJ990" i="1" s="1"/>
  <c r="AJ991" i="1" s="1"/>
  <c r="AJ992" i="1" s="1"/>
  <c r="AJ993" i="1" s="1"/>
  <c r="AJ994" i="1" s="1"/>
  <c r="AJ995" i="1" s="1"/>
  <c r="AJ996" i="1" s="1"/>
  <c r="AJ997" i="1" s="1"/>
  <c r="AJ998" i="1" s="1"/>
  <c r="AJ999" i="1" s="1"/>
  <c r="AJ1000" i="1" s="1"/>
  <c r="AJ1001" i="1" s="1"/>
  <c r="AJ1002" i="1" s="1"/>
  <c r="AJ1003" i="1" s="1"/>
  <c r="AJ1004" i="1" s="1"/>
  <c r="AJ1005" i="1" s="1"/>
  <c r="AJ1006" i="1" s="1"/>
  <c r="AJ1007" i="1" s="1"/>
  <c r="AJ1008" i="1" s="1"/>
  <c r="AJ1009" i="1" s="1"/>
  <c r="AJ1010" i="1" s="1"/>
  <c r="AJ1011" i="1" s="1"/>
  <c r="AJ1012" i="1" s="1"/>
  <c r="AJ1013" i="1" s="1"/>
  <c r="AJ1014" i="1" s="1"/>
  <c r="AJ1015" i="1" s="1"/>
  <c r="AJ1016" i="1" s="1"/>
  <c r="AJ1017" i="1" s="1"/>
  <c r="AJ1018" i="1" s="1"/>
  <c r="AJ1019" i="1" s="1"/>
  <c r="AJ1020" i="1" s="1"/>
  <c r="AJ1021" i="1" s="1"/>
  <c r="AJ1022" i="1" s="1"/>
  <c r="AJ1023" i="1" s="1"/>
  <c r="AJ1024" i="1" s="1"/>
  <c r="AJ1025" i="1" s="1"/>
  <c r="AJ1026" i="1" s="1"/>
  <c r="AJ1027" i="1" s="1"/>
  <c r="AJ1028" i="1" s="1"/>
  <c r="AJ1029" i="1" s="1"/>
  <c r="AJ1030" i="1" s="1"/>
  <c r="AJ1031" i="1" s="1"/>
  <c r="AJ1032" i="1" s="1"/>
  <c r="AJ1033" i="1" s="1"/>
  <c r="AJ1034" i="1" s="1"/>
  <c r="AJ1035" i="1" s="1"/>
  <c r="AJ1036" i="1" s="1"/>
  <c r="AJ1037" i="1" s="1"/>
  <c r="AJ1038" i="1" s="1"/>
  <c r="AJ1039" i="1" s="1"/>
  <c r="AJ1040" i="1" s="1"/>
  <c r="AJ1041" i="1" s="1"/>
  <c r="AJ1042" i="1" s="1"/>
  <c r="AJ1043" i="1" s="1"/>
  <c r="AJ1044" i="1" s="1"/>
  <c r="AJ1045" i="1" s="1"/>
  <c r="AJ1046" i="1" s="1"/>
  <c r="AJ1047" i="1" s="1"/>
  <c r="AJ1048" i="1" s="1"/>
  <c r="AJ1049" i="1" s="1"/>
  <c r="AJ1050" i="1" s="1"/>
  <c r="AJ1051" i="1" s="1"/>
  <c r="AJ1052" i="1" s="1"/>
  <c r="AJ1053" i="1" s="1"/>
  <c r="AJ1054" i="1" s="1"/>
  <c r="AJ1055" i="1" s="1"/>
  <c r="AJ1056" i="1" s="1"/>
  <c r="AJ1057" i="1" s="1"/>
  <c r="AJ1058" i="1" s="1"/>
  <c r="AJ1059" i="1" s="1"/>
  <c r="AJ1060" i="1" s="1"/>
  <c r="AJ1061" i="1" s="1"/>
  <c r="AJ1062" i="1" s="1"/>
  <c r="AJ1063" i="1" s="1"/>
  <c r="AJ1064" i="1" s="1"/>
  <c r="AJ1065" i="1" s="1"/>
  <c r="AJ1066" i="1" s="1"/>
  <c r="AJ1067" i="1" s="1"/>
  <c r="AJ1068" i="1" s="1"/>
  <c r="AJ1069" i="1" s="1"/>
  <c r="AJ1070" i="1" s="1"/>
  <c r="AJ1071" i="1" s="1"/>
  <c r="AJ1072" i="1" s="1"/>
  <c r="AJ1073" i="1" s="1"/>
  <c r="AJ1074" i="1" s="1"/>
  <c r="AJ1075" i="1" s="1"/>
  <c r="AJ1076" i="1" s="1"/>
  <c r="AJ1077" i="1" s="1"/>
  <c r="AJ1078" i="1" s="1"/>
  <c r="AJ1079" i="1" s="1"/>
  <c r="AJ1080" i="1" s="1"/>
  <c r="AJ1081" i="1" s="1"/>
  <c r="AJ1082" i="1" s="1"/>
  <c r="AJ1083" i="1" s="1"/>
  <c r="AJ1084" i="1" s="1"/>
  <c r="AJ1085" i="1" s="1"/>
  <c r="AJ1086" i="1" s="1"/>
  <c r="AJ1087" i="1" s="1"/>
  <c r="AJ1088" i="1" s="1"/>
  <c r="AJ1089" i="1" s="1"/>
  <c r="AJ1090" i="1" s="1"/>
  <c r="AJ1091" i="1" s="1"/>
  <c r="AJ1092" i="1" s="1"/>
  <c r="AJ1093" i="1" s="1"/>
  <c r="AJ1094" i="1" s="1"/>
  <c r="AJ1095" i="1" s="1"/>
  <c r="AJ1096" i="1" s="1"/>
  <c r="AJ1097" i="1" s="1"/>
  <c r="AJ1098" i="1" s="1"/>
  <c r="AJ1099" i="1" s="1"/>
  <c r="AJ1100" i="1" s="1"/>
  <c r="AJ1101" i="1" s="1"/>
  <c r="AJ1102" i="1" s="1"/>
  <c r="AJ1103" i="1" s="1"/>
  <c r="AJ1104" i="1" s="1"/>
  <c r="AJ1105" i="1" s="1"/>
  <c r="AJ1106" i="1" s="1"/>
  <c r="AJ1107" i="1" s="1"/>
  <c r="AJ1108" i="1" s="1"/>
  <c r="AJ1109" i="1" s="1"/>
  <c r="AJ1110" i="1" s="1"/>
  <c r="AJ1111" i="1" s="1"/>
  <c r="AJ1112" i="1" s="1"/>
  <c r="AJ1113" i="1" s="1"/>
  <c r="AJ1114" i="1" s="1"/>
  <c r="AJ1115" i="1" s="1"/>
  <c r="AJ1116" i="1" s="1"/>
  <c r="AJ1117" i="1" s="1"/>
  <c r="AJ1118" i="1" s="1"/>
  <c r="AJ1119" i="1" s="1"/>
  <c r="AJ1120" i="1" s="1"/>
  <c r="AJ1121" i="1" s="1"/>
  <c r="AJ1122" i="1" s="1"/>
  <c r="AJ1123" i="1" s="1"/>
  <c r="AJ1124" i="1" s="1"/>
  <c r="AJ1125" i="1" s="1"/>
  <c r="AJ1126" i="1" s="1"/>
  <c r="AJ1127" i="1" s="1"/>
  <c r="AJ1128" i="1" s="1"/>
  <c r="AJ1129" i="1" s="1"/>
  <c r="AJ1130" i="1" s="1"/>
  <c r="AJ1131" i="1" s="1"/>
  <c r="AJ1132" i="1" s="1"/>
  <c r="AJ1133" i="1" s="1"/>
  <c r="AJ1134" i="1" s="1"/>
  <c r="AJ1135" i="1" s="1"/>
  <c r="AJ1136" i="1" s="1"/>
  <c r="AJ1137" i="1" s="1"/>
  <c r="AJ1138" i="1" s="1"/>
  <c r="AJ1139" i="1" s="1"/>
  <c r="AJ1140" i="1" s="1"/>
  <c r="AJ1141" i="1" s="1"/>
  <c r="AJ1142" i="1" s="1"/>
  <c r="AJ1143" i="1" s="1"/>
  <c r="AJ1144" i="1" s="1"/>
  <c r="AJ1145" i="1" s="1"/>
  <c r="AJ1146" i="1" s="1"/>
  <c r="AJ1147" i="1" s="1"/>
  <c r="AJ1148" i="1" s="1"/>
  <c r="AJ1149" i="1" s="1"/>
  <c r="AJ1150" i="1" s="1"/>
  <c r="AJ1151" i="1" s="1"/>
  <c r="AJ1152" i="1" s="1"/>
  <c r="AJ1153" i="1" s="1"/>
  <c r="AJ1154" i="1" s="1"/>
  <c r="AJ1155" i="1" s="1"/>
  <c r="AJ1156" i="1" s="1"/>
  <c r="AJ1157" i="1" s="1"/>
  <c r="AJ1158" i="1" s="1"/>
  <c r="AJ1159" i="1" s="1"/>
  <c r="AJ1160" i="1" s="1"/>
  <c r="AJ1161" i="1" s="1"/>
  <c r="AJ1162" i="1" s="1"/>
  <c r="AJ1163" i="1" s="1"/>
  <c r="AJ1164" i="1" s="1"/>
  <c r="AJ1165" i="1" s="1"/>
  <c r="AJ1166" i="1" s="1"/>
  <c r="AJ1167" i="1" s="1"/>
  <c r="AJ1168" i="1" s="1"/>
  <c r="AJ1169" i="1" s="1"/>
  <c r="AJ1170" i="1" s="1"/>
  <c r="AJ1171" i="1" s="1"/>
  <c r="AJ1172" i="1" s="1"/>
  <c r="AJ1173" i="1" s="1"/>
  <c r="AJ1174" i="1" s="1"/>
  <c r="AJ1175" i="1" s="1"/>
  <c r="AJ1176" i="1" s="1"/>
  <c r="AJ1177" i="1" s="1"/>
  <c r="AJ1178" i="1" s="1"/>
  <c r="AJ1179" i="1" s="1"/>
  <c r="AJ1180" i="1" s="1"/>
  <c r="AJ1181" i="1" s="1"/>
  <c r="AJ1182" i="1" s="1"/>
  <c r="AJ1183" i="1" s="1"/>
  <c r="AJ1184" i="1" s="1"/>
  <c r="AJ1185" i="1" s="1"/>
  <c r="AJ1186" i="1" s="1"/>
  <c r="AJ1187" i="1" s="1"/>
  <c r="AJ1188" i="1" s="1"/>
  <c r="AJ1189" i="1" s="1"/>
  <c r="AJ1190" i="1" s="1"/>
  <c r="AJ1191" i="1" s="1"/>
  <c r="AJ1192" i="1" s="1"/>
  <c r="AJ1193" i="1" s="1"/>
  <c r="AJ1194" i="1" s="1"/>
  <c r="AJ1195" i="1" s="1"/>
  <c r="AJ1196" i="1" s="1"/>
  <c r="AJ1197" i="1" s="1"/>
  <c r="AJ1198" i="1" s="1"/>
  <c r="AJ1199" i="1" s="1"/>
  <c r="AJ1200" i="1" s="1"/>
  <c r="AJ1201" i="1" s="1"/>
  <c r="AJ1202" i="1" s="1"/>
  <c r="AJ1203" i="1" s="1"/>
  <c r="AJ1204" i="1" s="1"/>
  <c r="AJ1205" i="1" s="1"/>
  <c r="AJ1206" i="1" s="1"/>
  <c r="AJ1207" i="1" s="1"/>
  <c r="AJ1208" i="1" s="1"/>
  <c r="AJ1209" i="1" s="1"/>
  <c r="AJ1210" i="1" s="1"/>
  <c r="AJ1211" i="1" s="1"/>
  <c r="AJ1212" i="1" s="1"/>
  <c r="AJ1213" i="1" s="1"/>
  <c r="AJ1214" i="1" s="1"/>
  <c r="AJ1215" i="1" s="1"/>
  <c r="AJ1216" i="1" s="1"/>
  <c r="AJ1217" i="1" s="1"/>
  <c r="AJ1218" i="1" s="1"/>
  <c r="AJ1219" i="1" s="1"/>
  <c r="AJ1220" i="1" s="1"/>
  <c r="AJ1221" i="1" s="1"/>
  <c r="AJ1222" i="1" s="1"/>
  <c r="AJ1223" i="1" s="1"/>
  <c r="AJ1224" i="1" s="1"/>
  <c r="AJ1225" i="1" s="1"/>
  <c r="AJ1226" i="1" s="1"/>
  <c r="AJ1227" i="1" s="1"/>
  <c r="AJ1228" i="1" s="1"/>
  <c r="AJ1229" i="1" s="1"/>
  <c r="AJ1230" i="1" s="1"/>
  <c r="AJ1231" i="1" s="1"/>
  <c r="AJ1232" i="1" s="1"/>
  <c r="AJ1233" i="1" s="1"/>
  <c r="AJ1234" i="1" s="1"/>
  <c r="AJ1235" i="1" s="1"/>
  <c r="AJ1236" i="1" s="1"/>
  <c r="AJ1237" i="1" s="1"/>
  <c r="AJ1238" i="1" s="1"/>
  <c r="AJ1239" i="1" s="1"/>
  <c r="AJ1240" i="1" s="1"/>
  <c r="AJ1241" i="1" s="1"/>
  <c r="AJ1242" i="1" s="1"/>
  <c r="AJ1243" i="1" s="1"/>
  <c r="AJ1244" i="1" s="1"/>
  <c r="AJ1245" i="1" s="1"/>
  <c r="AJ1246" i="1" s="1"/>
  <c r="AJ1247" i="1" s="1"/>
  <c r="AJ1248" i="1" s="1"/>
  <c r="AJ1249" i="1" s="1"/>
  <c r="AJ1250" i="1" s="1"/>
  <c r="AJ1251" i="1" s="1"/>
  <c r="AJ1252" i="1" s="1"/>
  <c r="AJ1253" i="1" s="1"/>
  <c r="AJ1254" i="1" s="1"/>
  <c r="AJ1255" i="1" s="1"/>
  <c r="AJ1256" i="1" s="1"/>
  <c r="AJ1257" i="1" s="1"/>
  <c r="AJ1258" i="1" s="1"/>
  <c r="AJ1259" i="1" s="1"/>
  <c r="AJ1260" i="1" s="1"/>
  <c r="AJ1261" i="1" s="1"/>
  <c r="AJ1262" i="1" s="1"/>
  <c r="AJ1263" i="1" s="1"/>
  <c r="AJ1264" i="1" s="1"/>
  <c r="AJ1265" i="1" s="1"/>
  <c r="AJ1266" i="1" s="1"/>
  <c r="AJ1267" i="1" s="1"/>
  <c r="AJ1268" i="1" s="1"/>
  <c r="AJ1269" i="1" s="1"/>
  <c r="AJ1270" i="1" s="1"/>
  <c r="AJ1271" i="1" s="1"/>
  <c r="AJ1272" i="1" s="1"/>
  <c r="AJ1273" i="1" s="1"/>
  <c r="AJ1274" i="1" s="1"/>
  <c r="AJ1275" i="1" s="1"/>
  <c r="AJ1276" i="1" s="1"/>
  <c r="AJ1277" i="1" s="1"/>
  <c r="AJ1278" i="1" s="1"/>
  <c r="AJ1279" i="1" s="1"/>
  <c r="AJ1280" i="1" s="1"/>
  <c r="AJ1281" i="1" s="1"/>
  <c r="AJ1282" i="1" s="1"/>
  <c r="AJ1283" i="1" s="1"/>
  <c r="AJ1284" i="1" s="1"/>
  <c r="AJ1285" i="1" s="1"/>
  <c r="AJ1286" i="1" s="1"/>
  <c r="AJ1287" i="1" s="1"/>
  <c r="AJ1288" i="1" s="1"/>
  <c r="AJ1289" i="1" s="1"/>
  <c r="AJ1290" i="1" s="1"/>
  <c r="AJ1291" i="1" s="1"/>
  <c r="AJ1292" i="1" s="1"/>
  <c r="AJ1293" i="1" s="1"/>
  <c r="AJ1294" i="1" s="1"/>
  <c r="AJ1295" i="1" s="1"/>
  <c r="AJ1296" i="1" s="1"/>
  <c r="AJ1297" i="1" s="1"/>
  <c r="AJ1298" i="1" s="1"/>
  <c r="AJ1299" i="1" s="1"/>
  <c r="AJ1300" i="1" s="1"/>
  <c r="AJ1301" i="1" s="1"/>
  <c r="AJ1302" i="1" s="1"/>
  <c r="AJ1303" i="1" s="1"/>
  <c r="AJ1304" i="1" s="1"/>
  <c r="AJ1305" i="1" s="1"/>
  <c r="AJ1306" i="1" s="1"/>
  <c r="AJ1307" i="1" s="1"/>
  <c r="AJ1308" i="1" s="1"/>
  <c r="AJ1309" i="1" s="1"/>
  <c r="AJ1310" i="1" s="1"/>
  <c r="AJ1311" i="1" s="1"/>
  <c r="AJ1312" i="1" s="1"/>
  <c r="AJ1313" i="1" s="1"/>
  <c r="AJ1314" i="1" s="1"/>
  <c r="AJ1315" i="1" s="1"/>
  <c r="AJ1316" i="1" s="1"/>
  <c r="AJ1317" i="1" s="1"/>
  <c r="AJ1318" i="1" s="1"/>
  <c r="AJ1319" i="1" s="1"/>
  <c r="AJ1320" i="1" s="1"/>
  <c r="AJ1321" i="1" s="1"/>
  <c r="AJ1322" i="1" s="1"/>
  <c r="AJ1323" i="1" s="1"/>
  <c r="AJ1324" i="1" s="1"/>
  <c r="AJ1325" i="1" s="1"/>
  <c r="AJ1326" i="1" s="1"/>
  <c r="AJ1327" i="1" s="1"/>
  <c r="AJ1328" i="1" s="1"/>
  <c r="AJ1329" i="1" s="1"/>
  <c r="AJ1330" i="1" s="1"/>
  <c r="AJ1331" i="1" s="1"/>
  <c r="AJ1332" i="1" s="1"/>
  <c r="AJ1333" i="1" s="1"/>
  <c r="AJ1334" i="1" s="1"/>
  <c r="AJ1335" i="1" s="1"/>
  <c r="AJ1336" i="1" s="1"/>
  <c r="AJ1337" i="1" s="1"/>
  <c r="AJ1338" i="1" s="1"/>
  <c r="AJ1339" i="1" s="1"/>
  <c r="AJ1340" i="1" s="1"/>
  <c r="AJ1341" i="1" s="1"/>
  <c r="AJ1342" i="1" s="1"/>
  <c r="AJ1343" i="1" s="1"/>
  <c r="AJ1344" i="1" s="1"/>
  <c r="AJ1345" i="1" s="1"/>
  <c r="AJ1346" i="1" s="1"/>
  <c r="AJ1347" i="1" s="1"/>
  <c r="AJ1348" i="1" s="1"/>
  <c r="AJ1349" i="1" s="1"/>
  <c r="AJ1350" i="1" s="1"/>
  <c r="AJ1351" i="1" s="1"/>
  <c r="AJ1352" i="1" s="1"/>
  <c r="AJ1353" i="1" s="1"/>
  <c r="AJ1354" i="1" s="1"/>
  <c r="AJ1355" i="1" s="1"/>
  <c r="AJ1356" i="1" s="1"/>
  <c r="AJ1357" i="1" s="1"/>
  <c r="AJ1358" i="1" s="1"/>
  <c r="AJ1359" i="1" s="1"/>
  <c r="AJ1360" i="1" s="1"/>
  <c r="AJ1361" i="1" s="1"/>
  <c r="AJ1362" i="1" s="1"/>
  <c r="AJ1363" i="1" s="1"/>
  <c r="AJ1364" i="1" s="1"/>
  <c r="AJ1365" i="1" s="1"/>
  <c r="AJ1366" i="1" s="1"/>
  <c r="AJ1367" i="1" s="1"/>
  <c r="AJ1368" i="1" s="1"/>
  <c r="AJ1369" i="1" s="1"/>
  <c r="AJ1370" i="1" s="1"/>
  <c r="AJ1371" i="1" s="1"/>
  <c r="AJ1372" i="1" s="1"/>
  <c r="AJ1373" i="1" s="1"/>
  <c r="AJ1374" i="1" s="1"/>
  <c r="AJ1375" i="1" s="1"/>
  <c r="AJ1376" i="1" s="1"/>
  <c r="AJ1377" i="1" s="1"/>
  <c r="AJ1378" i="1" s="1"/>
  <c r="AJ1379" i="1" s="1"/>
  <c r="AJ1380" i="1" s="1"/>
  <c r="AJ1381" i="1" s="1"/>
  <c r="AJ1382" i="1" s="1"/>
  <c r="AJ1383" i="1" s="1"/>
  <c r="AJ1384" i="1" s="1"/>
  <c r="AJ1385" i="1" s="1"/>
  <c r="AJ1386" i="1" s="1"/>
  <c r="AJ1387" i="1" s="1"/>
  <c r="AJ1388" i="1" s="1"/>
  <c r="AJ1389" i="1" s="1"/>
  <c r="AJ1390" i="1" s="1"/>
  <c r="AJ1391" i="1" s="1"/>
  <c r="AJ1392" i="1" s="1"/>
  <c r="AJ1393" i="1" s="1"/>
  <c r="AJ1394" i="1" s="1"/>
  <c r="AJ1395" i="1" s="1"/>
  <c r="AJ1396" i="1" s="1"/>
  <c r="AJ1397" i="1" s="1"/>
  <c r="AJ1398" i="1" s="1"/>
  <c r="AJ1399" i="1" s="1"/>
  <c r="AJ1400" i="1" s="1"/>
  <c r="AJ1401" i="1" s="1"/>
  <c r="AJ1402" i="1" s="1"/>
  <c r="AJ1403" i="1" s="1"/>
  <c r="AJ1404" i="1" s="1"/>
  <c r="AJ1405" i="1" s="1"/>
  <c r="AJ1406" i="1" s="1"/>
  <c r="AJ1407" i="1" s="1"/>
  <c r="AJ1408" i="1" s="1"/>
  <c r="AJ1409" i="1" s="1"/>
  <c r="AJ1410" i="1" s="1"/>
  <c r="AJ1411" i="1" s="1"/>
  <c r="AJ1412" i="1" s="1"/>
  <c r="AJ1413" i="1" s="1"/>
  <c r="AJ1414" i="1" s="1"/>
  <c r="AJ1415" i="1" s="1"/>
  <c r="AJ1416" i="1" s="1"/>
  <c r="AJ1417" i="1" s="1"/>
  <c r="AJ1418" i="1" s="1"/>
  <c r="AJ1419" i="1" s="1"/>
  <c r="AJ1420" i="1" s="1"/>
  <c r="AJ1421" i="1" s="1"/>
  <c r="AJ1422" i="1" s="1"/>
  <c r="AJ1423" i="1" s="1"/>
  <c r="AJ1424" i="1" s="1"/>
  <c r="AJ1425" i="1" s="1"/>
  <c r="AJ1426" i="1" s="1"/>
  <c r="AJ1427" i="1" s="1"/>
  <c r="AJ1428" i="1" s="1"/>
  <c r="AJ1429" i="1" s="1"/>
  <c r="AJ1430" i="1" s="1"/>
  <c r="AJ1431" i="1" s="1"/>
  <c r="AJ1432" i="1" s="1"/>
  <c r="AJ1433" i="1" s="1"/>
  <c r="AJ1434" i="1" s="1"/>
  <c r="AJ1435" i="1" s="1"/>
  <c r="AJ1436" i="1" s="1"/>
  <c r="AJ1437" i="1" s="1"/>
  <c r="AJ1438" i="1" s="1"/>
  <c r="AJ1439" i="1" s="1"/>
  <c r="AJ1440" i="1" s="1"/>
  <c r="AJ1441" i="1" s="1"/>
  <c r="AJ1442" i="1" s="1"/>
  <c r="AJ1443" i="1" s="1"/>
  <c r="AJ1444" i="1" s="1"/>
  <c r="AJ1445" i="1" s="1"/>
  <c r="AJ1446" i="1" s="1"/>
  <c r="AJ1447" i="1" s="1"/>
  <c r="AJ1448" i="1" s="1"/>
  <c r="AJ1449" i="1" s="1"/>
  <c r="AJ1450" i="1" s="1"/>
  <c r="AJ1451" i="1" s="1"/>
  <c r="AJ1452" i="1" s="1"/>
  <c r="AJ1453" i="1" s="1"/>
  <c r="AJ1454" i="1" s="1"/>
  <c r="AJ1455" i="1" s="1"/>
  <c r="AJ1456" i="1" s="1"/>
  <c r="AJ1457" i="1" s="1"/>
  <c r="AJ1458" i="1" s="1"/>
  <c r="AJ1459" i="1" s="1"/>
  <c r="AJ1460" i="1" s="1"/>
  <c r="AJ1461" i="1" s="1"/>
  <c r="AJ1462" i="1" s="1"/>
  <c r="AJ1463" i="1" s="1"/>
  <c r="AJ1464" i="1" s="1"/>
  <c r="AJ1465" i="1" s="1"/>
  <c r="AJ1466" i="1" s="1"/>
  <c r="AJ1467" i="1" s="1"/>
  <c r="AJ1468" i="1" s="1"/>
  <c r="AJ1469" i="1" s="1"/>
  <c r="AJ1470" i="1" s="1"/>
  <c r="AJ1471" i="1" s="1"/>
  <c r="AJ1472" i="1" s="1"/>
  <c r="AJ1473" i="1" s="1"/>
  <c r="AJ1474" i="1" s="1"/>
  <c r="AJ1475" i="1" s="1"/>
  <c r="AJ1476" i="1" s="1"/>
  <c r="AJ1477" i="1" s="1"/>
  <c r="AJ1478" i="1" s="1"/>
  <c r="AJ1479" i="1" s="1"/>
  <c r="AJ1480" i="1" s="1"/>
  <c r="AJ1481" i="1" s="1"/>
  <c r="AJ1482" i="1" s="1"/>
  <c r="AJ1483" i="1" s="1"/>
  <c r="AJ1484" i="1" s="1"/>
  <c r="AJ1485" i="1" s="1"/>
  <c r="AJ1486" i="1" s="1"/>
  <c r="AJ1487" i="1" s="1"/>
  <c r="AJ1488" i="1" s="1"/>
  <c r="AJ1489" i="1" s="1"/>
  <c r="AJ1490" i="1" s="1"/>
  <c r="AJ1491" i="1" s="1"/>
  <c r="AJ1492" i="1" s="1"/>
  <c r="AJ1493" i="1" s="1"/>
  <c r="AJ1494" i="1" s="1"/>
  <c r="AJ1495" i="1" s="1"/>
  <c r="AJ1496" i="1" s="1"/>
  <c r="AJ1497" i="1" s="1"/>
  <c r="AJ1498" i="1" s="1"/>
  <c r="AJ1499" i="1" s="1"/>
  <c r="AJ1500" i="1" s="1"/>
  <c r="AJ1501" i="1" s="1"/>
  <c r="AJ1502" i="1" s="1"/>
  <c r="AJ1503" i="1" s="1"/>
  <c r="AJ1504" i="1" s="1"/>
  <c r="AJ1505" i="1" s="1"/>
  <c r="AJ1506" i="1" s="1"/>
  <c r="AJ1507" i="1" s="1"/>
  <c r="AJ1508" i="1" s="1"/>
  <c r="AJ1509" i="1" s="1"/>
  <c r="AJ1510" i="1" s="1"/>
  <c r="AJ1511" i="1" s="1"/>
  <c r="AJ1512" i="1" s="1"/>
  <c r="AJ1513" i="1" s="1"/>
  <c r="AJ1514" i="1" s="1"/>
  <c r="AJ1515" i="1" s="1"/>
  <c r="AJ1516" i="1" s="1"/>
  <c r="AJ1517" i="1" s="1"/>
  <c r="AJ1518" i="1" s="1"/>
  <c r="AJ1519" i="1" s="1"/>
  <c r="AJ1520" i="1" s="1"/>
  <c r="AJ1521" i="1" s="1"/>
  <c r="AJ1522" i="1" s="1"/>
  <c r="AJ1523" i="1" s="1"/>
  <c r="AJ1524" i="1" s="1"/>
  <c r="AJ1525" i="1" s="1"/>
  <c r="AJ1526" i="1" s="1"/>
  <c r="AJ1527" i="1" s="1"/>
  <c r="AJ1528" i="1" s="1"/>
  <c r="AJ1529" i="1" s="1"/>
  <c r="AJ1530" i="1" s="1"/>
  <c r="AJ1531" i="1" s="1"/>
  <c r="AJ1532" i="1" s="1"/>
  <c r="AJ1533" i="1" s="1"/>
  <c r="AJ1534" i="1" s="1"/>
  <c r="AJ1535" i="1" s="1"/>
  <c r="AJ1536" i="1" s="1"/>
  <c r="AJ1537" i="1" s="1"/>
  <c r="AJ1538" i="1" s="1"/>
  <c r="AJ1539" i="1" s="1"/>
  <c r="AJ1540" i="1" s="1"/>
  <c r="AJ1541" i="1" s="1"/>
  <c r="AJ1542" i="1" s="1"/>
  <c r="AJ1543" i="1" s="1"/>
  <c r="AJ1544" i="1" s="1"/>
  <c r="AJ1545" i="1" s="1"/>
  <c r="AJ1546" i="1" s="1"/>
  <c r="AJ1547" i="1" s="1"/>
  <c r="AJ1548" i="1" s="1"/>
  <c r="AJ1549" i="1" s="1"/>
  <c r="AJ1550" i="1" s="1"/>
  <c r="AJ1551" i="1" s="1"/>
  <c r="AJ1552" i="1" s="1"/>
  <c r="AJ1553" i="1" s="1"/>
  <c r="AJ1554" i="1" s="1"/>
  <c r="AJ1555" i="1" s="1"/>
  <c r="AJ1556" i="1" s="1"/>
  <c r="AJ1557" i="1" s="1"/>
  <c r="AJ1558" i="1" s="1"/>
  <c r="AJ1559" i="1" s="1"/>
  <c r="AJ1560" i="1" s="1"/>
  <c r="AJ1561" i="1" s="1"/>
  <c r="AJ1562" i="1" s="1"/>
  <c r="AJ1563" i="1" s="1"/>
  <c r="AJ1564" i="1" s="1"/>
  <c r="AJ1565" i="1" s="1"/>
  <c r="AJ1566" i="1" s="1"/>
  <c r="AJ1567" i="1" s="1"/>
  <c r="AJ1568" i="1" s="1"/>
  <c r="AJ1569" i="1" s="1"/>
  <c r="AJ1570" i="1" s="1"/>
  <c r="AJ1571" i="1" s="1"/>
  <c r="AJ1572" i="1" s="1"/>
  <c r="AJ1573" i="1" s="1"/>
  <c r="AJ1574" i="1" s="1"/>
  <c r="AJ1575" i="1" s="1"/>
  <c r="AJ1576" i="1" s="1"/>
  <c r="AJ1577" i="1" s="1"/>
  <c r="AJ1578" i="1" s="1"/>
  <c r="AJ1579" i="1" s="1"/>
  <c r="AJ1580" i="1" s="1"/>
  <c r="AJ1581" i="1" s="1"/>
  <c r="AJ1582" i="1" s="1"/>
  <c r="AJ1583" i="1" s="1"/>
  <c r="AJ1584" i="1" s="1"/>
  <c r="AJ1585" i="1" s="1"/>
  <c r="AJ1586" i="1" s="1"/>
  <c r="AJ1587" i="1" s="1"/>
  <c r="AJ1588" i="1" s="1"/>
  <c r="AJ1589" i="1" s="1"/>
  <c r="AJ1590" i="1" s="1"/>
  <c r="AJ1591" i="1" s="1"/>
  <c r="AJ1592" i="1" s="1"/>
  <c r="AJ1593" i="1" s="1"/>
  <c r="AJ1594" i="1" s="1"/>
  <c r="AJ1595" i="1" s="1"/>
  <c r="AJ1596" i="1" s="1"/>
  <c r="AJ1597" i="1" s="1"/>
  <c r="AJ1598" i="1" s="1"/>
  <c r="AJ1599" i="1" s="1"/>
  <c r="AJ1600" i="1" s="1"/>
  <c r="AJ1601" i="1" s="1"/>
  <c r="AJ1602" i="1" s="1"/>
  <c r="AJ1603" i="1" s="1"/>
  <c r="AJ1604" i="1" s="1"/>
  <c r="AJ1605" i="1" s="1"/>
  <c r="AJ1606" i="1" s="1"/>
  <c r="AJ1607" i="1" s="1"/>
  <c r="AJ1608" i="1" s="1"/>
  <c r="AJ1609" i="1" s="1"/>
  <c r="AJ1610" i="1" s="1"/>
  <c r="AJ1611" i="1" s="1"/>
  <c r="AJ1612" i="1" s="1"/>
  <c r="AJ1613" i="1" s="1"/>
  <c r="AJ1614" i="1" s="1"/>
  <c r="AJ1615" i="1" s="1"/>
  <c r="AJ1616" i="1" s="1"/>
  <c r="AJ1617" i="1" s="1"/>
  <c r="AJ1618" i="1" s="1"/>
  <c r="AJ1619" i="1" s="1"/>
  <c r="AJ1620" i="1" s="1"/>
  <c r="AJ1621" i="1" s="1"/>
  <c r="AJ1622" i="1" s="1"/>
  <c r="AJ1623" i="1" s="1"/>
  <c r="AJ1624" i="1" s="1"/>
  <c r="AJ1625" i="1" s="1"/>
  <c r="AJ1626" i="1" s="1"/>
  <c r="AJ1627" i="1" s="1"/>
  <c r="AJ1628" i="1" s="1"/>
  <c r="AJ1629" i="1" s="1"/>
  <c r="AJ1630" i="1" s="1"/>
  <c r="AJ1631" i="1" s="1"/>
  <c r="AJ1632" i="1" s="1"/>
  <c r="AJ1633" i="1" s="1"/>
  <c r="AJ1634" i="1" s="1"/>
  <c r="AJ1635" i="1" s="1"/>
  <c r="AJ1636" i="1" s="1"/>
  <c r="AJ1637" i="1" s="1"/>
  <c r="AJ1638" i="1" s="1"/>
  <c r="AJ1639" i="1" s="1"/>
  <c r="AJ1640" i="1" s="1"/>
  <c r="AJ1641" i="1" s="1"/>
  <c r="AJ1642" i="1" s="1"/>
  <c r="AJ1643" i="1" s="1"/>
  <c r="AJ1644" i="1" s="1"/>
  <c r="AJ1645" i="1" s="1"/>
  <c r="AJ1646" i="1" s="1"/>
  <c r="AJ1647" i="1" s="1"/>
  <c r="AJ1648" i="1" s="1"/>
  <c r="AJ1649" i="1" s="1"/>
  <c r="AJ1650" i="1" s="1"/>
  <c r="AJ1651" i="1" s="1"/>
  <c r="AJ1652" i="1" s="1"/>
  <c r="AJ1653" i="1" s="1"/>
  <c r="AJ1654" i="1" s="1"/>
  <c r="AJ1655" i="1" s="1"/>
  <c r="AJ1656" i="1" s="1"/>
  <c r="AJ1657" i="1" s="1"/>
  <c r="AJ1658" i="1" s="1"/>
  <c r="AJ1659" i="1" s="1"/>
  <c r="AJ1660" i="1" s="1"/>
  <c r="AJ1661" i="1" s="1"/>
  <c r="AJ1662" i="1" s="1"/>
  <c r="AJ1663" i="1" s="1"/>
  <c r="AJ1664" i="1" s="1"/>
  <c r="AJ1665" i="1" s="1"/>
  <c r="AJ1666" i="1" s="1"/>
  <c r="AJ1667" i="1" s="1"/>
  <c r="AJ1668" i="1" s="1"/>
  <c r="AJ1669" i="1" s="1"/>
  <c r="AJ1670" i="1" s="1"/>
  <c r="AJ1671" i="1" s="1"/>
  <c r="AJ1672" i="1" s="1"/>
  <c r="AJ1673" i="1" s="1"/>
  <c r="AJ1674" i="1" s="1"/>
  <c r="AJ1675" i="1" s="1"/>
  <c r="AJ1676" i="1" s="1"/>
  <c r="AJ1677" i="1" s="1"/>
  <c r="AJ1678" i="1" s="1"/>
  <c r="AJ1679" i="1" s="1"/>
  <c r="AJ1680" i="1" s="1"/>
  <c r="AJ1681" i="1" s="1"/>
  <c r="AJ1682" i="1" s="1"/>
  <c r="AJ1683" i="1" s="1"/>
  <c r="AJ1684" i="1" s="1"/>
  <c r="AJ1685" i="1" s="1"/>
  <c r="AJ1686" i="1" s="1"/>
  <c r="AJ1687" i="1" s="1"/>
  <c r="AJ1688" i="1" s="1"/>
  <c r="AJ1689" i="1" s="1"/>
  <c r="AJ1690" i="1" s="1"/>
  <c r="AJ1691" i="1" s="1"/>
  <c r="AJ1692" i="1" s="1"/>
  <c r="AJ1693" i="1" s="1"/>
  <c r="AJ1694" i="1" s="1"/>
  <c r="AJ1695" i="1" s="1"/>
  <c r="AJ1696" i="1" s="1"/>
  <c r="AJ1697" i="1" s="1"/>
  <c r="AJ1698" i="1" s="1"/>
  <c r="AJ1699" i="1" s="1"/>
  <c r="AJ1700" i="1" s="1"/>
  <c r="AJ1701" i="1" s="1"/>
  <c r="AJ1702" i="1" s="1"/>
  <c r="AJ1703" i="1" s="1"/>
  <c r="AJ1704" i="1" s="1"/>
  <c r="AJ1705" i="1" s="1"/>
  <c r="AJ1706" i="1" s="1"/>
  <c r="AJ1707" i="1" s="1"/>
  <c r="AJ1708" i="1" s="1"/>
  <c r="AJ1709" i="1" s="1"/>
  <c r="AJ1710" i="1" s="1"/>
  <c r="AJ1711" i="1" s="1"/>
  <c r="AJ1712" i="1" s="1"/>
  <c r="AJ1713" i="1" s="1"/>
  <c r="AJ1714" i="1" s="1"/>
  <c r="AJ1715" i="1" s="1"/>
  <c r="AJ1716" i="1" s="1"/>
  <c r="AJ1717" i="1" s="1"/>
  <c r="AJ1718" i="1" s="1"/>
  <c r="AJ1719" i="1" s="1"/>
  <c r="AJ1720" i="1" s="1"/>
  <c r="AJ1721" i="1" s="1"/>
  <c r="AJ1722" i="1" s="1"/>
  <c r="AJ1723" i="1" s="1"/>
  <c r="AJ1724" i="1" s="1"/>
  <c r="AJ1725" i="1" s="1"/>
  <c r="AJ1726" i="1" s="1"/>
  <c r="AJ1727" i="1" s="1"/>
  <c r="AJ1728" i="1" s="1"/>
  <c r="AJ1729" i="1" s="1"/>
  <c r="AJ1730" i="1" s="1"/>
  <c r="AJ1731" i="1" s="1"/>
  <c r="AJ1732" i="1" s="1"/>
  <c r="AJ1733" i="1" s="1"/>
  <c r="AJ1734" i="1" s="1"/>
  <c r="AJ1735" i="1" s="1"/>
  <c r="AJ1736" i="1" s="1"/>
  <c r="AJ1737" i="1" s="1"/>
  <c r="AJ1738" i="1" s="1"/>
  <c r="AJ1739" i="1" s="1"/>
  <c r="AJ1740" i="1" s="1"/>
  <c r="AJ1741" i="1" s="1"/>
  <c r="AJ1742" i="1" s="1"/>
  <c r="AJ1743" i="1" s="1"/>
  <c r="AJ1744" i="1" s="1"/>
  <c r="AJ1745" i="1" s="1"/>
  <c r="AJ1746" i="1" s="1"/>
  <c r="AJ1747" i="1" s="1"/>
  <c r="AJ1748" i="1" s="1"/>
  <c r="AJ1749" i="1" s="1"/>
  <c r="AJ1750" i="1" s="1"/>
  <c r="AJ1751" i="1" s="1"/>
  <c r="AJ1752" i="1" s="1"/>
  <c r="AJ1753" i="1" s="1"/>
  <c r="AJ1754" i="1" s="1"/>
  <c r="AJ1755" i="1" s="1"/>
  <c r="AJ1756" i="1" s="1"/>
  <c r="AJ1757" i="1" s="1"/>
  <c r="AJ1758" i="1" s="1"/>
  <c r="AJ1759" i="1" s="1"/>
  <c r="AJ1760" i="1" s="1"/>
  <c r="AJ1761" i="1" s="1"/>
  <c r="AJ1762" i="1" s="1"/>
  <c r="AJ1763" i="1" s="1"/>
  <c r="AJ1764" i="1" s="1"/>
  <c r="AJ1765" i="1" s="1"/>
  <c r="AJ1766" i="1" s="1"/>
  <c r="AJ1767" i="1" s="1"/>
  <c r="AJ1768" i="1" s="1"/>
  <c r="AJ1769" i="1" s="1"/>
  <c r="AJ1770" i="1" s="1"/>
  <c r="AJ1771" i="1" s="1"/>
  <c r="AJ1772" i="1" s="1"/>
  <c r="AJ1773" i="1" s="1"/>
  <c r="AJ1774" i="1" s="1"/>
  <c r="AJ1775" i="1" s="1"/>
  <c r="AJ1776" i="1" s="1"/>
  <c r="AJ1777" i="1" s="1"/>
  <c r="AJ1778" i="1" s="1"/>
  <c r="AJ1779" i="1" s="1"/>
  <c r="AJ1780" i="1" s="1"/>
  <c r="AJ1781" i="1" s="1"/>
  <c r="AJ1782" i="1" s="1"/>
  <c r="AJ1783" i="1" s="1"/>
  <c r="AJ1784" i="1" s="1"/>
  <c r="AJ1785" i="1" s="1"/>
  <c r="AJ1786" i="1" s="1"/>
  <c r="AJ1787" i="1" s="1"/>
  <c r="AJ1788" i="1" s="1"/>
  <c r="AJ1789" i="1" s="1"/>
  <c r="AJ1790" i="1" s="1"/>
  <c r="AJ1791" i="1" s="1"/>
  <c r="AJ1792" i="1" s="1"/>
  <c r="AJ1793" i="1" s="1"/>
  <c r="AJ1794" i="1" s="1"/>
  <c r="AJ1795" i="1" s="1"/>
  <c r="AJ1796" i="1" s="1"/>
  <c r="AJ1797" i="1" s="1"/>
  <c r="AJ1798" i="1" s="1"/>
  <c r="AJ1799" i="1" s="1"/>
  <c r="AJ1800" i="1" s="1"/>
  <c r="AJ1801" i="1" s="1"/>
  <c r="AJ1802" i="1" s="1"/>
  <c r="AJ1803" i="1" s="1"/>
  <c r="AJ1804" i="1" s="1"/>
  <c r="AJ1805" i="1" s="1"/>
  <c r="AJ1806" i="1" s="1"/>
  <c r="AJ1807" i="1" s="1"/>
  <c r="AJ1808" i="1" s="1"/>
  <c r="AF158" i="1"/>
  <c r="AD12" i="1"/>
  <c r="AF16" i="1"/>
  <c r="AF426" i="1"/>
  <c r="AF645" i="1"/>
  <c r="AD13" i="1"/>
  <c r="AD1154" i="1"/>
  <c r="AD1336" i="1"/>
  <c r="AD299" i="1"/>
  <c r="AD685" i="1"/>
  <c r="AD549" i="1"/>
  <c r="AF1090" i="1"/>
  <c r="AF17" i="1"/>
  <c r="AG43" i="1"/>
  <c r="AG83" i="1"/>
  <c r="AD721" i="1"/>
  <c r="AD15" i="1"/>
  <c r="AF15" i="1"/>
  <c r="AF622" i="1"/>
  <c r="AF1418" i="1"/>
  <c r="AF188" i="1"/>
  <c r="AD758" i="1"/>
  <c r="AF18" i="1"/>
  <c r="AG18" i="1"/>
  <c r="AD18" i="1"/>
  <c r="AD9" i="1"/>
  <c r="AF569" i="1"/>
  <c r="AF14" i="1"/>
  <c r="AF526" i="1"/>
  <c r="AD815" i="1"/>
  <c r="AF1115" i="1"/>
  <c r="AF932" i="1"/>
  <c r="AD657" i="1"/>
  <c r="AF1530" i="1"/>
  <c r="AF1056" i="1"/>
  <c r="AD1437" i="1"/>
  <c r="AF408" i="1"/>
  <c r="AF1276" i="1"/>
  <c r="AD1706" i="1"/>
  <c r="AD178" i="1"/>
  <c r="AF703" i="1"/>
  <c r="AD896" i="1"/>
  <c r="AD365" i="1"/>
  <c r="AF238" i="1"/>
  <c r="AF279" i="1"/>
  <c r="AF359" i="1"/>
  <c r="AF438" i="1"/>
  <c r="AF1105" i="1"/>
  <c r="AF1402" i="1"/>
  <c r="AD1585" i="1"/>
  <c r="AG55" i="1"/>
  <c r="AD43" i="1"/>
  <c r="AF1632" i="1"/>
  <c r="AD1355" i="1"/>
  <c r="AF877" i="1"/>
  <c r="AF379" i="1"/>
  <c r="AF1454" i="1"/>
  <c r="AF87" i="1"/>
  <c r="AG87" i="1" s="1"/>
  <c r="AD1217" i="1"/>
  <c r="AF307" i="1"/>
  <c r="AF1291" i="1"/>
  <c r="AF1125" i="1"/>
  <c r="AF800" i="1"/>
  <c r="AF957" i="1"/>
  <c r="AF975" i="1"/>
  <c r="AD1375" i="1"/>
  <c r="AG19" i="1"/>
  <c r="AF1732" i="1"/>
  <c r="AC1810" i="1"/>
  <c r="AD1810" i="1" s="1"/>
  <c r="AD8" i="1"/>
  <c r="AD1314" i="1"/>
  <c r="AE50" i="1" l="1"/>
  <c r="AE62" i="1"/>
  <c r="AE74" i="1"/>
  <c r="AE86" i="1"/>
  <c r="AE98" i="1"/>
  <c r="AE110" i="1"/>
  <c r="AE122" i="1"/>
  <c r="AE134" i="1"/>
  <c r="AE146" i="1"/>
  <c r="AE158" i="1"/>
  <c r="AE170" i="1"/>
  <c r="AE182" i="1"/>
  <c r="AE194" i="1"/>
  <c r="AE206" i="1"/>
  <c r="AE218" i="1"/>
  <c r="AE230" i="1"/>
  <c r="AE242" i="1"/>
  <c r="AE254" i="1"/>
  <c r="AE266" i="1"/>
  <c r="AE278" i="1"/>
  <c r="AE290" i="1"/>
  <c r="AE302" i="1"/>
  <c r="AE314" i="1"/>
  <c r="AE326" i="1"/>
  <c r="AE338" i="1"/>
  <c r="AE350" i="1"/>
  <c r="AE362" i="1"/>
  <c r="AE374" i="1"/>
  <c r="AE386" i="1"/>
  <c r="AE398" i="1"/>
  <c r="AE410" i="1"/>
  <c r="AE422" i="1"/>
  <c r="AE434" i="1"/>
  <c r="AE446" i="1"/>
  <c r="AE458" i="1"/>
  <c r="AE470" i="1"/>
  <c r="AE482" i="1"/>
  <c r="AE494" i="1"/>
  <c r="AE506" i="1"/>
  <c r="AE518" i="1"/>
  <c r="AE530" i="1"/>
  <c r="AE542" i="1"/>
  <c r="AE554" i="1"/>
  <c r="AE566" i="1"/>
  <c r="AE578" i="1"/>
  <c r="AE590" i="1"/>
  <c r="AE602" i="1"/>
  <c r="AE614" i="1"/>
  <c r="AE626" i="1"/>
  <c r="AE638" i="1"/>
  <c r="AE650" i="1"/>
  <c r="AE662" i="1"/>
  <c r="AE674" i="1"/>
  <c r="AE686" i="1"/>
  <c r="AE698" i="1"/>
  <c r="AE710" i="1"/>
  <c r="AE722" i="1"/>
  <c r="AE734" i="1"/>
  <c r="AE746" i="1"/>
  <c r="AE758" i="1"/>
  <c r="AE770" i="1"/>
  <c r="AE782" i="1"/>
  <c r="AE794" i="1"/>
  <c r="AE806" i="1"/>
  <c r="AE818" i="1"/>
  <c r="AE830" i="1"/>
  <c r="AE842" i="1"/>
  <c r="AE854" i="1"/>
  <c r="AE866" i="1"/>
  <c r="AE878" i="1"/>
  <c r="AE51" i="1"/>
  <c r="AE63" i="1"/>
  <c r="AE75" i="1"/>
  <c r="AE87" i="1"/>
  <c r="AE99" i="1"/>
  <c r="AE111" i="1"/>
  <c r="AE123" i="1"/>
  <c r="AE135" i="1"/>
  <c r="AE147" i="1"/>
  <c r="AE159" i="1"/>
  <c r="AE171" i="1"/>
  <c r="AE183" i="1"/>
  <c r="AE195" i="1"/>
  <c r="AE207" i="1"/>
  <c r="AE219" i="1"/>
  <c r="AE231" i="1"/>
  <c r="AE243" i="1"/>
  <c r="AE255" i="1"/>
  <c r="AE267" i="1"/>
  <c r="AE279" i="1"/>
  <c r="AE291" i="1"/>
  <c r="AE303" i="1"/>
  <c r="AE315" i="1"/>
  <c r="AE327" i="1"/>
  <c r="AE339" i="1"/>
  <c r="AE351" i="1"/>
  <c r="AE363" i="1"/>
  <c r="AE375" i="1"/>
  <c r="AE387" i="1"/>
  <c r="AE399" i="1"/>
  <c r="AE411" i="1"/>
  <c r="AE423" i="1"/>
  <c r="AE435" i="1"/>
  <c r="AE447" i="1"/>
  <c r="AE459" i="1"/>
  <c r="AE471" i="1"/>
  <c r="AE483" i="1"/>
  <c r="AE495" i="1"/>
  <c r="AE507" i="1"/>
  <c r="AE519" i="1"/>
  <c r="AE531" i="1"/>
  <c r="AE543" i="1"/>
  <c r="AE555" i="1"/>
  <c r="AE567" i="1"/>
  <c r="AE579" i="1"/>
  <c r="AE591" i="1"/>
  <c r="AE603" i="1"/>
  <c r="AE615" i="1"/>
  <c r="AE627" i="1"/>
  <c r="AE639" i="1"/>
  <c r="AE651" i="1"/>
  <c r="AE663" i="1"/>
  <c r="AE675" i="1"/>
  <c r="AE687" i="1"/>
  <c r="AE699" i="1"/>
  <c r="AE711" i="1"/>
  <c r="AE723" i="1"/>
  <c r="AE735" i="1"/>
  <c r="AE747" i="1"/>
  <c r="AE759" i="1"/>
  <c r="AE771" i="1"/>
  <c r="AE783" i="1"/>
  <c r="AE795" i="1"/>
  <c r="AE807" i="1"/>
  <c r="AE819" i="1"/>
  <c r="AE831" i="1"/>
  <c r="AE843" i="1"/>
  <c r="AE855" i="1"/>
  <c r="AE867" i="1"/>
  <c r="AE879" i="1"/>
  <c r="AE891" i="1"/>
  <c r="AE903" i="1"/>
  <c r="AE915" i="1"/>
  <c r="AE927" i="1"/>
  <c r="AE939" i="1"/>
  <c r="AE951" i="1"/>
  <c r="AE963" i="1"/>
  <c r="AE975" i="1"/>
  <c r="AE987" i="1"/>
  <c r="AE999" i="1"/>
  <c r="AE1011" i="1"/>
  <c r="AE1023" i="1"/>
  <c r="AE1035" i="1"/>
  <c r="AE1047" i="1"/>
  <c r="AE52" i="1"/>
  <c r="AE64" i="1"/>
  <c r="AE76" i="1"/>
  <c r="AE88" i="1"/>
  <c r="AE100" i="1"/>
  <c r="AE112" i="1"/>
  <c r="AE124" i="1"/>
  <c r="AE136" i="1"/>
  <c r="AE148" i="1"/>
  <c r="AE160" i="1"/>
  <c r="AE172" i="1"/>
  <c r="AE184" i="1"/>
  <c r="AE196" i="1"/>
  <c r="AE208" i="1"/>
  <c r="AE220" i="1"/>
  <c r="AE232" i="1"/>
  <c r="AE244" i="1"/>
  <c r="AE256" i="1"/>
  <c r="AE268" i="1"/>
  <c r="AE53" i="1"/>
  <c r="AE65" i="1"/>
  <c r="AE77" i="1"/>
  <c r="AE89" i="1"/>
  <c r="AE101" i="1"/>
  <c r="AE113" i="1"/>
  <c r="AE125" i="1"/>
  <c r="AE137" i="1"/>
  <c r="AE149" i="1"/>
  <c r="AE161" i="1"/>
  <c r="AE173" i="1"/>
  <c r="AE185" i="1"/>
  <c r="AE197" i="1"/>
  <c r="AE209" i="1"/>
  <c r="AE221" i="1"/>
  <c r="AE233" i="1"/>
  <c r="AE245" i="1"/>
  <c r="AE257" i="1"/>
  <c r="AE269" i="1"/>
  <c r="AE54" i="1"/>
  <c r="AE66" i="1"/>
  <c r="AE78" i="1"/>
  <c r="AE90" i="1"/>
  <c r="AE102" i="1"/>
  <c r="AE114" i="1"/>
  <c r="AE126" i="1"/>
  <c r="AE138" i="1"/>
  <c r="AE150" i="1"/>
  <c r="AE162" i="1"/>
  <c r="AE174" i="1"/>
  <c r="AE186" i="1"/>
  <c r="AE198" i="1"/>
  <c r="AE210" i="1"/>
  <c r="AE222" i="1"/>
  <c r="AE234" i="1"/>
  <c r="AE246" i="1"/>
  <c r="AE258" i="1"/>
  <c r="AE270" i="1"/>
  <c r="AE282" i="1"/>
  <c r="AE294" i="1"/>
  <c r="AE306" i="1"/>
  <c r="AE318" i="1"/>
  <c r="AE330" i="1"/>
  <c r="AE342" i="1"/>
  <c r="AE354" i="1"/>
  <c r="AE366" i="1"/>
  <c r="AE378" i="1"/>
  <c r="AE390" i="1"/>
  <c r="AE402" i="1"/>
  <c r="AE414" i="1"/>
  <c r="AE426" i="1"/>
  <c r="AE438" i="1"/>
  <c r="AE450" i="1"/>
  <c r="AE462" i="1"/>
  <c r="AE474" i="1"/>
  <c r="AE486" i="1"/>
  <c r="AE498" i="1"/>
  <c r="AE510" i="1"/>
  <c r="AE522" i="1"/>
  <c r="AE534" i="1"/>
  <c r="AE546" i="1"/>
  <c r="AE558" i="1"/>
  <c r="AE570" i="1"/>
  <c r="AE582" i="1"/>
  <c r="AE594" i="1"/>
  <c r="AE606" i="1"/>
  <c r="AE618" i="1"/>
  <c r="AE630" i="1"/>
  <c r="AE642" i="1"/>
  <c r="AE654" i="1"/>
  <c r="AE55" i="1"/>
  <c r="AE67" i="1"/>
  <c r="AE79" i="1"/>
  <c r="AE91" i="1"/>
  <c r="AE103" i="1"/>
  <c r="AE115" i="1"/>
  <c r="AE127" i="1"/>
  <c r="AE139" i="1"/>
  <c r="AE151" i="1"/>
  <c r="AE163" i="1"/>
  <c r="AE175" i="1"/>
  <c r="AE187" i="1"/>
  <c r="AE199" i="1"/>
  <c r="AE211" i="1"/>
  <c r="AE223" i="1"/>
  <c r="AE235" i="1"/>
  <c r="AE247" i="1"/>
  <c r="AE259" i="1"/>
  <c r="AE271" i="1"/>
  <c r="AE283" i="1"/>
  <c r="AE295" i="1"/>
  <c r="AE307" i="1"/>
  <c r="AE319" i="1"/>
  <c r="AE331" i="1"/>
  <c r="AE343" i="1"/>
  <c r="AE355" i="1"/>
  <c r="AE367" i="1"/>
  <c r="AE379" i="1"/>
  <c r="AE391" i="1"/>
  <c r="AE403" i="1"/>
  <c r="AE415" i="1"/>
  <c r="AE427" i="1"/>
  <c r="AE439" i="1"/>
  <c r="AE451" i="1"/>
  <c r="AE463" i="1"/>
  <c r="AE475" i="1"/>
  <c r="AE487" i="1"/>
  <c r="AE499" i="1"/>
  <c r="AE511" i="1"/>
  <c r="AE523" i="1"/>
  <c r="AE535" i="1"/>
  <c r="AE547" i="1"/>
  <c r="AE559" i="1"/>
  <c r="AE571" i="1"/>
  <c r="AE583" i="1"/>
  <c r="AE595" i="1"/>
  <c r="AE607" i="1"/>
  <c r="AE619" i="1"/>
  <c r="AE631" i="1"/>
  <c r="AE643" i="1"/>
  <c r="AE655" i="1"/>
  <c r="AE667" i="1"/>
  <c r="AE679" i="1"/>
  <c r="AE691" i="1"/>
  <c r="AE703" i="1"/>
  <c r="AE715" i="1"/>
  <c r="AE727" i="1"/>
  <c r="AE739" i="1"/>
  <c r="AE751" i="1"/>
  <c r="AE763" i="1"/>
  <c r="AE775" i="1"/>
  <c r="AE787" i="1"/>
  <c r="AE799" i="1"/>
  <c r="AE811" i="1"/>
  <c r="AE823" i="1"/>
  <c r="AE835" i="1"/>
  <c r="AE847" i="1"/>
  <c r="AE859" i="1"/>
  <c r="AE871" i="1"/>
  <c r="AE883" i="1"/>
  <c r="AE44" i="1"/>
  <c r="AE56" i="1"/>
  <c r="AE68" i="1"/>
  <c r="AE80" i="1"/>
  <c r="AE92" i="1"/>
  <c r="AE104" i="1"/>
  <c r="AE116" i="1"/>
  <c r="AE128" i="1"/>
  <c r="AE140" i="1"/>
  <c r="AE152" i="1"/>
  <c r="AE164" i="1"/>
  <c r="AE176" i="1"/>
  <c r="AE188" i="1"/>
  <c r="AE200" i="1"/>
  <c r="AE212" i="1"/>
  <c r="AE224" i="1"/>
  <c r="AE236" i="1"/>
  <c r="AE248" i="1"/>
  <c r="AE260" i="1"/>
  <c r="AE272" i="1"/>
  <c r="AE284" i="1"/>
  <c r="AE296" i="1"/>
  <c r="AE308" i="1"/>
  <c r="AE320" i="1"/>
  <c r="AE332" i="1"/>
  <c r="AE344" i="1"/>
  <c r="AE356" i="1"/>
  <c r="AE368" i="1"/>
  <c r="AE380" i="1"/>
  <c r="AE392" i="1"/>
  <c r="AE404" i="1"/>
  <c r="AE416" i="1"/>
  <c r="AE428" i="1"/>
  <c r="AE440" i="1"/>
  <c r="AE452" i="1"/>
  <c r="AE464" i="1"/>
  <c r="AE476" i="1"/>
  <c r="AE488" i="1"/>
  <c r="AE500" i="1"/>
  <c r="AE512" i="1"/>
  <c r="AE524" i="1"/>
  <c r="AE536" i="1"/>
  <c r="AE548" i="1"/>
  <c r="AE560" i="1"/>
  <c r="AE572" i="1"/>
  <c r="AE584" i="1"/>
  <c r="AE596" i="1"/>
  <c r="AE608" i="1"/>
  <c r="AE620" i="1"/>
  <c r="AE632" i="1"/>
  <c r="AE644" i="1"/>
  <c r="AE45" i="1"/>
  <c r="AE57" i="1"/>
  <c r="AE69" i="1"/>
  <c r="AE81" i="1"/>
  <c r="AE93" i="1"/>
  <c r="AE105" i="1"/>
  <c r="AE117" i="1"/>
  <c r="AE129" i="1"/>
  <c r="AE141" i="1"/>
  <c r="AE153" i="1"/>
  <c r="AE165" i="1"/>
  <c r="AE177" i="1"/>
  <c r="AE189" i="1"/>
  <c r="AE201" i="1"/>
  <c r="AE213" i="1"/>
  <c r="AE225" i="1"/>
  <c r="AE237" i="1"/>
  <c r="AE249" i="1"/>
  <c r="AE261" i="1"/>
  <c r="AE273" i="1"/>
  <c r="AE46" i="1"/>
  <c r="AE58" i="1"/>
  <c r="AE70" i="1"/>
  <c r="AE82" i="1"/>
  <c r="AE94" i="1"/>
  <c r="AE106" i="1"/>
  <c r="AE118" i="1"/>
  <c r="AE130" i="1"/>
  <c r="AE142" i="1"/>
  <c r="AE154" i="1"/>
  <c r="AE166" i="1"/>
  <c r="AE178" i="1"/>
  <c r="AE190" i="1"/>
  <c r="AE202" i="1"/>
  <c r="AE214" i="1"/>
  <c r="AE226" i="1"/>
  <c r="AE238" i="1"/>
  <c r="AE250" i="1"/>
  <c r="AE262" i="1"/>
  <c r="AE274" i="1"/>
  <c r="AE47" i="1"/>
  <c r="AE59" i="1"/>
  <c r="AE71" i="1"/>
  <c r="AE83" i="1"/>
  <c r="AE95" i="1"/>
  <c r="AE107" i="1"/>
  <c r="AE119" i="1"/>
  <c r="AE131" i="1"/>
  <c r="AE143" i="1"/>
  <c r="AE155" i="1"/>
  <c r="AE167" i="1"/>
  <c r="AE179" i="1"/>
  <c r="AE191" i="1"/>
  <c r="AE203" i="1"/>
  <c r="AE215" i="1"/>
  <c r="AE227" i="1"/>
  <c r="AE239" i="1"/>
  <c r="AE251" i="1"/>
  <c r="AE263" i="1"/>
  <c r="AE275" i="1"/>
  <c r="AE48" i="1"/>
  <c r="AE60" i="1"/>
  <c r="AE72" i="1"/>
  <c r="AE84" i="1"/>
  <c r="AE96" i="1"/>
  <c r="AE108" i="1"/>
  <c r="AE120" i="1"/>
  <c r="AE132" i="1"/>
  <c r="AE144" i="1"/>
  <c r="AE156" i="1"/>
  <c r="AE168" i="1"/>
  <c r="AE180" i="1"/>
  <c r="AE192" i="1"/>
  <c r="AE204" i="1"/>
  <c r="AE216" i="1"/>
  <c r="AE228" i="1"/>
  <c r="AE240" i="1"/>
  <c r="AE252" i="1"/>
  <c r="AE264" i="1"/>
  <c r="AE276" i="1"/>
  <c r="AE181" i="1"/>
  <c r="AE286" i="1"/>
  <c r="AE305" i="1"/>
  <c r="AE325" i="1"/>
  <c r="AE347" i="1"/>
  <c r="AE369" i="1"/>
  <c r="AE388" i="1"/>
  <c r="AE408" i="1"/>
  <c r="AE430" i="1"/>
  <c r="AE449" i="1"/>
  <c r="AE469" i="1"/>
  <c r="AE491" i="1"/>
  <c r="AE513" i="1"/>
  <c r="AE532" i="1"/>
  <c r="AE552" i="1"/>
  <c r="AE574" i="1"/>
  <c r="AE593" i="1"/>
  <c r="AE613" i="1"/>
  <c r="AE635" i="1"/>
  <c r="AE656" i="1"/>
  <c r="AE671" i="1"/>
  <c r="AE688" i="1"/>
  <c r="AE704" i="1"/>
  <c r="AE719" i="1"/>
  <c r="AE736" i="1"/>
  <c r="AE752" i="1"/>
  <c r="AE767" i="1"/>
  <c r="AE784" i="1"/>
  <c r="AE800" i="1"/>
  <c r="AE815" i="1"/>
  <c r="AE832" i="1"/>
  <c r="AE848" i="1"/>
  <c r="AE863" i="1"/>
  <c r="AE880" i="1"/>
  <c r="AE894" i="1"/>
  <c r="AE907" i="1"/>
  <c r="AE920" i="1"/>
  <c r="AE933" i="1"/>
  <c r="AE946" i="1"/>
  <c r="AE959" i="1"/>
  <c r="AE972" i="1"/>
  <c r="AE985" i="1"/>
  <c r="AE998" i="1"/>
  <c r="AE1012" i="1"/>
  <c r="AE1025" i="1"/>
  <c r="AE1038" i="1"/>
  <c r="AE1051" i="1"/>
  <c r="AE1063" i="1"/>
  <c r="AE1075" i="1"/>
  <c r="AE1087" i="1"/>
  <c r="AE1099" i="1"/>
  <c r="AE1111" i="1"/>
  <c r="AE1123" i="1"/>
  <c r="AE1135" i="1"/>
  <c r="AE1147" i="1"/>
  <c r="AE1159" i="1"/>
  <c r="AE1171" i="1"/>
  <c r="AE1183" i="1"/>
  <c r="AE1195" i="1"/>
  <c r="AE1207" i="1"/>
  <c r="AE1219" i="1"/>
  <c r="AE1231" i="1"/>
  <c r="AE1243" i="1"/>
  <c r="AE1255" i="1"/>
  <c r="AE1267" i="1"/>
  <c r="AE1279" i="1"/>
  <c r="AE1291" i="1"/>
  <c r="AE1303" i="1"/>
  <c r="AE1315" i="1"/>
  <c r="AE1327" i="1"/>
  <c r="AE1339" i="1"/>
  <c r="AE1351" i="1"/>
  <c r="AE1363" i="1"/>
  <c r="AE1375" i="1"/>
  <c r="AE1387" i="1"/>
  <c r="AE1399" i="1"/>
  <c r="AE1411" i="1"/>
  <c r="AE1423" i="1"/>
  <c r="AE1435" i="1"/>
  <c r="AE1447" i="1"/>
  <c r="AE1459" i="1"/>
  <c r="AE1471" i="1"/>
  <c r="AE1483" i="1"/>
  <c r="AE1495" i="1"/>
  <c r="AE1507" i="1"/>
  <c r="AE49" i="1"/>
  <c r="AE193" i="1"/>
  <c r="AE287" i="1"/>
  <c r="AE309" i="1"/>
  <c r="AE328" i="1"/>
  <c r="AE348" i="1"/>
  <c r="AE370" i="1"/>
  <c r="AE389" i="1"/>
  <c r="AE409" i="1"/>
  <c r="AE431" i="1"/>
  <c r="AE453" i="1"/>
  <c r="AE472" i="1"/>
  <c r="AE492" i="1"/>
  <c r="AE514" i="1"/>
  <c r="AE533" i="1"/>
  <c r="AE553" i="1"/>
  <c r="AE575" i="1"/>
  <c r="AE597" i="1"/>
  <c r="AE616" i="1"/>
  <c r="AE636" i="1"/>
  <c r="AE657" i="1"/>
  <c r="AE672" i="1"/>
  <c r="AE689" i="1"/>
  <c r="AE705" i="1"/>
  <c r="AE720" i="1"/>
  <c r="AE737" i="1"/>
  <c r="AE753" i="1"/>
  <c r="AE768" i="1"/>
  <c r="AE785" i="1"/>
  <c r="AE801" i="1"/>
  <c r="AE816" i="1"/>
  <c r="AE833" i="1"/>
  <c r="AE849" i="1"/>
  <c r="AE864" i="1"/>
  <c r="AE881" i="1"/>
  <c r="AE895" i="1"/>
  <c r="AE908" i="1"/>
  <c r="AE921" i="1"/>
  <c r="AE934" i="1"/>
  <c r="AE947" i="1"/>
  <c r="AE960" i="1"/>
  <c r="AE973" i="1"/>
  <c r="AE986" i="1"/>
  <c r="AE1000" i="1"/>
  <c r="AE1013" i="1"/>
  <c r="AE1026" i="1"/>
  <c r="AE1039" i="1"/>
  <c r="AE1052" i="1"/>
  <c r="AE1064" i="1"/>
  <c r="AE1076" i="1"/>
  <c r="AE1088" i="1"/>
  <c r="AE1100" i="1"/>
  <c r="AE1112" i="1"/>
  <c r="AE1124" i="1"/>
  <c r="AE1136" i="1"/>
  <c r="AE1148" i="1"/>
  <c r="AE1160" i="1"/>
  <c r="AE1172" i="1"/>
  <c r="AE1184" i="1"/>
  <c r="AE1196" i="1"/>
  <c r="AE1208" i="1"/>
  <c r="AE1220" i="1"/>
  <c r="AE1232" i="1"/>
  <c r="AE1244" i="1"/>
  <c r="AE1256" i="1"/>
  <c r="AE1268" i="1"/>
  <c r="AE1280" i="1"/>
  <c r="AE1292" i="1"/>
  <c r="AE1304" i="1"/>
  <c r="AE1316" i="1"/>
  <c r="AE1328" i="1"/>
  <c r="AE1340" i="1"/>
  <c r="AE1352" i="1"/>
  <c r="AE1364" i="1"/>
  <c r="AE1376" i="1"/>
  <c r="AE1388" i="1"/>
  <c r="AE1400" i="1"/>
  <c r="AE1412" i="1"/>
  <c r="AE1424" i="1"/>
  <c r="AE1436" i="1"/>
  <c r="AE1448" i="1"/>
  <c r="AE1460" i="1"/>
  <c r="AE1472" i="1"/>
  <c r="AE1484" i="1"/>
  <c r="AE1496" i="1"/>
  <c r="AE61" i="1"/>
  <c r="AE205" i="1"/>
  <c r="AE288" i="1"/>
  <c r="AE310" i="1"/>
  <c r="AE329" i="1"/>
  <c r="AE349" i="1"/>
  <c r="AE371" i="1"/>
  <c r="AE393" i="1"/>
  <c r="AE412" i="1"/>
  <c r="AE432" i="1"/>
  <c r="AE454" i="1"/>
  <c r="AE473" i="1"/>
  <c r="AE493" i="1"/>
  <c r="AE515" i="1"/>
  <c r="AE537" i="1"/>
  <c r="AE556" i="1"/>
  <c r="AE576" i="1"/>
  <c r="AE598" i="1"/>
  <c r="AE617" i="1"/>
  <c r="AE637" i="1"/>
  <c r="AE658" i="1"/>
  <c r="AE673" i="1"/>
  <c r="AE690" i="1"/>
  <c r="AE706" i="1"/>
  <c r="AE721" i="1"/>
  <c r="AE738" i="1"/>
  <c r="AE754" i="1"/>
  <c r="AE769" i="1"/>
  <c r="AE786" i="1"/>
  <c r="AE802" i="1"/>
  <c r="AE817" i="1"/>
  <c r="AE834" i="1"/>
  <c r="AE850" i="1"/>
  <c r="AE865" i="1"/>
  <c r="AE882" i="1"/>
  <c r="AE896" i="1"/>
  <c r="AE909" i="1"/>
  <c r="AE922" i="1"/>
  <c r="AE935" i="1"/>
  <c r="AE948" i="1"/>
  <c r="AE961" i="1"/>
  <c r="AE974" i="1"/>
  <c r="AE988" i="1"/>
  <c r="AE1001" i="1"/>
  <c r="AE1014" i="1"/>
  <c r="AE1027" i="1"/>
  <c r="AE1040" i="1"/>
  <c r="AE1053" i="1"/>
  <c r="AE1065" i="1"/>
  <c r="AE1077" i="1"/>
  <c r="AE1089" i="1"/>
  <c r="AE1101" i="1"/>
  <c r="AE1113" i="1"/>
  <c r="AE1125" i="1"/>
  <c r="AE1137" i="1"/>
  <c r="AE1149" i="1"/>
  <c r="AE1161" i="1"/>
  <c r="AE1173" i="1"/>
  <c r="AE1185" i="1"/>
  <c r="AE1197" i="1"/>
  <c r="AE1209" i="1"/>
  <c r="AE1221" i="1"/>
  <c r="AE1233" i="1"/>
  <c r="AE1245" i="1"/>
  <c r="AE1257" i="1"/>
  <c r="AE1269" i="1"/>
  <c r="AE1281" i="1"/>
  <c r="AE1293" i="1"/>
  <c r="AE1305" i="1"/>
  <c r="AE1317" i="1"/>
  <c r="AE1329" i="1"/>
  <c r="AE1341" i="1"/>
  <c r="AE1353" i="1"/>
  <c r="AE1365" i="1"/>
  <c r="AE1377" i="1"/>
  <c r="AE1389" i="1"/>
  <c r="AE1401" i="1"/>
  <c r="AE1413" i="1"/>
  <c r="AE1425" i="1"/>
  <c r="AE1437" i="1"/>
  <c r="AE1449" i="1"/>
  <c r="AE1461" i="1"/>
  <c r="AE73" i="1"/>
  <c r="AE217" i="1"/>
  <c r="AE289" i="1"/>
  <c r="AE311" i="1"/>
  <c r="AE333" i="1"/>
  <c r="AE352" i="1"/>
  <c r="AE372" i="1"/>
  <c r="AE394" i="1"/>
  <c r="AE413" i="1"/>
  <c r="AE433" i="1"/>
  <c r="AE455" i="1"/>
  <c r="AE477" i="1"/>
  <c r="AE496" i="1"/>
  <c r="AE516" i="1"/>
  <c r="AE538" i="1"/>
  <c r="AE557" i="1"/>
  <c r="AE577" i="1"/>
  <c r="AE599" i="1"/>
  <c r="AE621" i="1"/>
  <c r="AE640" i="1"/>
  <c r="AE659" i="1"/>
  <c r="AE676" i="1"/>
  <c r="AE692" i="1"/>
  <c r="AE707" i="1"/>
  <c r="AE724" i="1"/>
  <c r="AE740" i="1"/>
  <c r="AE755" i="1"/>
  <c r="AE772" i="1"/>
  <c r="AE788" i="1"/>
  <c r="AE803" i="1"/>
  <c r="AE820" i="1"/>
  <c r="AE836" i="1"/>
  <c r="AE851" i="1"/>
  <c r="AE868" i="1"/>
  <c r="AE884" i="1"/>
  <c r="AE897" i="1"/>
  <c r="AE910" i="1"/>
  <c r="AE923" i="1"/>
  <c r="AE936" i="1"/>
  <c r="AE949" i="1"/>
  <c r="AE962" i="1"/>
  <c r="AE976" i="1"/>
  <c r="AE989" i="1"/>
  <c r="AE1002" i="1"/>
  <c r="AE1015" i="1"/>
  <c r="AE1028" i="1"/>
  <c r="AE1041" i="1"/>
  <c r="AE1054" i="1"/>
  <c r="AE1066" i="1"/>
  <c r="AE1078" i="1"/>
  <c r="AE1090" i="1"/>
  <c r="AE1102" i="1"/>
  <c r="AE1114" i="1"/>
  <c r="AE1126" i="1"/>
  <c r="AE1138" i="1"/>
  <c r="AE1150" i="1"/>
  <c r="AE1162" i="1"/>
  <c r="AE1174" i="1"/>
  <c r="AE1186" i="1"/>
  <c r="AE1198" i="1"/>
  <c r="AE1210" i="1"/>
  <c r="AE1222" i="1"/>
  <c r="AE1234" i="1"/>
  <c r="AE1246" i="1"/>
  <c r="AE1258" i="1"/>
  <c r="AE1270" i="1"/>
  <c r="AE1282" i="1"/>
  <c r="AE1294" i="1"/>
  <c r="AE1306" i="1"/>
  <c r="AE1318" i="1"/>
  <c r="AE1330" i="1"/>
  <c r="AE1342" i="1"/>
  <c r="AE1354" i="1"/>
  <c r="AE1366" i="1"/>
  <c r="AE1378" i="1"/>
  <c r="AE1390" i="1"/>
  <c r="AE1402" i="1"/>
  <c r="AE1414" i="1"/>
  <c r="AE1426" i="1"/>
  <c r="AE1438" i="1"/>
  <c r="AE1450" i="1"/>
  <c r="AE1462" i="1"/>
  <c r="AE1474" i="1"/>
  <c r="AE1486" i="1"/>
  <c r="AE1498" i="1"/>
  <c r="AE85" i="1"/>
  <c r="AE229" i="1"/>
  <c r="AE292" i="1"/>
  <c r="AE312" i="1"/>
  <c r="AE334" i="1"/>
  <c r="AE353" i="1"/>
  <c r="AE373" i="1"/>
  <c r="AE395" i="1"/>
  <c r="AE417" i="1"/>
  <c r="AE436" i="1"/>
  <c r="AE456" i="1"/>
  <c r="AE478" i="1"/>
  <c r="AE497" i="1"/>
  <c r="AE517" i="1"/>
  <c r="AE539" i="1"/>
  <c r="AE561" i="1"/>
  <c r="AE580" i="1"/>
  <c r="AE600" i="1"/>
  <c r="AE622" i="1"/>
  <c r="AE641" i="1"/>
  <c r="AE660" i="1"/>
  <c r="AE677" i="1"/>
  <c r="AE693" i="1"/>
  <c r="AE708" i="1"/>
  <c r="AE725" i="1"/>
  <c r="AE741" i="1"/>
  <c r="AE756" i="1"/>
  <c r="AE773" i="1"/>
  <c r="AE789" i="1"/>
  <c r="AE804" i="1"/>
  <c r="AE821" i="1"/>
  <c r="AE837" i="1"/>
  <c r="AE852" i="1"/>
  <c r="AE869" i="1"/>
  <c r="AE885" i="1"/>
  <c r="AE898" i="1"/>
  <c r="AE911" i="1"/>
  <c r="AE97" i="1"/>
  <c r="AE241" i="1"/>
  <c r="AE293" i="1"/>
  <c r="AE313" i="1"/>
  <c r="AE335" i="1"/>
  <c r="AE357" i="1"/>
  <c r="AE376" i="1"/>
  <c r="AE396" i="1"/>
  <c r="AE418" i="1"/>
  <c r="AE437" i="1"/>
  <c r="AE457" i="1"/>
  <c r="AE479" i="1"/>
  <c r="AE501" i="1"/>
  <c r="AE520" i="1"/>
  <c r="AE540" i="1"/>
  <c r="AE562" i="1"/>
  <c r="AE581" i="1"/>
  <c r="AE601" i="1"/>
  <c r="AE623" i="1"/>
  <c r="AE645" i="1"/>
  <c r="AE661" i="1"/>
  <c r="AE678" i="1"/>
  <c r="AE694" i="1"/>
  <c r="AE709" i="1"/>
  <c r="AE726" i="1"/>
  <c r="AE742" i="1"/>
  <c r="AE757" i="1"/>
  <c r="AE774" i="1"/>
  <c r="AE790" i="1"/>
  <c r="AE805" i="1"/>
  <c r="AE822" i="1"/>
  <c r="AE838" i="1"/>
  <c r="AE853" i="1"/>
  <c r="AE870" i="1"/>
  <c r="AE886" i="1"/>
  <c r="AE899" i="1"/>
  <c r="AE912" i="1"/>
  <c r="AE109" i="1"/>
  <c r="AE253" i="1"/>
  <c r="AE297" i="1"/>
  <c r="AE316" i="1"/>
  <c r="AE336" i="1"/>
  <c r="AE358" i="1"/>
  <c r="AE377" i="1"/>
  <c r="AE397" i="1"/>
  <c r="AE419" i="1"/>
  <c r="AE441" i="1"/>
  <c r="AE460" i="1"/>
  <c r="AE480" i="1"/>
  <c r="AE502" i="1"/>
  <c r="AE521" i="1"/>
  <c r="AE541" i="1"/>
  <c r="AE563" i="1"/>
  <c r="AE585" i="1"/>
  <c r="AE604" i="1"/>
  <c r="AE624" i="1"/>
  <c r="AE646" i="1"/>
  <c r="AE664" i="1"/>
  <c r="AE680" i="1"/>
  <c r="AE695" i="1"/>
  <c r="AE712" i="1"/>
  <c r="AE728" i="1"/>
  <c r="AE743" i="1"/>
  <c r="AE760" i="1"/>
  <c r="AE776" i="1"/>
  <c r="AE791" i="1"/>
  <c r="AE808" i="1"/>
  <c r="AE824" i="1"/>
  <c r="AE839" i="1"/>
  <c r="AE856" i="1"/>
  <c r="AE872" i="1"/>
  <c r="AE887" i="1"/>
  <c r="AE900" i="1"/>
  <c r="AE913" i="1"/>
  <c r="AE121" i="1"/>
  <c r="AE265" i="1"/>
  <c r="AE298" i="1"/>
  <c r="AE317" i="1"/>
  <c r="AE337" i="1"/>
  <c r="AE359" i="1"/>
  <c r="AE381" i="1"/>
  <c r="AE400" i="1"/>
  <c r="AE420" i="1"/>
  <c r="AE442" i="1"/>
  <c r="AE461" i="1"/>
  <c r="AE481" i="1"/>
  <c r="AE503" i="1"/>
  <c r="AE525" i="1"/>
  <c r="AE544" i="1"/>
  <c r="AE564" i="1"/>
  <c r="AE586" i="1"/>
  <c r="AE605" i="1"/>
  <c r="AE625" i="1"/>
  <c r="AE647" i="1"/>
  <c r="AE665" i="1"/>
  <c r="AE681" i="1"/>
  <c r="AE696" i="1"/>
  <c r="AE713" i="1"/>
  <c r="AE729" i="1"/>
  <c r="AE744" i="1"/>
  <c r="AE761" i="1"/>
  <c r="AE777" i="1"/>
  <c r="AE792" i="1"/>
  <c r="AE809" i="1"/>
  <c r="AE825" i="1"/>
  <c r="AE840" i="1"/>
  <c r="AE857" i="1"/>
  <c r="AE873" i="1"/>
  <c r="AE888" i="1"/>
  <c r="AE901" i="1"/>
  <c r="AE914" i="1"/>
  <c r="AE145" i="1"/>
  <c r="AE280" i="1"/>
  <c r="AE300" i="1"/>
  <c r="AE322" i="1"/>
  <c r="AE341" i="1"/>
  <c r="AE361" i="1"/>
  <c r="AE383" i="1"/>
  <c r="AE405" i="1"/>
  <c r="AE424" i="1"/>
  <c r="AE444" i="1"/>
  <c r="AE466" i="1"/>
  <c r="AE485" i="1"/>
  <c r="AE505" i="1"/>
  <c r="AE527" i="1"/>
  <c r="AE549" i="1"/>
  <c r="AE568" i="1"/>
  <c r="AE588" i="1"/>
  <c r="AE610" i="1"/>
  <c r="AE629" i="1"/>
  <c r="AE649" i="1"/>
  <c r="AE668" i="1"/>
  <c r="AE683" i="1"/>
  <c r="AE700" i="1"/>
  <c r="AE716" i="1"/>
  <c r="AE731" i="1"/>
  <c r="AE748" i="1"/>
  <c r="AE764" i="1"/>
  <c r="AE779" i="1"/>
  <c r="AE796" i="1"/>
  <c r="AE812" i="1"/>
  <c r="AE827" i="1"/>
  <c r="AE844" i="1"/>
  <c r="AE860" i="1"/>
  <c r="AE875" i="1"/>
  <c r="AE890" i="1"/>
  <c r="AE904" i="1"/>
  <c r="AE917" i="1"/>
  <c r="AE324" i="1"/>
  <c r="AE407" i="1"/>
  <c r="AE490" i="1"/>
  <c r="AE573" i="1"/>
  <c r="AE653" i="1"/>
  <c r="AE718" i="1"/>
  <c r="AE781" i="1"/>
  <c r="AE846" i="1"/>
  <c r="AE906" i="1"/>
  <c r="AE937" i="1"/>
  <c r="AE955" i="1"/>
  <c r="AE977" i="1"/>
  <c r="AE994" i="1"/>
  <c r="AE1016" i="1"/>
  <c r="AE1033" i="1"/>
  <c r="AE1055" i="1"/>
  <c r="AE1071" i="1"/>
  <c r="AE1091" i="1"/>
  <c r="AE1107" i="1"/>
  <c r="AE1127" i="1"/>
  <c r="AE1143" i="1"/>
  <c r="AE1163" i="1"/>
  <c r="AE1179" i="1"/>
  <c r="AE1199" i="1"/>
  <c r="AE1215" i="1"/>
  <c r="AE1235" i="1"/>
  <c r="AE1251" i="1"/>
  <c r="AE1271" i="1"/>
  <c r="AE1287" i="1"/>
  <c r="AE1307" i="1"/>
  <c r="AE1323" i="1"/>
  <c r="AE1343" i="1"/>
  <c r="AE1359" i="1"/>
  <c r="AE1379" i="1"/>
  <c r="AE1395" i="1"/>
  <c r="AE1415" i="1"/>
  <c r="AE1431" i="1"/>
  <c r="AE1451" i="1"/>
  <c r="AE1467" i="1"/>
  <c r="AE1482" i="1"/>
  <c r="AE1500" i="1"/>
  <c r="AE1513" i="1"/>
  <c r="AE1525" i="1"/>
  <c r="AE1537" i="1"/>
  <c r="AE1549" i="1"/>
  <c r="AE1561" i="1"/>
  <c r="AE1573" i="1"/>
  <c r="AE1585" i="1"/>
  <c r="AE1597" i="1"/>
  <c r="AE1609" i="1"/>
  <c r="AE1621" i="1"/>
  <c r="AE1633" i="1"/>
  <c r="AE1645" i="1"/>
  <c r="AE1657" i="1"/>
  <c r="AE1669" i="1"/>
  <c r="AE1681" i="1"/>
  <c r="AE1693" i="1"/>
  <c r="AE1705" i="1"/>
  <c r="AE1717" i="1"/>
  <c r="AE1729" i="1"/>
  <c r="AE1741" i="1"/>
  <c r="AE1753" i="1"/>
  <c r="AE1765" i="1"/>
  <c r="AE1777" i="1"/>
  <c r="AE1789" i="1"/>
  <c r="AE1801" i="1"/>
  <c r="AE133" i="1"/>
  <c r="AE340" i="1"/>
  <c r="AE421" i="1"/>
  <c r="AE504" i="1"/>
  <c r="AE587" i="1"/>
  <c r="AE666" i="1"/>
  <c r="AE730" i="1"/>
  <c r="AE793" i="1"/>
  <c r="AE858" i="1"/>
  <c r="AE916" i="1"/>
  <c r="AE938" i="1"/>
  <c r="AE956" i="1"/>
  <c r="AE978" i="1"/>
  <c r="AE995" i="1"/>
  <c r="AE1017" i="1"/>
  <c r="AE1034" i="1"/>
  <c r="AE1056" i="1"/>
  <c r="AE1072" i="1"/>
  <c r="AE1092" i="1"/>
  <c r="AE1108" i="1"/>
  <c r="AE1128" i="1"/>
  <c r="AE1144" i="1"/>
  <c r="AE1164" i="1"/>
  <c r="AE1180" i="1"/>
  <c r="AE1200" i="1"/>
  <c r="AE1216" i="1"/>
  <c r="AE1236" i="1"/>
  <c r="AE1252" i="1"/>
  <c r="AE1272" i="1"/>
  <c r="AE1288" i="1"/>
  <c r="AE1308" i="1"/>
  <c r="AE1324" i="1"/>
  <c r="AE1344" i="1"/>
  <c r="AE1360" i="1"/>
  <c r="AE1380" i="1"/>
  <c r="AE1396" i="1"/>
  <c r="AE1416" i="1"/>
  <c r="AE1432" i="1"/>
  <c r="AE1452" i="1"/>
  <c r="AE1468" i="1"/>
  <c r="AE1485" i="1"/>
  <c r="AE1501" i="1"/>
  <c r="AE1514" i="1"/>
  <c r="AE1526" i="1"/>
  <c r="AE1538" i="1"/>
  <c r="AE1550" i="1"/>
  <c r="AE1562" i="1"/>
  <c r="AE1574" i="1"/>
  <c r="AE1586" i="1"/>
  <c r="AE1598" i="1"/>
  <c r="AE1610" i="1"/>
  <c r="AE1622" i="1"/>
  <c r="AE1634" i="1"/>
  <c r="AE1646" i="1"/>
  <c r="AE1658" i="1"/>
  <c r="AE1670" i="1"/>
  <c r="AE1682" i="1"/>
  <c r="AE1694" i="1"/>
  <c r="AE1706" i="1"/>
  <c r="AE1718" i="1"/>
  <c r="AE1730" i="1"/>
  <c r="AE1742" i="1"/>
  <c r="AE1754" i="1"/>
  <c r="AE1766" i="1"/>
  <c r="AE1778" i="1"/>
  <c r="AE1790" i="1"/>
  <c r="AE1802" i="1"/>
  <c r="AE157" i="1"/>
  <c r="AE345" i="1"/>
  <c r="AE425" i="1"/>
  <c r="AE508" i="1"/>
  <c r="AE589" i="1"/>
  <c r="AE669" i="1"/>
  <c r="AE732" i="1"/>
  <c r="AE797" i="1"/>
  <c r="AE861" i="1"/>
  <c r="AE918" i="1"/>
  <c r="AE940" i="1"/>
  <c r="AE957" i="1"/>
  <c r="AE979" i="1"/>
  <c r="AE996" i="1"/>
  <c r="AE1018" i="1"/>
  <c r="AE1036" i="1"/>
  <c r="AE1057" i="1"/>
  <c r="AE1073" i="1"/>
  <c r="AE1093" i="1"/>
  <c r="AE1109" i="1"/>
  <c r="AE1129" i="1"/>
  <c r="AE1145" i="1"/>
  <c r="AE1165" i="1"/>
  <c r="AE1181" i="1"/>
  <c r="AE1201" i="1"/>
  <c r="AE1217" i="1"/>
  <c r="AE1237" i="1"/>
  <c r="AE1253" i="1"/>
  <c r="AE1273" i="1"/>
  <c r="AE1289" i="1"/>
  <c r="AE1309" i="1"/>
  <c r="AE1325" i="1"/>
  <c r="AE1345" i="1"/>
  <c r="AE1361" i="1"/>
  <c r="AE1381" i="1"/>
  <c r="AE1397" i="1"/>
  <c r="AE1417" i="1"/>
  <c r="AE1433" i="1"/>
  <c r="AE1453" i="1"/>
  <c r="AE1469" i="1"/>
  <c r="AE1487" i="1"/>
  <c r="AE1502" i="1"/>
  <c r="AE1515" i="1"/>
  <c r="AE1527" i="1"/>
  <c r="AE1539" i="1"/>
  <c r="AE1551" i="1"/>
  <c r="AE1563" i="1"/>
  <c r="AE1575" i="1"/>
  <c r="AE1587" i="1"/>
  <c r="AE1599" i="1"/>
  <c r="AE1611" i="1"/>
  <c r="AE1623" i="1"/>
  <c r="AE1635" i="1"/>
  <c r="AE1647" i="1"/>
  <c r="AE1659" i="1"/>
  <c r="AE1671" i="1"/>
  <c r="AE1683" i="1"/>
  <c r="AE1695" i="1"/>
  <c r="AE1707" i="1"/>
  <c r="AE1719" i="1"/>
  <c r="AE1731" i="1"/>
  <c r="AE1743" i="1"/>
  <c r="AE1755" i="1"/>
  <c r="AE1767" i="1"/>
  <c r="AE1779" i="1"/>
  <c r="AE1791" i="1"/>
  <c r="AE1803" i="1"/>
  <c r="AE169" i="1"/>
  <c r="AE346" i="1"/>
  <c r="AE429" i="1"/>
  <c r="AE509" i="1"/>
  <c r="AE592" i="1"/>
  <c r="AE670" i="1"/>
  <c r="AE733" i="1"/>
  <c r="AE798" i="1"/>
  <c r="AE862" i="1"/>
  <c r="AE919" i="1"/>
  <c r="AE941" i="1"/>
  <c r="AE958" i="1"/>
  <c r="AE980" i="1"/>
  <c r="AE997" i="1"/>
  <c r="AE1019" i="1"/>
  <c r="AE1037" i="1"/>
  <c r="AE1058" i="1"/>
  <c r="AE1074" i="1"/>
  <c r="AE1094" i="1"/>
  <c r="AE1110" i="1"/>
  <c r="AE1130" i="1"/>
  <c r="AE1146" i="1"/>
  <c r="AE1166" i="1"/>
  <c r="AE1182" i="1"/>
  <c r="AE1202" i="1"/>
  <c r="AE1218" i="1"/>
  <c r="AE1238" i="1"/>
  <c r="AE1254" i="1"/>
  <c r="AE1274" i="1"/>
  <c r="AE1290" i="1"/>
  <c r="AE1310" i="1"/>
  <c r="AE1326" i="1"/>
  <c r="AE1346" i="1"/>
  <c r="AE1362" i="1"/>
  <c r="AE1382" i="1"/>
  <c r="AE1398" i="1"/>
  <c r="AE1418" i="1"/>
  <c r="AE1434" i="1"/>
  <c r="AE1454" i="1"/>
  <c r="AE1470" i="1"/>
  <c r="AE1488" i="1"/>
  <c r="AE1503" i="1"/>
  <c r="AE1516" i="1"/>
  <c r="AE1528" i="1"/>
  <c r="AE1540" i="1"/>
  <c r="AE1552" i="1"/>
  <c r="AE1564" i="1"/>
  <c r="AE1576" i="1"/>
  <c r="AE1588" i="1"/>
  <c r="AE1600" i="1"/>
  <c r="AE1612" i="1"/>
  <c r="AE1624" i="1"/>
  <c r="AE1636" i="1"/>
  <c r="AE1648" i="1"/>
  <c r="AE1660" i="1"/>
  <c r="AE1672" i="1"/>
  <c r="AE1684" i="1"/>
  <c r="AE1696" i="1"/>
  <c r="AE1708" i="1"/>
  <c r="AE1720" i="1"/>
  <c r="AE1732" i="1"/>
  <c r="AE1744" i="1"/>
  <c r="AE1756" i="1"/>
  <c r="AE1768" i="1"/>
  <c r="AE1780" i="1"/>
  <c r="AE1792" i="1"/>
  <c r="AE1804" i="1"/>
  <c r="AE277" i="1"/>
  <c r="AE360" i="1"/>
  <c r="AE443" i="1"/>
  <c r="AE526" i="1"/>
  <c r="AE609" i="1"/>
  <c r="AE682" i="1"/>
  <c r="AE745" i="1"/>
  <c r="AE810" i="1"/>
  <c r="AE874" i="1"/>
  <c r="AE924" i="1"/>
  <c r="AE942" i="1"/>
  <c r="AE964" i="1"/>
  <c r="AE981" i="1"/>
  <c r="AE1003" i="1"/>
  <c r="AE1020" i="1"/>
  <c r="AE1042" i="1"/>
  <c r="AE1059" i="1"/>
  <c r="AE1079" i="1"/>
  <c r="AE1095" i="1"/>
  <c r="AE1115" i="1"/>
  <c r="AE1131" i="1"/>
  <c r="AE1151" i="1"/>
  <c r="AE1167" i="1"/>
  <c r="AE1187" i="1"/>
  <c r="AE1203" i="1"/>
  <c r="AE1223" i="1"/>
  <c r="AE1239" i="1"/>
  <c r="AE1259" i="1"/>
  <c r="AE1275" i="1"/>
  <c r="AE1295" i="1"/>
  <c r="AE1311" i="1"/>
  <c r="AE1331" i="1"/>
  <c r="AE1347" i="1"/>
  <c r="AE1367" i="1"/>
  <c r="AE1383" i="1"/>
  <c r="AE1403" i="1"/>
  <c r="AE1419" i="1"/>
  <c r="AE1439" i="1"/>
  <c r="AE1455" i="1"/>
  <c r="AE1473" i="1"/>
  <c r="AE1489" i="1"/>
  <c r="AE1504" i="1"/>
  <c r="AE1517" i="1"/>
  <c r="AE1529" i="1"/>
  <c r="AE1541" i="1"/>
  <c r="AE1553" i="1"/>
  <c r="AE1565" i="1"/>
  <c r="AE1577" i="1"/>
  <c r="AE1589" i="1"/>
  <c r="AE1601" i="1"/>
  <c r="AE1613" i="1"/>
  <c r="AE1625" i="1"/>
  <c r="AE1637" i="1"/>
  <c r="AE1649" i="1"/>
  <c r="AE1661" i="1"/>
  <c r="AE1673" i="1"/>
  <c r="AE1685" i="1"/>
  <c r="AE1697" i="1"/>
  <c r="AE1709" i="1"/>
  <c r="AE1721" i="1"/>
  <c r="AE1733" i="1"/>
  <c r="AE1745" i="1"/>
  <c r="AE1757" i="1"/>
  <c r="AE1769" i="1"/>
  <c r="AE1781" i="1"/>
  <c r="AE1793" i="1"/>
  <c r="AE1805" i="1"/>
  <c r="AE281" i="1"/>
  <c r="AE364" i="1"/>
  <c r="AE445" i="1"/>
  <c r="AE528" i="1"/>
  <c r="AE611" i="1"/>
  <c r="AE684" i="1"/>
  <c r="AE749" i="1"/>
  <c r="AE813" i="1"/>
  <c r="AE876" i="1"/>
  <c r="AE925" i="1"/>
  <c r="AE943" i="1"/>
  <c r="AE965" i="1"/>
  <c r="AE982" i="1"/>
  <c r="AE1004" i="1"/>
  <c r="AE1021" i="1"/>
  <c r="AE1043" i="1"/>
  <c r="AE1060" i="1"/>
  <c r="AE1080" i="1"/>
  <c r="AE1096" i="1"/>
  <c r="AE1116" i="1"/>
  <c r="AE1132" i="1"/>
  <c r="AE1152" i="1"/>
  <c r="AE1168" i="1"/>
  <c r="AE1188" i="1"/>
  <c r="AE1204" i="1"/>
  <c r="AE1224" i="1"/>
  <c r="AE1240" i="1"/>
  <c r="AE1260" i="1"/>
  <c r="AE1276" i="1"/>
  <c r="AE1296" i="1"/>
  <c r="AE1312" i="1"/>
  <c r="AE1332" i="1"/>
  <c r="AE1348" i="1"/>
  <c r="AE1368" i="1"/>
  <c r="AE1384" i="1"/>
  <c r="AE1404" i="1"/>
  <c r="AE1420" i="1"/>
  <c r="AE1440" i="1"/>
  <c r="AE1456" i="1"/>
  <c r="AE1475" i="1"/>
  <c r="AE285" i="1"/>
  <c r="AE365" i="1"/>
  <c r="AE448" i="1"/>
  <c r="AE529" i="1"/>
  <c r="AE612" i="1"/>
  <c r="AE685" i="1"/>
  <c r="AE750" i="1"/>
  <c r="AE814" i="1"/>
  <c r="AE877" i="1"/>
  <c r="AE926" i="1"/>
  <c r="AE944" i="1"/>
  <c r="AE966" i="1"/>
  <c r="AE983" i="1"/>
  <c r="AE1005" i="1"/>
  <c r="AE1022" i="1"/>
  <c r="AE1044" i="1"/>
  <c r="AE1061" i="1"/>
  <c r="AE1081" i="1"/>
  <c r="AE1097" i="1"/>
  <c r="AE1117" i="1"/>
  <c r="AE1133" i="1"/>
  <c r="AE1153" i="1"/>
  <c r="AE1169" i="1"/>
  <c r="AE1189" i="1"/>
  <c r="AE1205" i="1"/>
  <c r="AE1225" i="1"/>
  <c r="AE1241" i="1"/>
  <c r="AE1261" i="1"/>
  <c r="AE1277" i="1"/>
  <c r="AE1297" i="1"/>
  <c r="AE1313" i="1"/>
  <c r="AE1333" i="1"/>
  <c r="AE1349" i="1"/>
  <c r="AE1369" i="1"/>
  <c r="AE1385" i="1"/>
  <c r="AE1405" i="1"/>
  <c r="AE1421" i="1"/>
  <c r="AE1441" i="1"/>
  <c r="AE1457" i="1"/>
  <c r="AE1476" i="1"/>
  <c r="AE1491" i="1"/>
  <c r="AE1506" i="1"/>
  <c r="AE1519" i="1"/>
  <c r="AE1531" i="1"/>
  <c r="AE1543" i="1"/>
  <c r="AE1555" i="1"/>
  <c r="AE1567" i="1"/>
  <c r="AE1579" i="1"/>
  <c r="AE1591" i="1"/>
  <c r="AE1603" i="1"/>
  <c r="AE1615" i="1"/>
  <c r="AE1627" i="1"/>
  <c r="AE1639" i="1"/>
  <c r="AE1651" i="1"/>
  <c r="AE1663" i="1"/>
  <c r="AE1675" i="1"/>
  <c r="AE1687" i="1"/>
  <c r="AE1699" i="1"/>
  <c r="AE1711" i="1"/>
  <c r="AE1723" i="1"/>
  <c r="AE1735" i="1"/>
  <c r="AE1747" i="1"/>
  <c r="AE1759" i="1"/>
  <c r="AE1771" i="1"/>
  <c r="AE1783" i="1"/>
  <c r="AE1795" i="1"/>
  <c r="AE1807" i="1"/>
  <c r="AE304" i="1"/>
  <c r="AE385" i="1"/>
  <c r="AE468" i="1"/>
  <c r="AE551" i="1"/>
  <c r="AE634" i="1"/>
  <c r="AE702" i="1"/>
  <c r="AE766" i="1"/>
  <c r="AE829" i="1"/>
  <c r="AE893" i="1"/>
  <c r="AE930" i="1"/>
  <c r="AE952" i="1"/>
  <c r="AE969" i="1"/>
  <c r="AE991" i="1"/>
  <c r="AE1008" i="1"/>
  <c r="AE1030" i="1"/>
  <c r="AE1048" i="1"/>
  <c r="AE1068" i="1"/>
  <c r="AE1084" i="1"/>
  <c r="AE1104" i="1"/>
  <c r="AE1120" i="1"/>
  <c r="AE1140" i="1"/>
  <c r="AE1156" i="1"/>
  <c r="AE1176" i="1"/>
  <c r="AE1192" i="1"/>
  <c r="AE1212" i="1"/>
  <c r="AE1228" i="1"/>
  <c r="AE1248" i="1"/>
  <c r="AE1264" i="1"/>
  <c r="AE1284" i="1"/>
  <c r="AE1300" i="1"/>
  <c r="AE1320" i="1"/>
  <c r="AE1336" i="1"/>
  <c r="AE1356" i="1"/>
  <c r="AE1372" i="1"/>
  <c r="AE1392" i="1"/>
  <c r="AE1408" i="1"/>
  <c r="AE1428" i="1"/>
  <c r="AE1444" i="1"/>
  <c r="AE1464" i="1"/>
  <c r="AE1479" i="1"/>
  <c r="AE1494" i="1"/>
  <c r="AE1510" i="1"/>
  <c r="AE1522" i="1"/>
  <c r="AE1534" i="1"/>
  <c r="AE1546" i="1"/>
  <c r="AE1558" i="1"/>
  <c r="AE1570" i="1"/>
  <c r="AE1582" i="1"/>
  <c r="AE1594" i="1"/>
  <c r="AE1606" i="1"/>
  <c r="AE1618" i="1"/>
  <c r="AE1630" i="1"/>
  <c r="AE1642" i="1"/>
  <c r="AE1654" i="1"/>
  <c r="AE1666" i="1"/>
  <c r="AE1678" i="1"/>
  <c r="AE1690" i="1"/>
  <c r="AE1702" i="1"/>
  <c r="AE1714" i="1"/>
  <c r="AE1726" i="1"/>
  <c r="AE1738" i="1"/>
  <c r="AE1750" i="1"/>
  <c r="AE1762" i="1"/>
  <c r="AE1774" i="1"/>
  <c r="AE1786" i="1"/>
  <c r="AE1798" i="1"/>
  <c r="AE489" i="1"/>
  <c r="AE717" i="1"/>
  <c r="AE905" i="1"/>
  <c r="AE971" i="1"/>
  <c r="AE1032" i="1"/>
  <c r="AE1086" i="1"/>
  <c r="AE1142" i="1"/>
  <c r="AE1194" i="1"/>
  <c r="AE1250" i="1"/>
  <c r="AE1302" i="1"/>
  <c r="AE1358" i="1"/>
  <c r="AE1410" i="1"/>
  <c r="AE1466" i="1"/>
  <c r="AE1509" i="1"/>
  <c r="AE1536" i="1"/>
  <c r="AE1568" i="1"/>
  <c r="AE1595" i="1"/>
  <c r="AE1626" i="1"/>
  <c r="AE1653" i="1"/>
  <c r="AE1680" i="1"/>
  <c r="AE1712" i="1"/>
  <c r="AE1739" i="1"/>
  <c r="AE1770" i="1"/>
  <c r="AE1797" i="1"/>
  <c r="AE299" i="1"/>
  <c r="AE545" i="1"/>
  <c r="AE762" i="1"/>
  <c r="AE928" i="1"/>
  <c r="AE984" i="1"/>
  <c r="AE1045" i="1"/>
  <c r="AE1098" i="1"/>
  <c r="AE1154" i="1"/>
  <c r="AE1206" i="1"/>
  <c r="AE1262" i="1"/>
  <c r="AE1314" i="1"/>
  <c r="AE1370" i="1"/>
  <c r="AE1422" i="1"/>
  <c r="AE1477" i="1"/>
  <c r="AE1511" i="1"/>
  <c r="AE1542" i="1"/>
  <c r="AE1569" i="1"/>
  <c r="AE1596" i="1"/>
  <c r="AE1628" i="1"/>
  <c r="AE1655" i="1"/>
  <c r="AE1686" i="1"/>
  <c r="AE1713" i="1"/>
  <c r="AE1740" i="1"/>
  <c r="AE1772" i="1"/>
  <c r="AE1799" i="1"/>
  <c r="AE301" i="1"/>
  <c r="AE550" i="1"/>
  <c r="AE765" i="1"/>
  <c r="AE929" i="1"/>
  <c r="AE990" i="1"/>
  <c r="AE1046" i="1"/>
  <c r="AE1103" i="1"/>
  <c r="AE1155" i="1"/>
  <c r="AE1211" i="1"/>
  <c r="AE1263" i="1"/>
  <c r="AE1319" i="1"/>
  <c r="AE1371" i="1"/>
  <c r="AE1427" i="1"/>
  <c r="AE1478" i="1"/>
  <c r="AE1512" i="1"/>
  <c r="AE1544" i="1"/>
  <c r="AE1571" i="1"/>
  <c r="AE1602" i="1"/>
  <c r="AE1629" i="1"/>
  <c r="AE1656" i="1"/>
  <c r="AE1688" i="1"/>
  <c r="AE1715" i="1"/>
  <c r="AE1746" i="1"/>
  <c r="AE1773" i="1"/>
  <c r="AE1800" i="1"/>
  <c r="AE321" i="1"/>
  <c r="AE565" i="1"/>
  <c r="AE778" i="1"/>
  <c r="AE931" i="1"/>
  <c r="AE992" i="1"/>
  <c r="AE1049" i="1"/>
  <c r="AE1105" i="1"/>
  <c r="AE1157" i="1"/>
  <c r="AE1213" i="1"/>
  <c r="AE1265" i="1"/>
  <c r="AE1321" i="1"/>
  <c r="AE1373" i="1"/>
  <c r="AE1429" i="1"/>
  <c r="AE1480" i="1"/>
  <c r="AE1518" i="1"/>
  <c r="AE1545" i="1"/>
  <c r="AE1572" i="1"/>
  <c r="AE1604" i="1"/>
  <c r="AE1631" i="1"/>
  <c r="AE1662" i="1"/>
  <c r="AE1689" i="1"/>
  <c r="AE1716" i="1"/>
  <c r="AE1748" i="1"/>
  <c r="AE1775" i="1"/>
  <c r="AE1806" i="1"/>
  <c r="AE323" i="1"/>
  <c r="AE569" i="1"/>
  <c r="AE780" i="1"/>
  <c r="AE932" i="1"/>
  <c r="AE993" i="1"/>
  <c r="AE1050" i="1"/>
  <c r="AE1106" i="1"/>
  <c r="AE1158" i="1"/>
  <c r="AE1214" i="1"/>
  <c r="AE1266" i="1"/>
  <c r="AE1322" i="1"/>
  <c r="AE1374" i="1"/>
  <c r="AE1430" i="1"/>
  <c r="AE1481" i="1"/>
  <c r="AE1520" i="1"/>
  <c r="AE1547" i="1"/>
  <c r="AE1578" i="1"/>
  <c r="AE1605" i="1"/>
  <c r="AE1632" i="1"/>
  <c r="AE1664" i="1"/>
  <c r="AE1691" i="1"/>
  <c r="AE1722" i="1"/>
  <c r="AE1749" i="1"/>
  <c r="AE1776" i="1"/>
  <c r="AE1808" i="1"/>
  <c r="AE382" i="1"/>
  <c r="AE628" i="1"/>
  <c r="AE826" i="1"/>
  <c r="AE945" i="1"/>
  <c r="AE1006" i="1"/>
  <c r="AE1062" i="1"/>
  <c r="AE1118" i="1"/>
  <c r="AE1170" i="1"/>
  <c r="AE1226" i="1"/>
  <c r="AE1278" i="1"/>
  <c r="AE1334" i="1"/>
  <c r="AE1386" i="1"/>
  <c r="AE1442" i="1"/>
  <c r="AE1490" i="1"/>
  <c r="AE1521" i="1"/>
  <c r="AE1548" i="1"/>
  <c r="AE1580" i="1"/>
  <c r="AE1607" i="1"/>
  <c r="AE1638" i="1"/>
  <c r="AE1665" i="1"/>
  <c r="AE1692" i="1"/>
  <c r="AE1724" i="1"/>
  <c r="AE1751" i="1"/>
  <c r="AE1782" i="1"/>
  <c r="AE1809" i="1"/>
  <c r="AE384" i="1"/>
  <c r="AE633" i="1"/>
  <c r="AE828" i="1"/>
  <c r="AE950" i="1"/>
  <c r="AE1007" i="1"/>
  <c r="AE1067" i="1"/>
  <c r="AE1119" i="1"/>
  <c r="AE1175" i="1"/>
  <c r="AE1227" i="1"/>
  <c r="AE1283" i="1"/>
  <c r="AE1335" i="1"/>
  <c r="AE1391" i="1"/>
  <c r="AE1443" i="1"/>
  <c r="AE1492" i="1"/>
  <c r="AE1523" i="1"/>
  <c r="AE1554" i="1"/>
  <c r="AE1581" i="1"/>
  <c r="AE1608" i="1"/>
  <c r="AE1640" i="1"/>
  <c r="AE1667" i="1"/>
  <c r="AE1698" i="1"/>
  <c r="AE1725" i="1"/>
  <c r="AE1752" i="1"/>
  <c r="AE1784" i="1"/>
  <c r="AE401" i="1"/>
  <c r="AE648" i="1"/>
  <c r="AE841" i="1"/>
  <c r="AE953" i="1"/>
  <c r="AE1009" i="1"/>
  <c r="AE1069" i="1"/>
  <c r="AE1121" i="1"/>
  <c r="AE1177" i="1"/>
  <c r="AE1229" i="1"/>
  <c r="AE1285" i="1"/>
  <c r="AE1337" i="1"/>
  <c r="AE1393" i="1"/>
  <c r="AE1445" i="1"/>
  <c r="AE1493" i="1"/>
  <c r="AE1524" i="1"/>
  <c r="AE1556" i="1"/>
  <c r="AE1583" i="1"/>
  <c r="AE1614" i="1"/>
  <c r="AE1641" i="1"/>
  <c r="AE1668" i="1"/>
  <c r="AE1700" i="1"/>
  <c r="AE1727" i="1"/>
  <c r="AE1758" i="1"/>
  <c r="AE1785" i="1"/>
  <c r="AE902" i="1"/>
  <c r="AE1085" i="1"/>
  <c r="AE1249" i="1"/>
  <c r="AE1409" i="1"/>
  <c r="AE1535" i="1"/>
  <c r="AE1620" i="1"/>
  <c r="AE1710" i="1"/>
  <c r="AE1796" i="1"/>
  <c r="AE406" i="1"/>
  <c r="AE954" i="1"/>
  <c r="AE1122" i="1"/>
  <c r="AE1286" i="1"/>
  <c r="AE1446" i="1"/>
  <c r="AE1557" i="1"/>
  <c r="AE1643" i="1"/>
  <c r="AE1728" i="1"/>
  <c r="AE465" i="1"/>
  <c r="AE967" i="1"/>
  <c r="AE1134" i="1"/>
  <c r="AE1298" i="1"/>
  <c r="AE1458" i="1"/>
  <c r="AE1559" i="1"/>
  <c r="AE1644" i="1"/>
  <c r="AE1734" i="1"/>
  <c r="AE467" i="1"/>
  <c r="AE968" i="1"/>
  <c r="AE1139" i="1"/>
  <c r="AE1299" i="1"/>
  <c r="AE1463" i="1"/>
  <c r="AE1560" i="1"/>
  <c r="AE1650" i="1"/>
  <c r="AE1736" i="1"/>
  <c r="AE484" i="1"/>
  <c r="AE970" i="1"/>
  <c r="AE1141" i="1"/>
  <c r="AE1301" i="1"/>
  <c r="AE1465" i="1"/>
  <c r="AE1566" i="1"/>
  <c r="AE1652" i="1"/>
  <c r="AE1737" i="1"/>
  <c r="AE652" i="1"/>
  <c r="AE1010" i="1"/>
  <c r="AE1178" i="1"/>
  <c r="AE1338" i="1"/>
  <c r="AE1497" i="1"/>
  <c r="AE1584" i="1"/>
  <c r="AE1674" i="1"/>
  <c r="AE1760" i="1"/>
  <c r="AE697" i="1"/>
  <c r="AE1024" i="1"/>
  <c r="AE1190" i="1"/>
  <c r="AE1350" i="1"/>
  <c r="AE1499" i="1"/>
  <c r="AE1590" i="1"/>
  <c r="AE1676" i="1"/>
  <c r="AE1761" i="1"/>
  <c r="AE701" i="1"/>
  <c r="AE1029" i="1"/>
  <c r="AE1191" i="1"/>
  <c r="AE1355" i="1"/>
  <c r="AE1505" i="1"/>
  <c r="AE1592" i="1"/>
  <c r="AE1677" i="1"/>
  <c r="AE1763" i="1"/>
  <c r="AE1247" i="1"/>
  <c r="AE1619" i="1"/>
  <c r="AE714" i="1"/>
  <c r="AE1357" i="1"/>
  <c r="AE1679" i="1"/>
  <c r="AE845" i="1"/>
  <c r="AE1394" i="1"/>
  <c r="AE1701" i="1"/>
  <c r="AE889" i="1"/>
  <c r="AE1406" i="1"/>
  <c r="AE1703" i="1"/>
  <c r="AE892" i="1"/>
  <c r="AE1407" i="1"/>
  <c r="AE1704" i="1"/>
  <c r="AE1031" i="1"/>
  <c r="AE1508" i="1"/>
  <c r="AE1764" i="1"/>
  <c r="AE1070" i="1"/>
  <c r="AE1530" i="1"/>
  <c r="AE1787" i="1"/>
  <c r="AE1193" i="1"/>
  <c r="AE1593" i="1"/>
  <c r="AE1082" i="1"/>
  <c r="AE1083" i="1"/>
  <c r="AE1230" i="1"/>
  <c r="AE1242" i="1"/>
  <c r="AE1532" i="1"/>
  <c r="AE1533" i="1"/>
  <c r="AE1788" i="1"/>
  <c r="AE1616" i="1"/>
  <c r="AE1617" i="1"/>
  <c r="AE1794" i="1"/>
  <c r="AG1294" i="1"/>
  <c r="AG1301" i="1"/>
  <c r="AG49" i="1"/>
  <c r="AG80" i="1"/>
  <c r="AG79" i="1"/>
  <c r="AG1222" i="1"/>
  <c r="AG824" i="1"/>
  <c r="AG958" i="1"/>
  <c r="AG69" i="1"/>
  <c r="AG59" i="1"/>
  <c r="AG51" i="1"/>
  <c r="AG78" i="1"/>
  <c r="AG927" i="1"/>
  <c r="AG569" i="1"/>
  <c r="AG939" i="1"/>
  <c r="AG66" i="1"/>
  <c r="AG61" i="1"/>
  <c r="AG71" i="1"/>
  <c r="AG1588" i="1"/>
  <c r="AG285" i="1"/>
  <c r="AG989" i="1"/>
  <c r="AG75" i="1"/>
  <c r="AG73" i="1"/>
  <c r="AG85" i="1"/>
  <c r="AG1470" i="1"/>
  <c r="AG1701" i="1"/>
  <c r="AG652" i="1"/>
  <c r="AG60" i="1"/>
  <c r="AG74" i="1"/>
  <c r="AG84" i="1"/>
  <c r="AG1250" i="1"/>
  <c r="AG1607" i="1"/>
  <c r="AG1233" i="1"/>
  <c r="AG65" i="1"/>
  <c r="AG68" i="1"/>
  <c r="AG64" i="1"/>
  <c r="AG50" i="1"/>
  <c r="AG1085" i="1"/>
  <c r="AG1496" i="1"/>
  <c r="AG77" i="1"/>
  <c r="AG72" i="1"/>
  <c r="AG82" i="1"/>
  <c r="AG1068" i="1"/>
  <c r="AG1453" i="1"/>
  <c r="AG54" i="1"/>
  <c r="AG76" i="1"/>
  <c r="AG46" i="1"/>
  <c r="AG1221" i="1"/>
  <c r="AG1418" i="1"/>
  <c r="AG58" i="1"/>
  <c r="AG48" i="1"/>
  <c r="AG44" i="1"/>
  <c r="AG45" i="1"/>
  <c r="AG908" i="1"/>
  <c r="AG1328" i="1"/>
  <c r="AG742" i="1"/>
  <c r="AG874" i="1"/>
  <c r="AG56" i="1"/>
  <c r="AG763" i="1"/>
  <c r="AG81" i="1"/>
  <c r="AG1556" i="1"/>
  <c r="AG1520" i="1"/>
  <c r="AG70" i="1"/>
  <c r="AG1318" i="1"/>
  <c r="AG62" i="1"/>
  <c r="AG63" i="1"/>
  <c r="AG53" i="1"/>
  <c r="AG67" i="1"/>
  <c r="AG57" i="1"/>
  <c r="AG47" i="1"/>
  <c r="AG1162" i="1"/>
  <c r="AG52" i="1"/>
  <c r="AG515" i="1"/>
  <c r="AG954" i="1"/>
  <c r="AG1313" i="1"/>
  <c r="AG1716" i="1"/>
  <c r="AG923" i="1"/>
  <c r="AG1192" i="1"/>
  <c r="AG1238" i="1"/>
  <c r="AG1570" i="1"/>
  <c r="AG856" i="1"/>
  <c r="AG682" i="1"/>
  <c r="AG875" i="1"/>
  <c r="AG968" i="1"/>
  <c r="AG1024" i="1"/>
  <c r="AG1279" i="1"/>
  <c r="AG1033" i="1"/>
  <c r="AG1331" i="1"/>
  <c r="AG1582" i="1"/>
  <c r="AG1448" i="1"/>
  <c r="AG1506" i="1"/>
  <c r="AG1528" i="1"/>
  <c r="AG1581" i="1"/>
  <c r="AG1729" i="1"/>
  <c r="AG359" i="1"/>
  <c r="AG585" i="1"/>
  <c r="AG514" i="1"/>
  <c r="AG780" i="1"/>
  <c r="AG530" i="1"/>
  <c r="AG794" i="1"/>
  <c r="AG990" i="1"/>
  <c r="AG853" i="1"/>
  <c r="AG1050" i="1"/>
  <c r="AG1116" i="1"/>
  <c r="AG1208" i="1"/>
  <c r="AG1494" i="1"/>
  <c r="AG1656" i="1"/>
  <c r="AG961" i="1"/>
  <c r="AG1212" i="1"/>
  <c r="AG1584" i="1"/>
  <c r="AG383" i="1"/>
  <c r="AG177" i="1"/>
  <c r="AG371" i="1"/>
  <c r="AG256" i="1"/>
  <c r="AG730" i="1"/>
  <c r="AG196" i="1"/>
  <c r="AG106" i="1"/>
  <c r="AG103" i="1"/>
  <c r="AG110" i="1"/>
  <c r="AG218" i="1"/>
  <c r="AG193" i="1"/>
  <c r="AG300" i="1"/>
  <c r="AG118" i="1"/>
  <c r="AG137" i="1"/>
  <c r="AG215" i="1"/>
  <c r="AG199" i="1"/>
  <c r="AG135" i="1"/>
  <c r="AG266" i="1"/>
  <c r="AG140" i="1"/>
  <c r="AG178" i="1"/>
  <c r="AG241" i="1"/>
  <c r="AG174" i="1"/>
  <c r="AG227" i="1"/>
  <c r="AG722" i="1"/>
  <c r="AG599" i="1"/>
  <c r="AG475" i="1"/>
  <c r="AG319" i="1"/>
  <c r="AG701" i="1"/>
  <c r="AG617" i="1"/>
  <c r="AG546" i="1"/>
  <c r="AG312" i="1"/>
  <c r="AG328" i="1"/>
  <c r="AG588" i="1"/>
  <c r="AG724" i="1"/>
  <c r="AG365" i="1"/>
  <c r="AG740" i="1"/>
  <c r="AG787" i="1"/>
  <c r="AG573" i="1"/>
  <c r="AG394" i="1"/>
  <c r="AG619" i="1"/>
  <c r="AG511" i="1"/>
  <c r="AG531" i="1"/>
  <c r="AG579" i="1"/>
  <c r="AG396" i="1"/>
  <c r="AG317" i="1"/>
  <c r="AG801" i="1"/>
  <c r="AG785" i="1"/>
  <c r="AG620" i="1"/>
  <c r="AG737" i="1"/>
  <c r="AG1000" i="1"/>
  <c r="AG1102" i="1"/>
  <c r="AG1115" i="1"/>
  <c r="AG1633" i="1"/>
  <c r="AG1477" i="1"/>
  <c r="AG713" i="1"/>
  <c r="AG1455" i="1"/>
  <c r="AG566" i="1"/>
  <c r="AG751" i="1"/>
  <c r="AG910" i="1"/>
  <c r="AG612" i="1"/>
  <c r="AG478" i="1"/>
  <c r="AG1187" i="1"/>
  <c r="AG1717" i="1"/>
  <c r="AG1663" i="1"/>
  <c r="AG1615" i="1"/>
  <c r="AG1561" i="1"/>
  <c r="AG1487" i="1"/>
  <c r="AG1463" i="1"/>
  <c r="AG1517" i="1"/>
  <c r="AG1314" i="1"/>
  <c r="AG1339" i="1"/>
  <c r="AG1368" i="1"/>
  <c r="AG1168" i="1"/>
  <c r="AG1315" i="1"/>
  <c r="AG1043" i="1"/>
  <c r="AG1054" i="1"/>
  <c r="AG966" i="1"/>
  <c r="AG1007" i="1"/>
  <c r="AG994" i="1"/>
  <c r="AG997" i="1"/>
  <c r="AG721" i="1"/>
  <c r="AG534" i="1"/>
  <c r="AG1261" i="1"/>
  <c r="AG1713" i="1"/>
  <c r="AG248" i="1"/>
  <c r="AG142" i="1"/>
  <c r="AG242" i="1"/>
  <c r="AG157" i="1"/>
  <c r="AG166" i="1"/>
  <c r="AG160" i="1"/>
  <c r="AG231" i="1"/>
  <c r="AG268" i="1"/>
  <c r="AG190" i="1"/>
  <c r="AG167" i="1"/>
  <c r="AG197" i="1"/>
  <c r="AG294" i="1"/>
  <c r="AG262" i="1"/>
  <c r="AG257" i="1"/>
  <c r="AG203" i="1"/>
  <c r="AG672" i="1"/>
  <c r="AG105" i="1"/>
  <c r="AG223" i="1"/>
  <c r="AG209" i="1"/>
  <c r="AG94" i="1"/>
  <c r="AG692" i="1"/>
  <c r="AG277" i="1"/>
  <c r="AG314" i="1"/>
  <c r="AG697" i="1"/>
  <c r="AG490" i="1"/>
  <c r="AG389" i="1"/>
  <c r="AG757" i="1"/>
  <c r="AG374" i="1"/>
  <c r="AG605" i="1"/>
  <c r="AG409" i="1"/>
  <c r="AG382" i="1"/>
  <c r="AG676" i="1"/>
  <c r="AG618" i="1"/>
  <c r="AG441" i="1"/>
  <c r="AG1172" i="1"/>
  <c r="AG335" i="1"/>
  <c r="AG636" i="1"/>
  <c r="AG643" i="1"/>
  <c r="AG437" i="1"/>
  <c r="AG691" i="1"/>
  <c r="AG644" i="1"/>
  <c r="AG806" i="1"/>
  <c r="AG664" i="1"/>
  <c r="AG380" i="1"/>
  <c r="AG395" i="1"/>
  <c r="AG1047" i="1"/>
  <c r="AG681" i="1"/>
  <c r="AG305" i="1"/>
  <c r="AG462" i="1"/>
  <c r="AG1363" i="1"/>
  <c r="AG1013" i="1"/>
  <c r="AG1242" i="1"/>
  <c r="AG690" i="1"/>
  <c r="AG821" i="1"/>
  <c r="AG1492" i="1"/>
  <c r="AG813" i="1"/>
  <c r="AG474" i="1"/>
  <c r="AG1136" i="1"/>
  <c r="AG557" i="1"/>
  <c r="AG540" i="1"/>
  <c r="AG1191" i="1"/>
  <c r="AG107" i="1"/>
  <c r="AG188" i="1"/>
  <c r="AG113" i="1"/>
  <c r="AG131" i="1"/>
  <c r="AG291" i="1"/>
  <c r="AG200" i="1"/>
  <c r="AG168" i="1"/>
  <c r="AG204" i="1"/>
  <c r="AG220" i="1"/>
  <c r="AG114" i="1"/>
  <c r="AG323" i="1"/>
  <c r="AG211" i="1"/>
  <c r="AG452" i="1"/>
  <c r="AG205" i="1"/>
  <c r="AG648" i="1"/>
  <c r="AG159" i="1"/>
  <c r="AG233" i="1"/>
  <c r="AG273" i="1"/>
  <c r="AG104" i="1"/>
  <c r="AG158" i="1"/>
  <c r="AG216" i="1"/>
  <c r="AG384" i="1"/>
  <c r="AG745" i="1"/>
  <c r="AG955" i="1"/>
  <c r="AG675" i="1"/>
  <c r="AG502" i="1"/>
  <c r="AG322" i="1"/>
  <c r="AG704" i="1"/>
  <c r="AG743" i="1"/>
  <c r="AG426" i="1"/>
  <c r="AG754" i="1"/>
  <c r="AG400" i="1"/>
  <c r="AG493" i="1"/>
  <c r="AG362" i="1"/>
  <c r="AG415" i="1"/>
  <c r="AG727" i="1"/>
  <c r="AG404" i="1"/>
  <c r="AG762" i="1"/>
  <c r="AG807" i="1"/>
  <c r="AG646" i="1"/>
  <c r="AG343" i="1"/>
  <c r="AG733" i="1"/>
  <c r="AG446" i="1"/>
  <c r="AG467" i="1"/>
  <c r="AG1703" i="1"/>
  <c r="AG435" i="1"/>
  <c r="AG351" i="1"/>
  <c r="AG554" i="1"/>
  <c r="AG1540" i="1"/>
  <c r="AG1226" i="1"/>
  <c r="AG1434" i="1"/>
  <c r="AG900" i="1"/>
  <c r="AG553" i="1"/>
  <c r="AG649" i="1"/>
  <c r="AG1627" i="1"/>
  <c r="AG555" i="1"/>
  <c r="AG536" i="1"/>
  <c r="AG1174" i="1"/>
  <c r="AG847" i="1"/>
  <c r="AG604" i="1"/>
  <c r="AG1117" i="1"/>
  <c r="AG640" i="1"/>
  <c r="AG138" i="1"/>
  <c r="AG235" i="1"/>
  <c r="AG162" i="1"/>
  <c r="AG150" i="1"/>
  <c r="AG236" i="1"/>
  <c r="AG246" i="1"/>
  <c r="AG230" i="1"/>
  <c r="AG250" i="1"/>
  <c r="AG133" i="1"/>
  <c r="AG164" i="1"/>
  <c r="AG189" i="1"/>
  <c r="AG258" i="1"/>
  <c r="AG125" i="1"/>
  <c r="AG263" i="1"/>
  <c r="AG120" i="1"/>
  <c r="AG92" i="1"/>
  <c r="AG115" i="1"/>
  <c r="AG212" i="1"/>
  <c r="AG141" i="1"/>
  <c r="AG278" i="1"/>
  <c r="AG631" i="1"/>
  <c r="AG494" i="1"/>
  <c r="AG304" i="1"/>
  <c r="AG320" i="1"/>
  <c r="AG580" i="1"/>
  <c r="AG392" i="1"/>
  <c r="AG802" i="1"/>
  <c r="AG826" i="1"/>
  <c r="AG561" i="1"/>
  <c r="AG870" i="1"/>
  <c r="AG520" i="1"/>
  <c r="AG571" i="1"/>
  <c r="AG350" i="1"/>
  <c r="AG903" i="1"/>
  <c r="AG899" i="1"/>
  <c r="AG422" i="1"/>
  <c r="AG306" i="1"/>
  <c r="AG538" i="1"/>
  <c r="AG326" i="1"/>
  <c r="AG421" i="1"/>
  <c r="AG547" i="1"/>
  <c r="AG298" i="1"/>
  <c r="AG503" i="1"/>
  <c r="AG881" i="1"/>
  <c r="AG438" i="1"/>
  <c r="AG405" i="1"/>
  <c r="AG633" i="1"/>
  <c r="AG1420" i="1"/>
  <c r="AG1200" i="1"/>
  <c r="AG1538" i="1"/>
  <c r="AG913" i="1"/>
  <c r="AG831" i="1"/>
  <c r="AG830" i="1"/>
  <c r="AG280" i="1"/>
  <c r="AG284" i="1"/>
  <c r="AG226" i="1"/>
  <c r="AG206" i="1"/>
  <c r="AG296" i="1"/>
  <c r="AG295" i="1"/>
  <c r="AG308" i="1"/>
  <c r="AG207" i="1"/>
  <c r="AG191" i="1"/>
  <c r="AG408" i="1"/>
  <c r="AG184" i="1"/>
  <c r="AG195" i="1"/>
  <c r="AG595" i="1"/>
  <c r="AG194" i="1"/>
  <c r="AG146" i="1"/>
  <c r="AG151" i="1"/>
  <c r="AG286" i="1"/>
  <c r="AG274" i="1"/>
  <c r="AG240" i="1"/>
  <c r="AG245" i="1"/>
  <c r="AG486" i="1"/>
  <c r="AG316" i="1"/>
  <c r="AG572" i="1"/>
  <c r="AG367" i="1"/>
  <c r="AG372" i="1"/>
  <c r="AG669" i="1"/>
  <c r="AG679" i="1"/>
  <c r="AG506" i="1"/>
  <c r="AG1297" i="1"/>
  <c r="AG363" i="1"/>
  <c r="AG725" i="1"/>
  <c r="AG783" i="1"/>
  <c r="AG634" i="1"/>
  <c r="AG454" i="1"/>
  <c r="AG336" i="1"/>
  <c r="AG521" i="1"/>
  <c r="AG358" i="1"/>
  <c r="AG376" i="1"/>
  <c r="AG771" i="1"/>
  <c r="AG385" i="1"/>
  <c r="AG344" i="1"/>
  <c r="AG626" i="1"/>
  <c r="AG719" i="1"/>
  <c r="AG535" i="1"/>
  <c r="AG581" i="1"/>
  <c r="AG407" i="1"/>
  <c r="AG448" i="1"/>
  <c r="AG705" i="1"/>
  <c r="AG1598" i="1"/>
  <c r="AG1433" i="1"/>
  <c r="AG886" i="1"/>
  <c r="AG880" i="1"/>
  <c r="AG587" i="1"/>
  <c r="AG916" i="1"/>
  <c r="AG281" i="1"/>
  <c r="AG228" i="1"/>
  <c r="AG623" i="1"/>
  <c r="AG261" i="1"/>
  <c r="AG808" i="1"/>
  <c r="AG243" i="1"/>
  <c r="AG109" i="1"/>
  <c r="AG247" i="1"/>
  <c r="AG254" i="1"/>
  <c r="AG186" i="1"/>
  <c r="AG259" i="1"/>
  <c r="AG217" i="1"/>
  <c r="AG442" i="1"/>
  <c r="AG283" i="1"/>
  <c r="AG89" i="1"/>
  <c r="AG202" i="1"/>
  <c r="AG820" i="1"/>
  <c r="AG741" i="1"/>
  <c r="AG147" i="1"/>
  <c r="AG412" i="1"/>
  <c r="AG368" i="1"/>
  <c r="AG647" i="1"/>
  <c r="AG443" i="1"/>
  <c r="AG419" i="1"/>
  <c r="AG746" i="1"/>
  <c r="AG324" i="1"/>
  <c r="AG584" i="1"/>
  <c r="AG610" i="1"/>
  <c r="AG427" i="1"/>
  <c r="AG1150" i="1"/>
  <c r="AG330" i="1"/>
  <c r="AG718" i="1"/>
  <c r="AG458" i="1"/>
  <c r="AG390" i="1"/>
  <c r="AG615" i="1"/>
  <c r="AG393" i="1"/>
  <c r="AG461" i="1"/>
  <c r="AG1342" i="1"/>
  <c r="AG353" i="1"/>
  <c r="AG398" i="1"/>
  <c r="AG698" i="1"/>
  <c r="AG627" i="1"/>
  <c r="AG361" i="1"/>
  <c r="AG666" i="1"/>
  <c r="AG522" i="1"/>
  <c r="AG770" i="1"/>
  <c r="AG793" i="1"/>
  <c r="AG1572" i="1"/>
  <c r="AG897" i="1"/>
  <c r="AG1145" i="1"/>
  <c r="AG655" i="1"/>
  <c r="AG128" i="1"/>
  <c r="AG289" i="1"/>
  <c r="AG149" i="1"/>
  <c r="AG297" i="1"/>
  <c r="AG337" i="1"/>
  <c r="AG173" i="1"/>
  <c r="AG406" i="1"/>
  <c r="AG124" i="1"/>
  <c r="AG355" i="1"/>
  <c r="AG509" i="1"/>
  <c r="AG88" i="1"/>
  <c r="AG111" i="1"/>
  <c r="AG279" i="1"/>
  <c r="AG136" i="1"/>
  <c r="AG267" i="1"/>
  <c r="AG101" i="1"/>
  <c r="AG100" i="1"/>
  <c r="AG436" i="1"/>
  <c r="AG416" i="1"/>
  <c r="AG738" i="1"/>
  <c r="AG307" i="1"/>
  <c r="AG551" i="1"/>
  <c r="AG854" i="1"/>
  <c r="AG375" i="1"/>
  <c r="AG673" i="1"/>
  <c r="AG377" i="1"/>
  <c r="AG491" i="1"/>
  <c r="AG318" i="1"/>
  <c r="AG410" i="1"/>
  <c r="AG885" i="1"/>
  <c r="AG428" i="1"/>
  <c r="AG433" i="1"/>
  <c r="AG687" i="1"/>
  <c r="AG429" i="1"/>
  <c r="AG499" i="1"/>
  <c r="AG777" i="1"/>
  <c r="AG440" i="1"/>
  <c r="AG1010" i="1"/>
  <c r="AG341" i="1"/>
  <c r="AG616" i="1"/>
  <c r="AG735" i="1"/>
  <c r="AG789" i="1"/>
  <c r="AG333" i="1"/>
  <c r="AG586" i="1"/>
  <c r="AG253" i="1"/>
  <c r="AG192" i="1"/>
  <c r="AG123" i="1"/>
  <c r="AG198" i="1"/>
  <c r="AG602" i="1"/>
  <c r="AG290" i="1"/>
  <c r="AG945" i="1"/>
  <c r="AG112" i="1"/>
  <c r="AG251" i="1"/>
  <c r="AG181" i="1"/>
  <c r="AG349" i="1"/>
  <c r="AG145" i="1"/>
  <c r="AG90" i="1"/>
  <c r="AG126" i="1"/>
  <c r="AG260" i="1"/>
  <c r="AG154" i="1"/>
  <c r="AG301" i="1"/>
  <c r="AG549" i="1"/>
  <c r="AG841" i="1"/>
  <c r="AG639" i="1"/>
  <c r="AG352" i="1"/>
  <c r="AG693" i="1"/>
  <c r="AG423" i="1"/>
  <c r="AG750" i="1"/>
  <c r="AG460" i="1"/>
  <c r="AG548" i="1"/>
  <c r="AG331" i="1"/>
  <c r="AG686" i="1"/>
  <c r="AG518" i="1"/>
  <c r="AG378" i="1"/>
  <c r="AG760" i="1"/>
  <c r="AG788" i="1"/>
  <c r="AG527" i="1"/>
  <c r="AG575" i="1"/>
  <c r="AG370" i="1"/>
  <c r="AG764" i="1"/>
  <c r="AG556" i="1"/>
  <c r="AG695" i="1"/>
  <c r="AG302" i="1"/>
  <c r="AG127" i="1"/>
  <c r="AG238" i="1"/>
  <c r="AG170" i="1"/>
  <c r="AG121" i="1"/>
  <c r="AG179" i="1"/>
  <c r="AG471" i="1"/>
  <c r="AG183" i="1"/>
  <c r="AG95" i="1"/>
  <c r="AG222" i="1"/>
  <c r="AG201" i="1"/>
  <c r="AG265" i="1"/>
  <c r="AG175" i="1"/>
  <c r="AG119" i="1"/>
  <c r="AG96" i="1"/>
  <c r="AG155" i="1"/>
  <c r="AG93" i="1"/>
  <c r="AG132" i="1"/>
  <c r="AG213" i="1"/>
  <c r="AG537" i="1"/>
  <c r="AG348" i="1"/>
  <c r="AG635" i="1"/>
  <c r="AG568" i="1"/>
  <c r="AG420" i="1"/>
  <c r="AG334" i="1"/>
  <c r="AG559" i="1"/>
  <c r="AG862" i="1"/>
  <c r="AG779" i="1"/>
  <c r="AG607" i="1"/>
  <c r="AG339" i="1"/>
  <c r="AG332" i="1"/>
  <c r="AG611" i="1"/>
  <c r="AG773" i="1"/>
  <c r="AG303" i="1"/>
  <c r="AG523" i="1"/>
  <c r="AG791" i="1"/>
  <c r="AG651" i="1"/>
  <c r="AG911" i="1"/>
  <c r="AG414" i="1"/>
  <c r="AG309" i="1"/>
  <c r="AG786" i="1"/>
  <c r="AG734" i="1"/>
  <c r="AG347" i="1"/>
  <c r="AG550" i="1"/>
  <c r="AG775" i="1"/>
  <c r="AG346" i="1"/>
  <c r="AG469" i="1"/>
  <c r="AG1169" i="1"/>
  <c r="AG108" i="1"/>
  <c r="AG288" i="1"/>
  <c r="AG229" i="1"/>
  <c r="AG152" i="1"/>
  <c r="AG129" i="1"/>
  <c r="AG116" i="1"/>
  <c r="AG293" i="1"/>
  <c r="AG940" i="1"/>
  <c r="AG117" i="1"/>
  <c r="AG165" i="1"/>
  <c r="AG214" i="1"/>
  <c r="AG276" i="1"/>
  <c r="AG143" i="1"/>
  <c r="AG219" i="1"/>
  <c r="AG210" i="1"/>
  <c r="AG562" i="1"/>
  <c r="AG225" i="1"/>
  <c r="AG252" i="1"/>
  <c r="AG287" i="1"/>
  <c r="AG843" i="1"/>
  <c r="AG413" i="1"/>
  <c r="AG425" i="1"/>
  <c r="AG364" i="1"/>
  <c r="AG479" i="1"/>
  <c r="AG354" i="1"/>
  <c r="AG356" i="1"/>
  <c r="AG707" i="1"/>
  <c r="AG327" i="1"/>
  <c r="AG706" i="1"/>
  <c r="AG342" i="1"/>
  <c r="AG386" i="1"/>
  <c r="AG684" i="1"/>
  <c r="AG625" i="1"/>
  <c r="AG369" i="1"/>
  <c r="AG756" i="1"/>
  <c r="AG338" i="1"/>
  <c r="AG729" i="1"/>
  <c r="AG447" i="1"/>
  <c r="AG781" i="1"/>
  <c r="AG391" i="1"/>
  <c r="AG995" i="1"/>
  <c r="AG388" i="1"/>
  <c r="AG401" i="1"/>
  <c r="AG630" i="1"/>
  <c r="AG629" i="1"/>
  <c r="AG439" i="1"/>
  <c r="AG507" i="1"/>
  <c r="AG883" i="1"/>
  <c r="AG1201" i="1"/>
  <c r="AG1220" i="1"/>
  <c r="AG163" i="1"/>
  <c r="AG139" i="1"/>
  <c r="AG529" i="1"/>
  <c r="AG282" i="1"/>
  <c r="AG249" i="1"/>
  <c r="AG311" i="1"/>
  <c r="AG683" i="1"/>
  <c r="AG495" i="1"/>
  <c r="AG677" i="1"/>
  <c r="AG444" i="1"/>
  <c r="AG539" i="1"/>
  <c r="AG1416" i="1"/>
  <c r="AG596" i="1"/>
  <c r="AG589" i="1"/>
  <c r="AG1171" i="1"/>
  <c r="AG487" i="1"/>
  <c r="AG946" i="1"/>
  <c r="AG1698" i="1"/>
  <c r="AG1722" i="1"/>
  <c r="AG1568" i="1"/>
  <c r="AG1504" i="1"/>
  <c r="AG1549" i="1"/>
  <c r="AG1624" i="1"/>
  <c r="AG1474" i="1"/>
  <c r="AG1421" i="1"/>
  <c r="AG1196" i="1"/>
  <c r="AG1207" i="1"/>
  <c r="AG1337" i="1"/>
  <c r="AG1374" i="1"/>
  <c r="AG1019" i="1"/>
  <c r="AG921" i="1"/>
  <c r="AG947" i="1"/>
  <c r="AG912" i="1"/>
  <c r="AG812" i="1"/>
  <c r="AG613" i="1"/>
  <c r="AG852" i="1"/>
  <c r="AG1725" i="1"/>
  <c r="AG1689" i="1"/>
  <c r="AG1638" i="1"/>
  <c r="AG1543" i="1"/>
  <c r="AG1515" i="1"/>
  <c r="AG1529" i="1"/>
  <c r="AG1405" i="1"/>
  <c r="AG1340" i="1"/>
  <c r="AG1365" i="1"/>
  <c r="AG1441" i="1"/>
  <c r="AG1203" i="1"/>
  <c r="AG1355" i="1"/>
  <c r="AG1070" i="1"/>
  <c r="AG1080" i="1"/>
  <c r="AG992" i="1"/>
  <c r="AG1177" i="1"/>
  <c r="AG1071" i="1"/>
  <c r="AG1090" i="1"/>
  <c r="AG748" i="1"/>
  <c r="AG564" i="1"/>
  <c r="AG818" i="1"/>
  <c r="AG723" i="1"/>
  <c r="AG543" i="1"/>
  <c r="AG716" i="1"/>
  <c r="AG542" i="1"/>
  <c r="AG387" i="1"/>
  <c r="AG208" i="1"/>
  <c r="AG1686" i="1"/>
  <c r="AG1616" i="1"/>
  <c r="AG1621" i="1"/>
  <c r="AG1481" i="1"/>
  <c r="AG1541" i="1"/>
  <c r="AG1380" i="1"/>
  <c r="AG1404" i="1"/>
  <c r="AG1224" i="1"/>
  <c r="AG1251" i="1"/>
  <c r="AG1276" i="1"/>
  <c r="AG1067" i="1"/>
  <c r="AG1146" i="1"/>
  <c r="AG1148" i="1"/>
  <c r="AG1064" i="1"/>
  <c r="AG884" i="1"/>
  <c r="AG920" i="1"/>
  <c r="AG904" i="1"/>
  <c r="AG819" i="1"/>
  <c r="AG638" i="1"/>
  <c r="AG872" i="1"/>
  <c r="AG810" i="1"/>
  <c r="AG1446" i="1"/>
  <c r="AG1577" i="1"/>
  <c r="AG185" i="1"/>
  <c r="AG144" i="1"/>
  <c r="AG86" i="1"/>
  <c r="AG130" i="1"/>
  <c r="AG455" i="1"/>
  <c r="AG816" i="1"/>
  <c r="AG1072" i="1"/>
  <c r="AG432" i="1"/>
  <c r="AG768" i="1"/>
  <c r="AG366" i="1"/>
  <c r="AG1461" i="1"/>
  <c r="AG654" i="1"/>
  <c r="AG658" i="1"/>
  <c r="AG1100" i="1"/>
  <c r="AG519" i="1"/>
  <c r="AG925" i="1"/>
  <c r="AG1683" i="1"/>
  <c r="AG1662" i="1"/>
  <c r="AG1552" i="1"/>
  <c r="AG1488" i="1"/>
  <c r="AG1533" i="1"/>
  <c r="AG1478" i="1"/>
  <c r="AG1376" i="1"/>
  <c r="AG1386" i="1"/>
  <c r="AG1482" i="1"/>
  <c r="AG1184" i="1"/>
  <c r="AG1293" i="1"/>
  <c r="AG1308" i="1"/>
  <c r="AG1190" i="1"/>
  <c r="AG906" i="1"/>
  <c r="AG928" i="1"/>
  <c r="AG896" i="1"/>
  <c r="AG798" i="1"/>
  <c r="AG598" i="1"/>
  <c r="AG837" i="1"/>
  <c r="AG1710" i="1"/>
  <c r="AG1675" i="1"/>
  <c r="AG1626" i="1"/>
  <c r="AG1605" i="1"/>
  <c r="AG1499" i="1"/>
  <c r="AG1497" i="1"/>
  <c r="AG1383" i="1"/>
  <c r="AG1326" i="1"/>
  <c r="AG1350" i="1"/>
  <c r="AG1396" i="1"/>
  <c r="AG1180" i="1"/>
  <c r="AG1327" i="1"/>
  <c r="AG232" i="1"/>
  <c r="AG156" i="1"/>
  <c r="AG91" i="1"/>
  <c r="AG244" i="1"/>
  <c r="AG269" i="1"/>
  <c r="AG98" i="1"/>
  <c r="AG726" i="1"/>
  <c r="AG510" i="1"/>
  <c r="AG463" i="1"/>
  <c r="AG1154" i="1"/>
  <c r="AG399" i="1"/>
  <c r="AG855" i="1"/>
  <c r="AG935" i="1"/>
  <c r="AG712" i="1"/>
  <c r="AG1309" i="1"/>
  <c r="AG591" i="1"/>
  <c r="AG1265" i="1"/>
  <c r="AG1723" i="1"/>
  <c r="AG1678" i="1"/>
  <c r="AG1629" i="1"/>
  <c r="AG1473" i="1"/>
  <c r="AG1514" i="1"/>
  <c r="AG1443" i="1"/>
  <c r="AG1362" i="1"/>
  <c r="AG1369" i="1"/>
  <c r="AG1400" i="1"/>
  <c r="AG1143" i="1"/>
  <c r="AG1202" i="1"/>
  <c r="AG1186" i="1"/>
  <c r="AG1132" i="1"/>
  <c r="AG892" i="1"/>
  <c r="AG909" i="1"/>
  <c r="AG882" i="1"/>
  <c r="AG782" i="1"/>
  <c r="AG582" i="1"/>
  <c r="AG822" i="1"/>
  <c r="AG1728" i="1"/>
  <c r="AG1659" i="1"/>
  <c r="AG1611" i="1"/>
  <c r="AG1558" i="1"/>
  <c r="AG1484" i="1"/>
  <c r="AG1459" i="1"/>
  <c r="AG1509" i="1"/>
  <c r="AG1311" i="1"/>
  <c r="AG1332" i="1"/>
  <c r="AG1364" i="1"/>
  <c r="AG1164" i="1"/>
  <c r="AG292" i="1"/>
  <c r="AG772" i="1"/>
  <c r="AG411" i="1"/>
  <c r="AG544" i="1"/>
  <c r="AG315" i="1"/>
  <c r="AG501" i="1"/>
  <c r="AG702" i="1"/>
  <c r="AG583" i="1"/>
  <c r="AG1151" i="1"/>
  <c r="AG1063" i="1"/>
  <c r="AG895" i="1"/>
  <c r="AG600" i="1"/>
  <c r="AG1277" i="1"/>
  <c r="AG660" i="1"/>
  <c r="AG1324" i="1"/>
  <c r="AG1708" i="1"/>
  <c r="AG1623" i="1"/>
  <c r="AG1610" i="1"/>
  <c r="AG1457" i="1"/>
  <c r="AG1498" i="1"/>
  <c r="AG1426" i="1"/>
  <c r="AG1344" i="1"/>
  <c r="AG1354" i="1"/>
  <c r="AG1353" i="1"/>
  <c r="AG1127" i="1"/>
  <c r="AG1183" i="1"/>
  <c r="AG1170" i="1"/>
  <c r="AG1097" i="1"/>
  <c r="AG873" i="1"/>
  <c r="AG894" i="1"/>
  <c r="AG867" i="1"/>
  <c r="AG767" i="1"/>
  <c r="AG567" i="1"/>
  <c r="AG804" i="1"/>
  <c r="AG1694" i="1"/>
  <c r="AG1644" i="1"/>
  <c r="AG1595" i="1"/>
  <c r="AG1544" i="1"/>
  <c r="AG1468" i="1"/>
  <c r="AG1444" i="1"/>
  <c r="AG1462" i="1"/>
  <c r="AG1296" i="1"/>
  <c r="AG1317" i="1"/>
  <c r="AG1349" i="1"/>
  <c r="AG1139" i="1"/>
  <c r="AG1214" i="1"/>
  <c r="AG1334" i="1"/>
  <c r="AG1031" i="1"/>
  <c r="AG948" i="1"/>
  <c r="AG987" i="1"/>
  <c r="AG971" i="1"/>
  <c r="AG977" i="1"/>
  <c r="AG700" i="1"/>
  <c r="AG512" i="1"/>
  <c r="AG1053" i="1"/>
  <c r="AG680" i="1"/>
  <c r="AG498" i="1"/>
  <c r="AG670" i="1"/>
  <c r="AG497" i="1"/>
  <c r="AG345" i="1"/>
  <c r="AG758" i="1"/>
  <c r="AG1652" i="1"/>
  <c r="AG1565" i="1"/>
  <c r="AG1571" i="1"/>
  <c r="AG1546" i="1"/>
  <c r="AG1490" i="1"/>
  <c r="AG1436" i="1"/>
  <c r="AG1370" i="1"/>
  <c r="AG1407" i="1"/>
  <c r="AG1204" i="1"/>
  <c r="AG1230" i="1"/>
  <c r="AG1017" i="1"/>
  <c r="AG1099" i="1"/>
  <c r="AG1105" i="1"/>
  <c r="AG1016" i="1"/>
  <c r="AG1245" i="1"/>
  <c r="AG1189" i="1"/>
  <c r="AG859" i="1"/>
  <c r="AG774" i="1"/>
  <c r="AG590" i="1"/>
  <c r="AG845" i="1"/>
  <c r="AG1502" i="1"/>
  <c r="AG1664" i="1"/>
  <c r="AG180" i="1"/>
  <c r="AG122" i="1"/>
  <c r="AG176" i="1"/>
  <c r="AG603" i="1"/>
  <c r="AG360" i="1"/>
  <c r="AG418" i="1"/>
  <c r="AG1382" i="1"/>
  <c r="AG570" i="1"/>
  <c r="AG668" i="1"/>
  <c r="AG1273" i="1"/>
  <c r="AG1101" i="1"/>
  <c r="AG657" i="1"/>
  <c r="AG1252" i="1"/>
  <c r="AG714" i="1"/>
  <c r="AG1291" i="1"/>
  <c r="AG1614" i="1"/>
  <c r="AG1632" i="1"/>
  <c r="AG1693" i="1"/>
  <c r="AG1608" i="1"/>
  <c r="AG1594" i="1"/>
  <c r="AG1593" i="1"/>
  <c r="AG1479" i="1"/>
  <c r="AG1409" i="1"/>
  <c r="AG1329" i="1"/>
  <c r="AG1321" i="1"/>
  <c r="AG1338" i="1"/>
  <c r="AG1114" i="1"/>
  <c r="AG1167" i="1"/>
  <c r="AG1155" i="1"/>
  <c r="AG1056" i="1"/>
  <c r="AG857" i="1"/>
  <c r="AG1257" i="1"/>
  <c r="AG851" i="1"/>
  <c r="AG752" i="1"/>
  <c r="AG552" i="1"/>
  <c r="AG1094" i="1"/>
  <c r="AG1680" i="1"/>
  <c r="AG1674" i="1"/>
  <c r="AG1580" i="1"/>
  <c r="AG1531" i="1"/>
  <c r="AG1696" i="1"/>
  <c r="AG1427" i="1"/>
  <c r="AG1452" i="1"/>
  <c r="AG1278" i="1"/>
  <c r="AG1299" i="1"/>
  <c r="AG1335" i="1"/>
  <c r="AG1124" i="1"/>
  <c r="AG1199" i="1"/>
  <c r="AG1283" i="1"/>
  <c r="AG1015" i="1"/>
  <c r="AG932" i="1"/>
  <c r="AG972" i="1"/>
  <c r="AG953" i="1"/>
  <c r="AG937" i="1"/>
  <c r="AG685" i="1"/>
  <c r="AG496" i="1"/>
  <c r="AG959" i="1"/>
  <c r="AG665" i="1"/>
  <c r="AG482" i="1"/>
  <c r="AG662" i="1"/>
  <c r="AG489" i="1"/>
  <c r="AG329" i="1"/>
  <c r="AG1721" i="1"/>
  <c r="AG1704" i="1"/>
  <c r="AG1650" i="1"/>
  <c r="AG1555" i="1"/>
  <c r="AG1527" i="1"/>
  <c r="AG1471" i="1"/>
  <c r="AG1419" i="1"/>
  <c r="AG1351" i="1"/>
  <c r="AG1375" i="1"/>
  <c r="AG1188" i="1"/>
  <c r="AG1215" i="1"/>
  <c r="AG1367" i="1"/>
  <c r="AG1081" i="1"/>
  <c r="AG1091" i="1"/>
  <c r="AG1004" i="1"/>
  <c r="AG1195" i="1"/>
  <c r="AG1083" i="1"/>
  <c r="AG1241" i="1"/>
  <c r="AG759" i="1"/>
  <c r="AG574" i="1"/>
  <c r="AG829" i="1"/>
  <c r="AG275" i="1"/>
  <c r="AG187" i="1"/>
  <c r="AG271" i="1"/>
  <c r="AG171" i="1"/>
  <c r="AG134" i="1"/>
  <c r="AG597" i="1"/>
  <c r="AG430" i="1"/>
  <c r="AG340" i="1"/>
  <c r="AG1727" i="1"/>
  <c r="AG815" i="1"/>
  <c r="AG1247" i="1"/>
  <c r="AG1159" i="1"/>
  <c r="AG795" i="1"/>
  <c r="AG717" i="1"/>
  <c r="AG1518" i="1"/>
  <c r="AG753" i="1"/>
  <c r="AG1394" i="1"/>
  <c r="AG1646" i="1"/>
  <c r="AG1673" i="1"/>
  <c r="AG1679" i="1"/>
  <c r="AG1592" i="1"/>
  <c r="AG1579" i="1"/>
  <c r="AG1534" i="1"/>
  <c r="AG1566" i="1"/>
  <c r="AG1387" i="1"/>
  <c r="AG1300" i="1"/>
  <c r="AG1303" i="1"/>
  <c r="AG1320" i="1"/>
  <c r="AG1096" i="1"/>
  <c r="AG1153" i="1"/>
  <c r="AG1141" i="1"/>
  <c r="AG1028" i="1"/>
  <c r="AG1269" i="1"/>
  <c r="AG1147" i="1"/>
  <c r="AG1108" i="1"/>
  <c r="AG736" i="1"/>
  <c r="AG516" i="1"/>
  <c r="AG963" i="1"/>
  <c r="AG1719" i="1"/>
  <c r="AG1658" i="1"/>
  <c r="AG1564" i="1"/>
  <c r="AG1516" i="1"/>
  <c r="AG1620" i="1"/>
  <c r="AG1414" i="1"/>
  <c r="AG1438" i="1"/>
  <c r="AG1260" i="1"/>
  <c r="AG1285" i="1"/>
  <c r="AG1316" i="1"/>
  <c r="AG1107" i="1"/>
  <c r="AG1179" i="1"/>
  <c r="AG1182" i="1"/>
  <c r="AG1144" i="1"/>
  <c r="AG917" i="1"/>
  <c r="AG957" i="1"/>
  <c r="AG938" i="1"/>
  <c r="AG922" i="1"/>
  <c r="AG671" i="1"/>
  <c r="AG480" i="1"/>
  <c r="AG844" i="1"/>
  <c r="AG650" i="1"/>
  <c r="AG466" i="1"/>
  <c r="AG653" i="1"/>
  <c r="AG481" i="1"/>
  <c r="AG313" i="1"/>
  <c r="AG1706" i="1"/>
  <c r="AG1685" i="1"/>
  <c r="AG1637" i="1"/>
  <c r="AG1661" i="1"/>
  <c r="AG1511" i="1"/>
  <c r="AG1521" i="1"/>
  <c r="AG1398" i="1"/>
  <c r="AG1336" i="1"/>
  <c r="AG1361" i="1"/>
  <c r="AG1431" i="1"/>
  <c r="AG1377" i="1"/>
  <c r="AG1345" i="1"/>
  <c r="AG1066" i="1"/>
  <c r="AG1076" i="1"/>
  <c r="AG988" i="1"/>
  <c r="AG1173" i="1"/>
  <c r="AG1039" i="1"/>
  <c r="AG1049" i="1"/>
  <c r="AG744" i="1"/>
  <c r="AG560" i="1"/>
  <c r="AG811" i="1"/>
  <c r="AG102" i="1"/>
  <c r="AG237" i="1"/>
  <c r="AG182" i="1"/>
  <c r="AG565" i="1"/>
  <c r="AG563" i="1"/>
  <c r="AG907" i="1"/>
  <c r="AG871" i="1"/>
  <c r="AG1445" i="1"/>
  <c r="AG1156" i="1"/>
  <c r="AG839" i="1"/>
  <c r="AG836" i="1"/>
  <c r="AG1666" i="1"/>
  <c r="AG661" i="1"/>
  <c r="AG1539" i="1"/>
  <c r="AG1612" i="1"/>
  <c r="AG1651" i="1"/>
  <c r="AG1676" i="1"/>
  <c r="AG1573" i="1"/>
  <c r="AG1563" i="1"/>
  <c r="AG1519" i="1"/>
  <c r="AG1505" i="1"/>
  <c r="AG1466" i="1"/>
  <c r="AG1282" i="1"/>
  <c r="AG1288" i="1"/>
  <c r="AG1302" i="1"/>
  <c r="AG1078" i="1"/>
  <c r="AG1138" i="1"/>
  <c r="AG1125" i="1"/>
  <c r="AG1020" i="1"/>
  <c r="AG1229" i="1"/>
  <c r="AG1075" i="1"/>
  <c r="AG1011" i="1"/>
  <c r="AG703" i="1"/>
  <c r="AG500" i="1"/>
  <c r="AG848" i="1"/>
  <c r="AG1705" i="1"/>
  <c r="AG1634" i="1"/>
  <c r="AG1684" i="1"/>
  <c r="AG1500" i="1"/>
  <c r="AG1562" i="1"/>
  <c r="AG1399" i="1"/>
  <c r="AG1425" i="1"/>
  <c r="AG1244" i="1"/>
  <c r="AG1271" i="1"/>
  <c r="AG1298" i="1"/>
  <c r="AG1093" i="1"/>
  <c r="AG161" i="1"/>
  <c r="AG153" i="1"/>
  <c r="AG148" i="1"/>
  <c r="AG357" i="1"/>
  <c r="AG424" i="1"/>
  <c r="AG769" i="1"/>
  <c r="AG525" i="1"/>
  <c r="AG1079" i="1"/>
  <c r="AG1290" i="1"/>
  <c r="AG1601" i="1"/>
  <c r="AG1082" i="1"/>
  <c r="AG321" i="1"/>
  <c r="AG472" i="1"/>
  <c r="AG889" i="1"/>
  <c r="AG720" i="1"/>
  <c r="AG1726" i="1"/>
  <c r="AG1649" i="1"/>
  <c r="AG1660" i="1"/>
  <c r="AG1665" i="1"/>
  <c r="AG1547" i="1"/>
  <c r="AG1503" i="1"/>
  <c r="AG1447" i="1"/>
  <c r="AG1454" i="1"/>
  <c r="AG1264" i="1"/>
  <c r="AG1274" i="1"/>
  <c r="AG1284" i="1"/>
  <c r="AG1059" i="1"/>
  <c r="AG1123" i="1"/>
  <c r="AG1112" i="1"/>
  <c r="AG1012" i="1"/>
  <c r="AG1181" i="1"/>
  <c r="AG1035" i="1"/>
  <c r="AG981" i="1"/>
  <c r="AG689" i="1"/>
  <c r="AG484" i="1"/>
  <c r="AG832" i="1"/>
  <c r="AG1690" i="1"/>
  <c r="AG1619" i="1"/>
  <c r="AG1625" i="1"/>
  <c r="AG1485" i="1"/>
  <c r="AG1548" i="1"/>
  <c r="AG1384" i="1"/>
  <c r="AG1408" i="1"/>
  <c r="AG1228" i="1"/>
  <c r="AG1255" i="1"/>
  <c r="AG1280" i="1"/>
  <c r="AG1074" i="1"/>
  <c r="AG221" i="1"/>
  <c r="AG450" i="1"/>
  <c r="AG483" i="1"/>
  <c r="AG504" i="1"/>
  <c r="AG310" i="1"/>
  <c r="AG1185" i="1"/>
  <c r="AG1022" i="1"/>
  <c r="AG710" i="1"/>
  <c r="AG1263" i="1"/>
  <c r="AG379" i="1"/>
  <c r="AG663" i="1"/>
  <c r="AG641" i="1"/>
  <c r="AG877" i="1"/>
  <c r="AG1700" i="1"/>
  <c r="AG1697" i="1"/>
  <c r="AG1645" i="1"/>
  <c r="AG1642" i="1"/>
  <c r="AG1628" i="1"/>
  <c r="AG1472" i="1"/>
  <c r="AG1430" i="1"/>
  <c r="AG1442" i="1"/>
  <c r="AG1248" i="1"/>
  <c r="AG1259" i="1"/>
  <c r="AG1270" i="1"/>
  <c r="AG1040" i="1"/>
  <c r="AG1106" i="1"/>
  <c r="AG1098" i="1"/>
  <c r="AG996" i="1"/>
  <c r="AG1165" i="1"/>
  <c r="AG978" i="1"/>
  <c r="AG941" i="1"/>
  <c r="AG674" i="1"/>
  <c r="AG468" i="1"/>
  <c r="AG817" i="1"/>
  <c r="AG1715" i="1"/>
  <c r="AG1604" i="1"/>
  <c r="AG1606" i="1"/>
  <c r="AG1469" i="1"/>
  <c r="AG1526" i="1"/>
  <c r="AG1585" i="1"/>
  <c r="AG1393" i="1"/>
  <c r="AG1209" i="1"/>
  <c r="AG1239" i="1"/>
  <c r="AG1266" i="1"/>
  <c r="AG1052" i="1"/>
  <c r="AG172" i="1"/>
  <c r="AG477" i="1"/>
  <c r="AG1023" i="1"/>
  <c r="AG403" i="1"/>
  <c r="AG459" i="1"/>
  <c r="AG861" i="1"/>
  <c r="AG749" i="1"/>
  <c r="AG445" i="1"/>
  <c r="AG846" i="1"/>
  <c r="AG325" i="1"/>
  <c r="AG488" i="1"/>
  <c r="AG1682" i="1"/>
  <c r="AG1730" i="1"/>
  <c r="AG1695" i="1"/>
  <c r="AG1630" i="1"/>
  <c r="AG1545" i="1"/>
  <c r="AG1456" i="1"/>
  <c r="AG1417" i="1"/>
  <c r="AG1428" i="1"/>
  <c r="AG1232" i="1"/>
  <c r="AG1243" i="1"/>
  <c r="AG1254" i="1"/>
  <c r="AG1025" i="1"/>
  <c r="AG1089" i="1"/>
  <c r="AG1084" i="1"/>
  <c r="AG980" i="1"/>
  <c r="AG991" i="1"/>
  <c r="AG960" i="1"/>
  <c r="AG926" i="1"/>
  <c r="AG659" i="1"/>
  <c r="AG876" i="1"/>
  <c r="AG803" i="1"/>
  <c r="AG1347" i="1"/>
  <c r="AG1508" i="1"/>
  <c r="AG864" i="1"/>
  <c r="AG696" i="1"/>
  <c r="AG890" i="1"/>
  <c r="AG983" i="1"/>
  <c r="AG1032" i="1"/>
  <c r="AG1330" i="1"/>
  <c r="AG1048" i="1"/>
  <c r="AG1346" i="1"/>
  <c r="AG1205" i="1"/>
  <c r="AG1458" i="1"/>
  <c r="AG1522" i="1"/>
  <c r="AG1542" i="1"/>
  <c r="AG1600" i="1"/>
  <c r="AG1691" i="1"/>
  <c r="AG373" i="1"/>
  <c r="AG593" i="1"/>
  <c r="AG528" i="1"/>
  <c r="AG796" i="1"/>
  <c r="AG545" i="1"/>
  <c r="AG809" i="1"/>
  <c r="AG1006" i="1"/>
  <c r="AG869" i="1"/>
  <c r="AG1065" i="1"/>
  <c r="AG1134" i="1"/>
  <c r="AG1223" i="1"/>
  <c r="AG1510" i="1"/>
  <c r="AG1672" i="1"/>
  <c r="AG975" i="1"/>
  <c r="AG1227" i="1"/>
  <c r="AG1599" i="1"/>
  <c r="AG951" i="1"/>
  <c r="AG532" i="1"/>
  <c r="AG456" i="1"/>
  <c r="AG272" i="1"/>
  <c r="AG99" i="1"/>
  <c r="AG533" i="1"/>
  <c r="AG1435" i="1"/>
  <c r="AG1609" i="1"/>
  <c r="AG1158" i="1"/>
  <c r="AG711" i="1"/>
  <c r="AG919" i="1"/>
  <c r="AG999" i="1"/>
  <c r="AG1118" i="1"/>
  <c r="AG1385" i="1"/>
  <c r="AG1086" i="1"/>
  <c r="AG1360" i="1"/>
  <c r="AG1240" i="1"/>
  <c r="AG1501" i="1"/>
  <c r="AG1557" i="1"/>
  <c r="AG1553" i="1"/>
  <c r="AG1631" i="1"/>
  <c r="AG1709" i="1"/>
  <c r="AG402" i="1"/>
  <c r="AG601" i="1"/>
  <c r="AG558" i="1"/>
  <c r="AG814" i="1"/>
  <c r="AG578" i="1"/>
  <c r="AG823" i="1"/>
  <c r="AG1087" i="1"/>
  <c r="AG888" i="1"/>
  <c r="AG1095" i="1"/>
  <c r="AG1149" i="1"/>
  <c r="AG1381" i="1"/>
  <c r="AG1530" i="1"/>
  <c r="AG765" i="1"/>
  <c r="AG936" i="1"/>
  <c r="AG1197" i="1"/>
  <c r="AG1648" i="1"/>
  <c r="AG931" i="1"/>
  <c r="AG470" i="1"/>
  <c r="AG688" i="1"/>
  <c r="AG381" i="1"/>
  <c r="AG577" i="1"/>
  <c r="AG1491" i="1"/>
  <c r="AG476" i="1"/>
  <c r="AG728" i="1"/>
  <c r="AG934" i="1"/>
  <c r="AG1121" i="1"/>
  <c r="AG1140" i="1"/>
  <c r="AG1051" i="1"/>
  <c r="AG1104" i="1"/>
  <c r="AG1392" i="1"/>
  <c r="AG1256" i="1"/>
  <c r="AG1379" i="1"/>
  <c r="AG1613" i="1"/>
  <c r="AG1589" i="1"/>
  <c r="AG1654" i="1"/>
  <c r="AG1724" i="1"/>
  <c r="AG417" i="1"/>
  <c r="AG632" i="1"/>
  <c r="AG576" i="1"/>
  <c r="AG828" i="1"/>
  <c r="AG594" i="1"/>
  <c r="AG838" i="1"/>
  <c r="AG1198" i="1"/>
  <c r="AG902" i="1"/>
  <c r="AG1109" i="1"/>
  <c r="AG1163" i="1"/>
  <c r="AG1411" i="1"/>
  <c r="AG1574" i="1"/>
  <c r="AG784" i="1"/>
  <c r="AG952" i="1"/>
  <c r="AG1213" i="1"/>
  <c r="AG1677" i="1"/>
  <c r="AG517" i="1"/>
  <c r="AG431" i="1"/>
  <c r="AG97" i="1"/>
  <c r="AG797" i="1"/>
  <c r="AG299" i="1"/>
  <c r="AG1597" i="1"/>
  <c r="AG776" i="1"/>
  <c r="AG492" i="1"/>
  <c r="AG790" i="1"/>
  <c r="AG950" i="1"/>
  <c r="AG849" i="1"/>
  <c r="AG1286" i="1"/>
  <c r="AG1113" i="1"/>
  <c r="AG1120" i="1"/>
  <c r="AG1219" i="1"/>
  <c r="AG1275" i="1"/>
  <c r="AG1449" i="1"/>
  <c r="AG1669" i="1"/>
  <c r="AG1586" i="1"/>
  <c r="AG1670" i="1"/>
  <c r="AG766" i="1"/>
  <c r="AG434" i="1"/>
  <c r="AG699" i="1"/>
  <c r="AG592" i="1"/>
  <c r="AG1249" i="1"/>
  <c r="AG609" i="1"/>
  <c r="AG993" i="1"/>
  <c r="AG891" i="1"/>
  <c r="AG962" i="1"/>
  <c r="AG1122" i="1"/>
  <c r="AG1305" i="1"/>
  <c r="AG1193" i="1"/>
  <c r="AG1692" i="1"/>
  <c r="AG860" i="1"/>
  <c r="AG1038" i="1"/>
  <c r="AG1397" i="1"/>
  <c r="AG1699" i="1"/>
  <c r="AG485" i="1"/>
  <c r="AG1258" i="1"/>
  <c r="AG1583" i="1"/>
  <c r="AG973" i="1"/>
  <c r="AG1489" i="1"/>
  <c r="AG761" i="1"/>
  <c r="AG1103" i="1"/>
  <c r="AG1687" i="1"/>
  <c r="AG835" i="1"/>
  <c r="AG1720" i="1"/>
  <c r="AG1467" i="1"/>
  <c r="AG792" i="1"/>
  <c r="AG508" i="1"/>
  <c r="AG805" i="1"/>
  <c r="AG967" i="1"/>
  <c r="AG865" i="1"/>
  <c r="AG1027" i="1"/>
  <c r="AG1130" i="1"/>
  <c r="AG1135" i="1"/>
  <c r="AG1235" i="1"/>
  <c r="AG1292" i="1"/>
  <c r="AG1536" i="1"/>
  <c r="AG1464" i="1"/>
  <c r="AG1602" i="1"/>
  <c r="AG1640" i="1"/>
  <c r="AG799" i="1"/>
  <c r="AG453" i="1"/>
  <c r="AG708" i="1"/>
  <c r="AG608" i="1"/>
  <c r="AG800" i="1"/>
  <c r="AG624" i="1"/>
  <c r="AG1009" i="1"/>
  <c r="AG905" i="1"/>
  <c r="AG976" i="1"/>
  <c r="AG1137" i="1"/>
  <c r="AG1371" i="1"/>
  <c r="AG1358" i="1"/>
  <c r="AG1559" i="1"/>
  <c r="AG868" i="1"/>
  <c r="AG1069" i="1"/>
  <c r="AG1412" i="1"/>
  <c r="AG1714" i="1"/>
  <c r="AG1126" i="1"/>
  <c r="AG1005" i="1"/>
  <c r="AG1323" i="1"/>
  <c r="AG1622" i="1"/>
  <c r="AG464" i="1"/>
  <c r="AG1253" i="1"/>
  <c r="AG1475" i="1"/>
  <c r="AG942" i="1"/>
  <c r="AG1535" i="1"/>
  <c r="AG1712" i="1"/>
  <c r="AG1406" i="1"/>
  <c r="AG825" i="1"/>
  <c r="AG526" i="1"/>
  <c r="AG834" i="1"/>
  <c r="AG986" i="1"/>
  <c r="AG898" i="1"/>
  <c r="AG1046" i="1"/>
  <c r="AG1160" i="1"/>
  <c r="AG1157" i="1"/>
  <c r="AG1267" i="1"/>
  <c r="AG1307" i="1"/>
  <c r="AG1395" i="1"/>
  <c r="AG1480" i="1"/>
  <c r="AG1636" i="1"/>
  <c r="AG1655" i="1"/>
  <c r="AG224" i="1"/>
  <c r="AG465" i="1"/>
  <c r="AG731" i="1"/>
  <c r="AG622" i="1"/>
  <c r="AG833" i="1"/>
  <c r="AG642" i="1"/>
  <c r="AG1352" i="1"/>
  <c r="AG924" i="1"/>
  <c r="AG1008" i="1"/>
  <c r="AG1152" i="1"/>
  <c r="AG1021" i="1"/>
  <c r="AG1373" i="1"/>
  <c r="AG1575" i="1"/>
  <c r="AG628" i="1"/>
  <c r="AG1058" i="1"/>
  <c r="AG1388" i="1"/>
  <c r="AG915" i="1"/>
  <c r="AG1667" i="1"/>
  <c r="AG1525" i="1"/>
  <c r="AG840" i="1"/>
  <c r="AG541" i="1"/>
  <c r="AG918" i="1"/>
  <c r="AG1002" i="1"/>
  <c r="AG914" i="1"/>
  <c r="AG1061" i="1"/>
  <c r="AG1175" i="1"/>
  <c r="AG1176" i="1"/>
  <c r="AG1281" i="1"/>
  <c r="AG1322" i="1"/>
  <c r="AG1410" i="1"/>
  <c r="AG1495" i="1"/>
  <c r="AG1560" i="1"/>
  <c r="AG1671" i="1"/>
  <c r="AG239" i="1"/>
  <c r="AG473" i="1"/>
  <c r="AG739" i="1"/>
  <c r="AG637" i="1"/>
  <c r="AG850" i="1"/>
  <c r="AG656" i="1"/>
  <c r="AG863" i="1"/>
  <c r="AG943" i="1"/>
  <c r="AG1018" i="1"/>
  <c r="AG1166" i="1"/>
  <c r="AG1036" i="1"/>
  <c r="AG1437" i="1"/>
  <c r="AG1590" i="1"/>
  <c r="AG645" i="1"/>
  <c r="AG1073" i="1"/>
  <c r="AG1402" i="1"/>
  <c r="AG451" i="1"/>
  <c r="AG457" i="1"/>
  <c r="AG678" i="1"/>
  <c r="AG264" i="1"/>
  <c r="AG1688" i="1"/>
  <c r="AG1432" i="1"/>
  <c r="AG879" i="1"/>
  <c r="AG606" i="1"/>
  <c r="AG933" i="1"/>
  <c r="AG887" i="1"/>
  <c r="AG929" i="1"/>
  <c r="AG1119" i="1"/>
  <c r="AG1194" i="1"/>
  <c r="AG1246" i="1"/>
  <c r="AG1295" i="1"/>
  <c r="AG1424" i="1"/>
  <c r="AG1423" i="1"/>
  <c r="AG1635" i="1"/>
  <c r="AG1576" i="1"/>
  <c r="AG1668" i="1"/>
  <c r="AG255" i="1"/>
  <c r="AG505" i="1"/>
  <c r="AG747" i="1"/>
  <c r="AG694" i="1"/>
  <c r="AG858" i="1"/>
  <c r="AG715" i="1"/>
  <c r="AG878" i="1"/>
  <c r="AG1003" i="1"/>
  <c r="AG1026" i="1"/>
  <c r="AG1617" i="1"/>
  <c r="AG1218" i="1"/>
  <c r="AG1422" i="1"/>
  <c r="AG1657" i="1"/>
  <c r="AG827" i="1"/>
  <c r="AG1359" i="1"/>
  <c r="AG1578" i="1"/>
  <c r="AG614" i="1"/>
  <c r="AG524" i="1"/>
  <c r="AG234" i="1"/>
  <c r="AG667" i="1"/>
  <c r="AG1178" i="1"/>
  <c r="AG1512" i="1"/>
  <c r="AG778" i="1"/>
  <c r="AG1128" i="1"/>
  <c r="AG1641" i="1"/>
  <c r="AG449" i="1"/>
  <c r="AG1618" i="1"/>
  <c r="AG1389" i="1"/>
  <c r="AG1045" i="1"/>
  <c r="AG621" i="1"/>
  <c r="AG949" i="1"/>
  <c r="AG901" i="1"/>
  <c r="AG944" i="1"/>
  <c r="AG1133" i="1"/>
  <c r="AG1210" i="1"/>
  <c r="AG1262" i="1"/>
  <c r="AG1310" i="1"/>
  <c r="AG1390" i="1"/>
  <c r="AG1440" i="1"/>
  <c r="AG1465" i="1"/>
  <c r="AG1591" i="1"/>
  <c r="AG1711" i="1"/>
  <c r="AG270" i="1"/>
  <c r="AG513" i="1"/>
  <c r="AG755" i="1"/>
  <c r="AG709" i="1"/>
  <c r="AG866" i="1"/>
  <c r="AG732" i="1"/>
  <c r="AG893" i="1"/>
  <c r="AG1161" i="1"/>
  <c r="AG1034" i="1"/>
  <c r="AG1055" i="1"/>
  <c r="AG1234" i="1"/>
  <c r="AG1439" i="1"/>
  <c r="AG1569" i="1"/>
  <c r="AG842" i="1"/>
  <c r="AG1451" i="1"/>
  <c r="AG1647" i="1"/>
  <c r="AG930" i="1"/>
  <c r="AG397" i="1"/>
  <c r="AG169" i="1"/>
  <c r="AG982" i="1"/>
  <c r="AG1486" i="1"/>
  <c r="AG1476" i="1"/>
  <c r="AG1513" i="1"/>
  <c r="AG1603" i="1"/>
  <c r="AG1092" i="1"/>
  <c r="AG1507" i="1"/>
  <c r="AG1225" i="1"/>
  <c r="AG1702" i="1"/>
  <c r="AG1378" i="1"/>
  <c r="AG1357" i="1"/>
  <c r="AG1415" i="1"/>
  <c r="AG1341" i="1"/>
  <c r="AG1681" i="1"/>
  <c r="AG1450" i="1"/>
  <c r="AG1014" i="1"/>
  <c r="AG1366" i="1"/>
  <c r="AG1111" i="1"/>
  <c r="AG984" i="1"/>
  <c r="AG1206" i="1"/>
  <c r="AG1587" i="1"/>
  <c r="AG1718" i="1"/>
  <c r="AG965" i="1"/>
  <c r="AG1483" i="1"/>
  <c r="AG1142" i="1"/>
  <c r="AG1231" i="1"/>
  <c r="AG1401" i="1"/>
  <c r="AG1237" i="1"/>
  <c r="AG1372" i="1"/>
  <c r="AG1062" i="1"/>
  <c r="AG1567" i="1"/>
  <c r="AG1550" i="1"/>
  <c r="AG1041" i="1"/>
  <c r="AG1460" i="1"/>
  <c r="AG1306" i="1"/>
  <c r="AG1391" i="1"/>
  <c r="AG1707" i="1"/>
  <c r="AG1348" i="1"/>
  <c r="AG1551" i="1"/>
  <c r="AG1639" i="1"/>
  <c r="AG1289" i="1"/>
  <c r="AG1343" i="1"/>
  <c r="AG1643" i="1"/>
  <c r="AG1537" i="1"/>
  <c r="AG1524" i="1"/>
  <c r="AG1236" i="1"/>
  <c r="AG956" i="1"/>
  <c r="AG1060" i="1"/>
  <c r="AG1044" i="1"/>
  <c r="AG1216" i="1"/>
  <c r="AG1523" i="1"/>
  <c r="AG1211" i="1"/>
  <c r="AG1217" i="1"/>
  <c r="AG974" i="1"/>
  <c r="AG1413" i="1"/>
  <c r="AG1272" i="1"/>
  <c r="AG1333" i="1"/>
  <c r="AG1304" i="1"/>
  <c r="AG1131" i="1"/>
  <c r="AG1653" i="1"/>
  <c r="AG1319" i="1"/>
  <c r="AG1554" i="1"/>
  <c r="AG969" i="1"/>
  <c r="AF1810" i="1"/>
  <c r="AG1268" i="1"/>
  <c r="AG1493" i="1"/>
  <c r="AG1287" i="1"/>
  <c r="AG1596" i="1"/>
  <c r="AG1129" i="1"/>
  <c r="AG1029" i="1"/>
  <c r="AG1532" i="1"/>
  <c r="AG1077" i="1"/>
  <c r="AG1429" i="1"/>
  <c r="AG985" i="1"/>
  <c r="AG1312" i="1"/>
  <c r="AG1037" i="1"/>
  <c r="AG1057" i="1"/>
  <c r="AG1042" i="1"/>
  <c r="AG964" i="1"/>
  <c r="AG1001" i="1"/>
  <c r="AG970" i="1"/>
  <c r="AG1030" i="1"/>
  <c r="AG1110" i="1"/>
  <c r="AG1403" i="1"/>
  <c r="AG1088" i="1"/>
  <c r="AG1325" i="1"/>
  <c r="AG1356" i="1"/>
  <c r="AG979" i="1"/>
  <c r="AG998" i="1"/>
</calcChain>
</file>

<file path=xl/sharedStrings.xml><?xml version="1.0" encoding="utf-8"?>
<sst xmlns="http://schemas.openxmlformats.org/spreadsheetml/2006/main" count="1864" uniqueCount="58">
  <si>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</si>
  <si>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</si>
  <si>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</si>
  <si>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</si>
  <si>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</si>
  <si>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</si>
  <si>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</si>
  <si>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</si>
  <si>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</si>
  <si>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</si>
  <si>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</si>
  <si>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</si>
  <si>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</si>
  <si>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</si>
  <si>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</si>
  <si>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</si>
  <si>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</si>
  <si>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</si>
  <si>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</si>
  <si>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</si>
  <si>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</si>
  <si>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</si>
  <si>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</si>
  <si>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Braking Joules</t>
  </si>
  <si>
    <t>Braking KW</t>
  </si>
  <si>
    <t>KWH</t>
  </si>
  <si>
    <t>Graph braking
Kw/h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</si>
  <si>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</si>
  <si>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</si>
  <si>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</si>
  <si>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</si>
  <si>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</si>
  <si>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</si>
  <si>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</si>
  <si>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</si>
  <si>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ms^-1</t>
  </si>
  <si>
    <t>Air res</t>
  </si>
  <si>
    <t>Rolling res</t>
  </si>
  <si>
    <t>Inertia Res</t>
  </si>
  <si>
    <t>Total Res</t>
  </si>
  <si>
    <t>Inertia of Engine and Driveline (kgm^2)</t>
  </si>
  <si>
    <t>Inertia of wheel (kgm^2)</t>
  </si>
  <si>
    <t>Wheel rolling radius</t>
  </si>
  <si>
    <t>Total equiv. mass</t>
  </si>
  <si>
    <t>Change in KE</t>
  </si>
  <si>
    <t>Tractive Energy (kW/h)</t>
  </si>
  <si>
    <t>Res (kW/h)</t>
  </si>
  <si>
    <t>Motor Efficiency</t>
  </si>
  <si>
    <t>kW1</t>
  </si>
  <si>
    <t>kW2</t>
  </si>
  <si>
    <t>time period</t>
  </si>
  <si>
    <t>Energy recovered (kw)</t>
  </si>
  <si>
    <t>Energy transferred (kw)</t>
  </si>
  <si>
    <t>Res (j)</t>
  </si>
  <si>
    <t>KE (J)</t>
  </si>
  <si>
    <t>KE recovered (J)</t>
  </si>
  <si>
    <t>Cumulative Tractive Energy (kW/h)</t>
  </si>
  <si>
    <t>Cumulative Braking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</si>
</sst>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%"/>
    <numFmt numFmtId="166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33CC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3">
    <xf numFmtId="0" fontId="0" fillId="0" borderId="0" xfId="0"/>
    <xf numFmtId="164" fontId="3" fillId="2" borderId="1" xfId="0" applyNumberFormat="1" applyFont="1" applyFill="1" applyBorder="1" applyAlignment="1">
      <alignment vertical="center"/>
    </xf>
    <xf numFmtId="164" fontId="3" fillId="3" borderId="1" xfId="0" applyNumberFormat="1" applyFont="1" applyFill="1" applyBorder="1" applyAlignment="1">
      <alignment vertical="center"/>
    </xf>
    <xf numFmtId="164" fontId="3" fillId="4" borderId="1" xfId="0" applyNumberFormat="1" applyFont="1" applyFill="1" applyBorder="1" applyAlignment="1">
      <alignment vertical="center"/>
    </xf>
    <xf numFmtId="164" fontId="3" fillId="5" borderId="1" xfId="0" applyNumberFormat="1" applyFont="1" applyFill="1" applyBorder="1" applyAlignment="1">
      <alignment vertical="center"/>
    </xf>
    <xf numFmtId="164" fontId="3" fillId="6" borderId="1" xfId="0" applyNumberFormat="1" applyFont="1" applyFill="1" applyBorder="1" applyAlignment="1">
      <alignment vertic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center"/>
    </xf>
    <xf numFmtId="2" fontId="0" fillId="0" borderId="0" xfId="0" applyNumberFormat="1"/>
    <xf numFmtId="1" fontId="0" fillId="0" borderId="0" xfId="0" applyNumberFormat="1"/>
    <xf numFmtId="165" fontId="0" fillId="0" borderId="0" xfId="1" applyNumberFormat="1" applyFont="1"/>
    <xf numFmtId="166" fontId="0" fillId="0" borderId="0" xfId="0" applyNumberFormat="1"/>
    <xf numFmtId="0" fontId="3" fillId="3" borderId="1" xfId="0" applyFont="1" applyFill="1" applyBorder="1" applyAlignment="1">
      <alignment horizontal="center" vertical="center"/>
    </xf>
    <xf numFmtId="0" fontId="2" fillId="0" borderId="0" xfId="0" applyFont="1"/>
    <xf numFmtId="1" fontId="2" fillId="0" borderId="0" xfId="0" applyNumberFormat="1" applyFont="1"/>
    <xf numFmtId="0" fontId="3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7" borderId="1" xfId="0" applyFill="1" applyBorder="1"/>
    <xf numFmtId="0" fontId="2" fillId="7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 wrapText="1"/>
    </xf>
    <xf numFmtId="0" fontId="0" fillId="8" borderId="1" xfId="0" applyFill="1" applyBorder="1"/>
    <xf numFmtId="0" fontId="0" fillId="9" borderId="1" xfId="0" applyFill="1" applyBorder="1"/>
    <xf numFmtId="0" fontId="2" fillId="9" borderId="1" xfId="0" applyFont="1" applyFill="1" applyBorder="1" applyAlignment="1">
      <alignment horizontal="center"/>
    </xf>
    <xf numFmtId="0" fontId="2" fillId="9" borderId="1" xfId="0" applyFont="1" applyFill="1" applyBorder="1"/>
    <xf numFmtId="0" fontId="0" fillId="10" borderId="1" xfId="0" applyFill="1" applyBorder="1"/>
    <xf numFmtId="0" fontId="2" fillId="10" borderId="1" xfId="0" applyFont="1" applyFill="1" applyBorder="1" applyAlignment="1">
      <alignment horizontal="center"/>
    </xf>
    <xf numFmtId="0" fontId="0" fillId="11" borderId="1" xfId="0" applyFill="1" applyBorder="1"/>
    <xf numFmtId="0" fontId="2" fillId="11" borderId="1" xfId="0" applyFont="1" applyFill="1" applyBorder="1" applyAlignment="1">
      <alignment horizontal="center"/>
    </xf>
    <xf numFmtId="0" fontId="0" fillId="12" borderId="1" xfId="0" applyFill="1" applyBorder="1"/>
    <xf numFmtId="0" fontId="2" fillId="11" borderId="1" xfId="0" applyFont="1" applyFill="1" applyBorder="1"/>
    <xf numFmtId="0" fontId="0" fillId="9" borderId="1" xfId="0" applyFont="1" applyFill="1" applyBorder="1"/>
    <xf numFmtId="0" fontId="2" fillId="7" borderId="1" xfId="0" applyFont="1" applyFill="1" applyBorder="1"/>
    <xf numFmtId="0" fontId="2" fillId="7" borderId="1" xfId="0" applyFont="1" applyFill="1" applyBorder="1" applyAlignment="1">
      <alignment wrapText="1"/>
    </xf>
    <xf numFmtId="0" fontId="2" fillId="12" borderId="1" xfId="0" applyFont="1" applyFill="1" applyBorder="1"/>
    <xf numFmtId="0" fontId="0" fillId="13" borderId="1" xfId="0" applyFill="1" applyBorder="1"/>
    <xf numFmtId="0" fontId="0" fillId="8" borderId="1" xfId="0" applyFont="1" applyFill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v>Cumulative Tractive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Sheet1!$AJ$9:$AJ$1808</c:f>
              <c:numCache>
                <c:formatCode>General</c:formatCode>
                <c:ptCount val="1800"/>
                <c:pt idx="0">
                  <c:v>6.2375249982534939E-4</c:v>
                </c:pt>
                <c:pt idx="1">
                  <c:v>1.2475049996506988E-3</c:v>
                </c:pt>
                <c:pt idx="2">
                  <c:v>1.8712574994760481E-3</c:v>
                </c:pt>
                <c:pt idx="3">
                  <c:v>2.4950099993013976E-3</c:v>
                </c:pt>
                <c:pt idx="4">
                  <c:v>3.1187624991267471E-3</c:v>
                </c:pt>
                <c:pt idx="5">
                  <c:v>3.7425149989520966E-3</c:v>
                </c:pt>
                <c:pt idx="6">
                  <c:v>4.3662674987774456E-3</c:v>
                </c:pt>
                <c:pt idx="7">
                  <c:v>4.9900199986027951E-3</c:v>
                </c:pt>
                <c:pt idx="8">
                  <c:v>5.6137724984281446E-3</c:v>
                </c:pt>
                <c:pt idx="9">
                  <c:v>6.2375249982534941E-3</c:v>
                </c:pt>
                <c:pt idx="10">
                  <c:v>6.8741584577558532E-3</c:v>
                </c:pt>
                <c:pt idx="11">
                  <c:v>7.6484472923564681E-3</c:v>
                </c:pt>
                <c:pt idx="12">
                  <c:v>9.0197308785818203E-3</c:v>
                </c:pt>
                <c:pt idx="13">
                  <c:v>1.1270952626611408E-2</c:v>
                </c:pt>
                <c:pt idx="14">
                  <c:v>1.3569795647255046E-2</c:v>
                </c:pt>
                <c:pt idx="15">
                  <c:v>1.6487078939933453E-2</c:v>
                </c:pt>
                <c:pt idx="16">
                  <c:v>2.0668712361325992E-2</c:v>
                </c:pt>
                <c:pt idx="17">
                  <c:v>2.5206574609299585E-2</c:v>
                </c:pt>
                <c:pt idx="18">
                  <c:v>2.7502280265811876E-2</c:v>
                </c:pt>
                <c:pt idx="19">
                  <c:v>2.8805555322813287E-2</c:v>
                </c:pt>
                <c:pt idx="20">
                  <c:v>2.9668511741574827E-2</c:v>
                </c:pt>
                <c:pt idx="21">
                  <c:v>3.0807867045247826E-2</c:v>
                </c:pt>
                <c:pt idx="22">
                  <c:v>3.1770711633024591E-2</c:v>
                </c:pt>
                <c:pt idx="23">
                  <c:v>3.4188281965431049E-2</c:v>
                </c:pt>
                <c:pt idx="24">
                  <c:v>3.6118127109219217E-2</c:v>
                </c:pt>
                <c:pt idx="25">
                  <c:v>3.932569365360173E-2</c:v>
                </c:pt>
                <c:pt idx="26">
                  <c:v>4.3135879730163348E-2</c:v>
                </c:pt>
                <c:pt idx="27">
                  <c:v>4.7170131980991611E-2</c:v>
                </c:pt>
                <c:pt idx="28">
                  <c:v>5.0985144748944777E-2</c:v>
                </c:pt>
                <c:pt idx="29">
                  <c:v>5.3473871160663516E-2</c:v>
                </c:pt>
                <c:pt idx="30">
                  <c:v>5.5355740614446404E-2</c:v>
                </c:pt>
                <c:pt idx="31">
                  <c:v>5.6934543126673884E-2</c:v>
                </c:pt>
                <c:pt idx="32">
                  <c:v>5.8361781452323368E-2</c:v>
                </c:pt>
                <c:pt idx="33">
                  <c:v>5.918214573277672E-2</c:v>
                </c:pt>
                <c:pt idx="34">
                  <c:v>5.9373110672963199E-2</c:v>
                </c:pt>
                <c:pt idx="35">
                  <c:v>6.0976693347964059E-2</c:v>
                </c:pt>
                <c:pt idx="36">
                  <c:v>6.4384655775137981E-2</c:v>
                </c:pt>
                <c:pt idx="37">
                  <c:v>6.7744667069932277E-2</c:v>
                </c:pt>
                <c:pt idx="38">
                  <c:v>7.0245049556908523E-2</c:v>
                </c:pt>
                <c:pt idx="39">
                  <c:v>7.2416142945031334E-2</c:v>
                </c:pt>
                <c:pt idx="40">
                  <c:v>7.5435240375603993E-2</c:v>
                </c:pt>
                <c:pt idx="41">
                  <c:v>7.8695922501157117E-2</c:v>
                </c:pt>
                <c:pt idx="42">
                  <c:v>8.0726474958058764E-2</c:v>
                </c:pt>
                <c:pt idx="43">
                  <c:v>8.1272148756416182E-2</c:v>
                </c:pt>
                <c:pt idx="44">
                  <c:v>8.1451378486065831E-2</c:v>
                </c:pt>
                <c:pt idx="45">
                  <c:v>8.1497405553737579E-2</c:v>
                </c:pt>
                <c:pt idx="46">
                  <c:v>8.1674902636530267E-2</c:v>
                </c:pt>
                <c:pt idx="47">
                  <c:v>8.1842022287150915E-2</c:v>
                </c:pt>
                <c:pt idx="48">
                  <c:v>8.2431432311464922E-2</c:v>
                </c:pt>
                <c:pt idx="49">
                  <c:v>8.280280851499934E-2</c:v>
                </c:pt>
                <c:pt idx="50">
                  <c:v>8.3225428299704238E-2</c:v>
                </c:pt>
                <c:pt idx="51">
                  <c:v>8.4087301275199061E-2</c:v>
                </c:pt>
                <c:pt idx="52">
                  <c:v>8.4094479249438372E-2</c:v>
                </c:pt>
                <c:pt idx="53">
                  <c:v>8.4612652140806974E-2</c:v>
                </c:pt>
                <c:pt idx="54">
                  <c:v>8.5231353808190718E-2</c:v>
                </c:pt>
                <c:pt idx="55">
                  <c:v>8.5856168880653116E-2</c:v>
                </c:pt>
                <c:pt idx="56">
                  <c:v>8.6618542918318081E-2</c:v>
                </c:pt>
                <c:pt idx="57">
                  <c:v>8.7402254636797433E-2</c:v>
                </c:pt>
                <c:pt idx="58">
                  <c:v>8.9111460143962956E-2</c:v>
                </c:pt>
                <c:pt idx="59">
                  <c:v>9.0196236387843548E-2</c:v>
                </c:pt>
                <c:pt idx="60">
                  <c:v>9.1201219068478737E-2</c:v>
                </c:pt>
                <c:pt idx="61">
                  <c:v>9.2039344189967343E-2</c:v>
                </c:pt>
                <c:pt idx="62">
                  <c:v>9.3228515617008068E-2</c:v>
                </c:pt>
                <c:pt idx="63">
                  <c:v>9.4351762103814046E-2</c:v>
                </c:pt>
                <c:pt idx="64">
                  <c:v>9.5215116367567618E-2</c:v>
                </c:pt>
                <c:pt idx="65">
                  <c:v>9.605704015542374E-2</c:v>
                </c:pt>
                <c:pt idx="66">
                  <c:v>9.8020276147914323E-2</c:v>
                </c:pt>
                <c:pt idx="67">
                  <c:v>0.1010035369417773</c:v>
                </c:pt>
                <c:pt idx="68">
                  <c:v>0.10469246878504808</c:v>
                </c:pt>
                <c:pt idx="69">
                  <c:v>0.10876324888807373</c:v>
                </c:pt>
                <c:pt idx="70">
                  <c:v>0.11262379702619826</c:v>
                </c:pt>
                <c:pt idx="71">
                  <c:v>0.11550886904277895</c:v>
                </c:pt>
                <c:pt idx="72">
                  <c:v>0.11757608118994615</c:v>
                </c:pt>
                <c:pt idx="73">
                  <c:v>0.11938965153216902</c:v>
                </c:pt>
                <c:pt idx="74">
                  <c:v>0.12134624144124544</c:v>
                </c:pt>
                <c:pt idx="75">
                  <c:v>0.12347407045010469</c:v>
                </c:pt>
                <c:pt idx="76">
                  <c:v>0.12524277178722243</c:v>
                </c:pt>
                <c:pt idx="77">
                  <c:v>0.12619679000423911</c:v>
                </c:pt>
                <c:pt idx="78">
                  <c:v>0.12622174888755011</c:v>
                </c:pt>
                <c:pt idx="79">
                  <c:v>0.12628161436224872</c:v>
                </c:pt>
                <c:pt idx="80">
                  <c:v>0.12723838826844061</c:v>
                </c:pt>
                <c:pt idx="81">
                  <c:v>0.12741618116864745</c:v>
                </c:pt>
                <c:pt idx="82">
                  <c:v>0.1276517739100114</c:v>
                </c:pt>
                <c:pt idx="83">
                  <c:v>0.12803515529881096</c:v>
                </c:pt>
                <c:pt idx="84">
                  <c:v>0.12818611205824257</c:v>
                </c:pt>
                <c:pt idx="85">
                  <c:v>0.12843282735541237</c:v>
                </c:pt>
                <c:pt idx="86">
                  <c:v>0.12854811134549579</c:v>
                </c:pt>
                <c:pt idx="87">
                  <c:v>0.13056704882357636</c:v>
                </c:pt>
                <c:pt idx="88">
                  <c:v>0.13481106228391895</c:v>
                </c:pt>
                <c:pt idx="89">
                  <c:v>0.13906010560948215</c:v>
                </c:pt>
                <c:pt idx="90">
                  <c:v>0.14225144131663323</c:v>
                </c:pt>
                <c:pt idx="91">
                  <c:v>0.14353106443973224</c:v>
                </c:pt>
                <c:pt idx="92">
                  <c:v>0.14415412375488643</c:v>
                </c:pt>
                <c:pt idx="93">
                  <c:v>0.14484177756920716</c:v>
                </c:pt>
                <c:pt idx="94">
                  <c:v>0.14540055842830207</c:v>
                </c:pt>
                <c:pt idx="95">
                  <c:v>0.14545099028071673</c:v>
                </c:pt>
                <c:pt idx="96">
                  <c:v>0.14572196347674743</c:v>
                </c:pt>
                <c:pt idx="97">
                  <c:v>0.14604651701610374</c:v>
                </c:pt>
                <c:pt idx="98">
                  <c:v>0.14653577460419878</c:v>
                </c:pt>
                <c:pt idx="99">
                  <c:v>0.14715952710402413</c:v>
                </c:pt>
                <c:pt idx="100">
                  <c:v>0.14778327960384949</c:v>
                </c:pt>
                <c:pt idx="101">
                  <c:v>0.14840703210367484</c:v>
                </c:pt>
                <c:pt idx="102">
                  <c:v>0.14903078460350019</c:v>
                </c:pt>
                <c:pt idx="103">
                  <c:v>0.14965453710332555</c:v>
                </c:pt>
                <c:pt idx="104">
                  <c:v>0.1502782896031509</c:v>
                </c:pt>
                <c:pt idx="105">
                  <c:v>0.15090204210297625</c:v>
                </c:pt>
                <c:pt idx="106">
                  <c:v>0.15152579460280161</c:v>
                </c:pt>
                <c:pt idx="107">
                  <c:v>0.15214954710262696</c:v>
                </c:pt>
                <c:pt idx="108">
                  <c:v>0.15277329960245231</c:v>
                </c:pt>
                <c:pt idx="109">
                  <c:v>0.15339705210227766</c:v>
                </c:pt>
                <c:pt idx="110">
                  <c:v>0.15402080460210302</c:v>
                </c:pt>
                <c:pt idx="111">
                  <c:v>0.15464455710192837</c:v>
                </c:pt>
                <c:pt idx="112">
                  <c:v>0.15526830960175372</c:v>
                </c:pt>
                <c:pt idx="113">
                  <c:v>0.15589206210157908</c:v>
                </c:pt>
                <c:pt idx="114">
                  <c:v>0.15651581460140443</c:v>
                </c:pt>
                <c:pt idx="115">
                  <c:v>0.15713956710122978</c:v>
                </c:pt>
                <c:pt idx="116">
                  <c:v>0.15776331960105514</c:v>
                </c:pt>
                <c:pt idx="117">
                  <c:v>0.15838707210088049</c:v>
                </c:pt>
                <c:pt idx="118">
                  <c:v>0.15901082460070584</c:v>
                </c:pt>
                <c:pt idx="119">
                  <c:v>0.15963457710053119</c:v>
                </c:pt>
                <c:pt idx="120">
                  <c:v>0.16025832960035655</c:v>
                </c:pt>
                <c:pt idx="121">
                  <c:v>0.1608820821001819</c:v>
                </c:pt>
                <c:pt idx="122">
                  <c:v>0.16150583460000725</c:v>
                </c:pt>
                <c:pt idx="123">
                  <c:v>0.16212958709983261</c:v>
                </c:pt>
                <c:pt idx="124">
                  <c:v>0.16275333959965796</c:v>
                </c:pt>
                <c:pt idx="125">
                  <c:v>0.16337709209948331</c:v>
                </c:pt>
                <c:pt idx="126">
                  <c:v>0.16400084459930866</c:v>
                </c:pt>
                <c:pt idx="127">
                  <c:v>0.16462459709913402</c:v>
                </c:pt>
                <c:pt idx="128">
                  <c:v>0.16524834959895937</c:v>
                </c:pt>
                <c:pt idx="129">
                  <c:v>0.16587210209878472</c:v>
                </c:pt>
                <c:pt idx="130">
                  <c:v>0.16649585459861008</c:v>
                </c:pt>
                <c:pt idx="131">
                  <c:v>0.16711960709843543</c:v>
                </c:pt>
                <c:pt idx="132">
                  <c:v>0.16774335959826078</c:v>
                </c:pt>
                <c:pt idx="133">
                  <c:v>0.16836711209808614</c:v>
                </c:pt>
                <c:pt idx="134">
                  <c:v>0.16899086459791149</c:v>
                </c:pt>
                <c:pt idx="135">
                  <c:v>0.16961461709773684</c:v>
                </c:pt>
                <c:pt idx="136">
                  <c:v>0.17025125055723919</c:v>
                </c:pt>
                <c:pt idx="137">
                  <c:v>0.17104954089335184</c:v>
                </c:pt>
                <c:pt idx="138">
                  <c:v>0.17258349652747726</c:v>
                </c:pt>
                <c:pt idx="139">
                  <c:v>0.17543677789984152</c:v>
                </c:pt>
                <c:pt idx="140">
                  <c:v>0.17885105940757395</c:v>
                </c:pt>
                <c:pt idx="141">
                  <c:v>0.18136017910047472</c:v>
                </c:pt>
                <c:pt idx="142">
                  <c:v>0.18283506165641653</c:v>
                </c:pt>
                <c:pt idx="143">
                  <c:v>0.18417692842394967</c:v>
                </c:pt>
                <c:pt idx="144">
                  <c:v>0.18640720806447358</c:v>
                </c:pt>
                <c:pt idx="145">
                  <c:v>0.18936546353037897</c:v>
                </c:pt>
                <c:pt idx="146">
                  <c:v>0.19229081552067698</c:v>
                </c:pt>
                <c:pt idx="147">
                  <c:v>0.19454833076615693</c:v>
                </c:pt>
                <c:pt idx="148">
                  <c:v>0.19588567870822232</c:v>
                </c:pt>
                <c:pt idx="149">
                  <c:v>0.19614095432895923</c:v>
                </c:pt>
                <c:pt idx="150">
                  <c:v>0.19770613972377313</c:v>
                </c:pt>
                <c:pt idx="151">
                  <c:v>0.20123895380657672</c:v>
                </c:pt>
                <c:pt idx="152">
                  <c:v>0.20467498449673754</c:v>
                </c:pt>
                <c:pt idx="153">
                  <c:v>0.20661926774561004</c:v>
                </c:pt>
                <c:pt idx="154">
                  <c:v>0.20685609489035342</c:v>
                </c:pt>
                <c:pt idx="155">
                  <c:v>0.20767949730003718</c:v>
                </c:pt>
                <c:pt idx="156">
                  <c:v>0.20908776999945328</c:v>
                </c:pt>
                <c:pt idx="157">
                  <c:v>0.21158100934467311</c:v>
                </c:pt>
                <c:pt idx="158">
                  <c:v>0.21434273298433645</c:v>
                </c:pt>
                <c:pt idx="159">
                  <c:v>0.21769607686824183</c:v>
                </c:pt>
                <c:pt idx="160">
                  <c:v>0.22033335902923476</c:v>
                </c:pt>
                <c:pt idx="161">
                  <c:v>0.22304227804549109</c:v>
                </c:pt>
                <c:pt idx="162">
                  <c:v>0.22569040479253805</c:v>
                </c:pt>
                <c:pt idx="163">
                  <c:v>0.22812020646031253</c:v>
                </c:pt>
                <c:pt idx="164">
                  <c:v>0.22994360075332196</c:v>
                </c:pt>
                <c:pt idx="165">
                  <c:v>0.23187802713113898</c:v>
                </c:pt>
                <c:pt idx="166">
                  <c:v>0.23493661994901927</c:v>
                </c:pt>
                <c:pt idx="167">
                  <c:v>0.23818207276055403</c:v>
                </c:pt>
                <c:pt idx="168">
                  <c:v>0.23997105280326311</c:v>
                </c:pt>
                <c:pt idx="169">
                  <c:v>0.24006426135779213</c:v>
                </c:pt>
                <c:pt idx="170">
                  <c:v>0.24233446199815303</c:v>
                </c:pt>
                <c:pt idx="171">
                  <c:v>0.24652490298373902</c:v>
                </c:pt>
                <c:pt idx="172">
                  <c:v>0.25008872518540959</c:v>
                </c:pt>
                <c:pt idx="173">
                  <c:v>0.25135050214829796</c:v>
                </c:pt>
                <c:pt idx="174">
                  <c:v>0.25169186407674554</c:v>
                </c:pt>
                <c:pt idx="175">
                  <c:v>0.25302417834622087</c:v>
                </c:pt>
                <c:pt idx="176">
                  <c:v>0.2554865145618867</c:v>
                </c:pt>
                <c:pt idx="177">
                  <c:v>0.2576227404894344</c:v>
                </c:pt>
                <c:pt idx="178">
                  <c:v>0.25874746580891084</c:v>
                </c:pt>
                <c:pt idx="179">
                  <c:v>0.25929937309661372</c:v>
                </c:pt>
                <c:pt idx="180">
                  <c:v>0.25961710420449974</c:v>
                </c:pt>
                <c:pt idx="181">
                  <c:v>0.25990672689609168</c:v>
                </c:pt>
                <c:pt idx="182">
                  <c:v>0.261423795568062</c:v>
                </c:pt>
                <c:pt idx="183">
                  <c:v>0.2631142984198423</c:v>
                </c:pt>
                <c:pt idx="184">
                  <c:v>0.2646945992418262</c:v>
                </c:pt>
                <c:pt idx="185">
                  <c:v>0.26572520235840291</c:v>
                </c:pt>
                <c:pt idx="186">
                  <c:v>0.2663969590343227</c:v>
                </c:pt>
                <c:pt idx="187">
                  <c:v>0.26671764145907684</c:v>
                </c:pt>
                <c:pt idx="188">
                  <c:v>0.26684367811219756</c:v>
                </c:pt>
                <c:pt idx="189">
                  <c:v>0.26697777361117492</c:v>
                </c:pt>
                <c:pt idx="190">
                  <c:v>0.26715708904538438</c:v>
                </c:pt>
                <c:pt idx="191">
                  <c:v>0.26754255464176402</c:v>
                </c:pt>
                <c:pt idx="192">
                  <c:v>0.26800348507261401</c:v>
                </c:pt>
                <c:pt idx="193">
                  <c:v>0.26851861674204558</c:v>
                </c:pt>
                <c:pt idx="194">
                  <c:v>0.26913120500435067</c:v>
                </c:pt>
                <c:pt idx="195">
                  <c:v>0.26975602007681304</c:v>
                </c:pt>
                <c:pt idx="196">
                  <c:v>0.27038083514927541</c:v>
                </c:pt>
                <c:pt idx="197">
                  <c:v>0.27123655053754137</c:v>
                </c:pt>
                <c:pt idx="198">
                  <c:v>0.27213110021266085</c:v>
                </c:pt>
                <c:pt idx="199">
                  <c:v>0.27328935176152147</c:v>
                </c:pt>
                <c:pt idx="200">
                  <c:v>0.27451107704413014</c:v>
                </c:pt>
                <c:pt idx="201">
                  <c:v>0.27606203906082116</c:v>
                </c:pt>
                <c:pt idx="202">
                  <c:v>0.27838373093703461</c:v>
                </c:pt>
                <c:pt idx="203">
                  <c:v>0.28074380187419823</c:v>
                </c:pt>
                <c:pt idx="204">
                  <c:v>0.28357770157020595</c:v>
                </c:pt>
                <c:pt idx="205">
                  <c:v>0.28712441490735496</c:v>
                </c:pt>
                <c:pt idx="206">
                  <c:v>0.29060284713381596</c:v>
                </c:pt>
                <c:pt idx="207">
                  <c:v>0.29396258508166828</c:v>
                </c:pt>
                <c:pt idx="208">
                  <c:v>0.29845295215592915</c:v>
                </c:pt>
                <c:pt idx="209">
                  <c:v>0.30215659331205957</c:v>
                </c:pt>
                <c:pt idx="210">
                  <c:v>0.30516762259780489</c:v>
                </c:pt>
                <c:pt idx="211">
                  <c:v>0.30768052687408465</c:v>
                </c:pt>
                <c:pt idx="212">
                  <c:v>0.30994001054036019</c:v>
                </c:pt>
                <c:pt idx="213">
                  <c:v>0.31281322374602494</c:v>
                </c:pt>
                <c:pt idx="214">
                  <c:v>0.31639599148192638</c:v>
                </c:pt>
                <c:pt idx="215">
                  <c:v>0.32044219907777</c:v>
                </c:pt>
                <c:pt idx="216">
                  <c:v>0.32431288639640599</c:v>
                </c:pt>
                <c:pt idx="217">
                  <c:v>0.32777445668342464</c:v>
                </c:pt>
                <c:pt idx="218">
                  <c:v>0.33059782468663823</c:v>
                </c:pt>
                <c:pt idx="219">
                  <c:v>0.33290782731662266</c:v>
                </c:pt>
                <c:pt idx="220">
                  <c:v>0.33432363783237024</c:v>
                </c:pt>
                <c:pt idx="221">
                  <c:v>0.33571442679717384</c:v>
                </c:pt>
                <c:pt idx="222">
                  <c:v>0.33692852043443955</c:v>
                </c:pt>
                <c:pt idx="223">
                  <c:v>0.33832290625626288</c:v>
                </c:pt>
                <c:pt idx="224">
                  <c:v>0.3400990040485507</c:v>
                </c:pt>
                <c:pt idx="225">
                  <c:v>0.34171243664276563</c:v>
                </c:pt>
                <c:pt idx="226">
                  <c:v>0.34332833891356263</c:v>
                </c:pt>
                <c:pt idx="227">
                  <c:v>0.34476273499801235</c:v>
                </c:pt>
                <c:pt idx="228">
                  <c:v>0.34600550726991902</c:v>
                </c:pt>
                <c:pt idx="229">
                  <c:v>0.34667115552317906</c:v>
                </c:pt>
                <c:pt idx="230">
                  <c:v>0.34674720346443477</c:v>
                </c:pt>
                <c:pt idx="231">
                  <c:v>0.3485599297691519</c:v>
                </c:pt>
                <c:pt idx="232">
                  <c:v>0.35164154523874197</c:v>
                </c:pt>
                <c:pt idx="233">
                  <c:v>0.35446395755208204</c:v>
                </c:pt>
                <c:pt idx="234">
                  <c:v>0.35598867603903245</c:v>
                </c:pt>
                <c:pt idx="235">
                  <c:v>0.35642807671014626</c:v>
                </c:pt>
                <c:pt idx="236">
                  <c:v>0.3571489498978615</c:v>
                </c:pt>
                <c:pt idx="237">
                  <c:v>0.3589862868653661</c:v>
                </c:pt>
                <c:pt idx="238">
                  <c:v>0.36247475145576846</c:v>
                </c:pt>
                <c:pt idx="239">
                  <c:v>0.36609546367767276</c:v>
                </c:pt>
                <c:pt idx="240">
                  <c:v>0.36840175173390755</c:v>
                </c:pt>
                <c:pt idx="241">
                  <c:v>0.37116924180540889</c:v>
                </c:pt>
                <c:pt idx="242">
                  <c:v>0.37364517067207054</c:v>
                </c:pt>
                <c:pt idx="243">
                  <c:v>0.37581626406019336</c:v>
                </c:pt>
                <c:pt idx="244">
                  <c:v>0.37883536149076602</c:v>
                </c:pt>
                <c:pt idx="245">
                  <c:v>0.38209604361631916</c:v>
                </c:pt>
                <c:pt idx="246">
                  <c:v>0.38412659607322081</c:v>
                </c:pt>
                <c:pt idx="247">
                  <c:v>0.38467226987157821</c:v>
                </c:pt>
                <c:pt idx="248">
                  <c:v>0.38485149960122789</c:v>
                </c:pt>
                <c:pt idx="249">
                  <c:v>0.38489752666889965</c:v>
                </c:pt>
                <c:pt idx="250">
                  <c:v>0.38507502375169234</c:v>
                </c:pt>
                <c:pt idx="251">
                  <c:v>0.385242143402313</c:v>
                </c:pt>
                <c:pt idx="252">
                  <c:v>0.38583155342662701</c:v>
                </c:pt>
                <c:pt idx="253">
                  <c:v>0.3862029296301614</c:v>
                </c:pt>
                <c:pt idx="254">
                  <c:v>0.38662554941486627</c:v>
                </c:pt>
                <c:pt idx="255">
                  <c:v>0.38676992628322293</c:v>
                </c:pt>
                <c:pt idx="256">
                  <c:v>0.38781696908703511</c:v>
                </c:pt>
                <c:pt idx="257">
                  <c:v>0.39001177604552639</c:v>
                </c:pt>
                <c:pt idx="258">
                  <c:v>0.39265576097168764</c:v>
                </c:pt>
                <c:pt idx="259">
                  <c:v>0.39546901896581715</c:v>
                </c:pt>
                <c:pt idx="260">
                  <c:v>0.39840777125464855</c:v>
                </c:pt>
                <c:pt idx="261">
                  <c:v>0.40204156481448972</c:v>
                </c:pt>
                <c:pt idx="262">
                  <c:v>0.4068903321565141</c:v>
                </c:pt>
                <c:pt idx="263">
                  <c:v>0.41201298981091378</c:v>
                </c:pt>
                <c:pt idx="264">
                  <c:v>0.41660541059443174</c:v>
                </c:pt>
                <c:pt idx="265">
                  <c:v>0.41987676748170066</c:v>
                </c:pt>
                <c:pt idx="266">
                  <c:v>0.42362572264625059</c:v>
                </c:pt>
                <c:pt idx="267">
                  <c:v>0.42662466006145788</c:v>
                </c:pt>
                <c:pt idx="268">
                  <c:v>0.42966147514415215</c:v>
                </c:pt>
                <c:pt idx="269">
                  <c:v>0.43054887907917655</c:v>
                </c:pt>
                <c:pt idx="270">
                  <c:v>0.43057070431829753</c:v>
                </c:pt>
                <c:pt idx="271">
                  <c:v>0.43072104009639095</c:v>
                </c:pt>
                <c:pt idx="272">
                  <c:v>0.43252707225903142</c:v>
                </c:pt>
                <c:pt idx="273">
                  <c:v>0.43617181492493956</c:v>
                </c:pt>
                <c:pt idx="274">
                  <c:v>0.43949253192561738</c:v>
                </c:pt>
                <c:pt idx="275">
                  <c:v>0.44351182037896009</c:v>
                </c:pt>
                <c:pt idx="276">
                  <c:v>0.4470510344721414</c:v>
                </c:pt>
                <c:pt idx="277">
                  <c:v>0.4519450239466743</c:v>
                </c:pt>
                <c:pt idx="278">
                  <c:v>0.45504190702836861</c:v>
                </c:pt>
                <c:pt idx="279">
                  <c:v>0.45555516432216137</c:v>
                </c:pt>
                <c:pt idx="280">
                  <c:v>0.45817671330600507</c:v>
                </c:pt>
                <c:pt idx="281">
                  <c:v>0.46219078045336598</c:v>
                </c:pt>
                <c:pt idx="282">
                  <c:v>0.46661004493739133</c:v>
                </c:pt>
                <c:pt idx="283">
                  <c:v>0.47180005961639959</c:v>
                </c:pt>
                <c:pt idx="284">
                  <c:v>0.47673122210909397</c:v>
                </c:pt>
                <c:pt idx="285">
                  <c:v>0.48198362965433666</c:v>
                </c:pt>
                <c:pt idx="286">
                  <c:v>0.48759412339671088</c:v>
                </c:pt>
                <c:pt idx="287">
                  <c:v>0.49356286405032795</c:v>
                </c:pt>
                <c:pt idx="288">
                  <c:v>0.4975194803858613</c:v>
                </c:pt>
                <c:pt idx="289">
                  <c:v>0.49928534189544671</c:v>
                </c:pt>
                <c:pt idx="290">
                  <c:v>0.49961470127514485</c:v>
                </c:pt>
                <c:pt idx="291">
                  <c:v>0.50082735539298406</c:v>
                </c:pt>
                <c:pt idx="292">
                  <c:v>0.50155080279909592</c:v>
                </c:pt>
                <c:pt idx="293">
                  <c:v>0.50175945902718777</c:v>
                </c:pt>
                <c:pt idx="294">
                  <c:v>0.50220978537611916</c:v>
                </c:pt>
                <c:pt idx="295">
                  <c:v>0.50300253806255391</c:v>
                </c:pt>
                <c:pt idx="296">
                  <c:v>0.50412759071175706</c:v>
                </c:pt>
                <c:pt idx="297">
                  <c:v>0.50510703840585902</c:v>
                </c:pt>
                <c:pt idx="298">
                  <c:v>0.50575952662650236</c:v>
                </c:pt>
                <c:pt idx="299">
                  <c:v>0.50607880265352934</c:v>
                </c:pt>
                <c:pt idx="300">
                  <c:v>0.5062476470186299</c:v>
                </c:pt>
                <c:pt idx="301">
                  <c:v>0.50689621320671996</c:v>
                </c:pt>
                <c:pt idx="302">
                  <c:v>0.50784867222387486</c:v>
                </c:pt>
                <c:pt idx="303">
                  <c:v>0.50952409142546018</c:v>
                </c:pt>
                <c:pt idx="304">
                  <c:v>0.51115746096323555</c:v>
                </c:pt>
                <c:pt idx="305">
                  <c:v>0.51202446950541636</c:v>
                </c:pt>
                <c:pt idx="306">
                  <c:v>0.51214327881768962</c:v>
                </c:pt>
                <c:pt idx="307">
                  <c:v>0.51247325349722339</c:v>
                </c:pt>
                <c:pt idx="308">
                  <c:v>0.51255017971808736</c:v>
                </c:pt>
                <c:pt idx="309">
                  <c:v>0.51261497289647873</c:v>
                </c:pt>
                <c:pt idx="310">
                  <c:v>0.51294272223634541</c:v>
                </c:pt>
                <c:pt idx="311">
                  <c:v>0.51378344712481061</c:v>
                </c:pt>
                <c:pt idx="312">
                  <c:v>0.51498271845070542</c:v>
                </c:pt>
                <c:pt idx="313">
                  <c:v>0.51637488999700132</c:v>
                </c:pt>
                <c:pt idx="314">
                  <c:v>0.5174689463807205</c:v>
                </c:pt>
                <c:pt idx="315">
                  <c:v>0.51837773301501511</c:v>
                </c:pt>
                <c:pt idx="316">
                  <c:v>0.5196453111857593</c:v>
                </c:pt>
                <c:pt idx="317">
                  <c:v>0.52113814720201312</c:v>
                </c:pt>
                <c:pt idx="318">
                  <c:v>0.52242803311083186</c:v>
                </c:pt>
                <c:pt idx="319">
                  <c:v>0.52248734639434002</c:v>
                </c:pt>
                <c:pt idx="320">
                  <c:v>0.52251022350736476</c:v>
                </c:pt>
                <c:pt idx="321">
                  <c:v>0.52309575721094992</c:v>
                </c:pt>
                <c:pt idx="322">
                  <c:v>0.52320464197406991</c:v>
                </c:pt>
                <c:pt idx="323">
                  <c:v>0.52345631756652977</c:v>
                </c:pt>
                <c:pt idx="324">
                  <c:v>0.52405983139129053</c:v>
                </c:pt>
                <c:pt idx="325">
                  <c:v>0.52443641785473438</c:v>
                </c:pt>
                <c:pt idx="326">
                  <c:v>0.52479750262536373</c:v>
                </c:pt>
                <c:pt idx="327">
                  <c:v>0.52636488213776711</c:v>
                </c:pt>
                <c:pt idx="328">
                  <c:v>0.52795693224873319</c:v>
                </c:pt>
                <c:pt idx="329">
                  <c:v>0.52802532082515607</c:v>
                </c:pt>
                <c:pt idx="330">
                  <c:v>0.52849237647456138</c:v>
                </c:pt>
                <c:pt idx="331">
                  <c:v>0.52863054735954806</c:v>
                </c:pt>
                <c:pt idx="332">
                  <c:v>0.52903437505856332</c:v>
                </c:pt>
                <c:pt idx="333">
                  <c:v>0.52930464803089183</c:v>
                </c:pt>
                <c:pt idx="334">
                  <c:v>0.52962159570920542</c:v>
                </c:pt>
                <c:pt idx="335">
                  <c:v>0.53010990827248228</c:v>
                </c:pt>
                <c:pt idx="336">
                  <c:v>0.53082936723007978</c:v>
                </c:pt>
                <c:pt idx="337">
                  <c:v>0.53196199770499308</c:v>
                </c:pt>
                <c:pt idx="338">
                  <c:v>0.53409230841377187</c:v>
                </c:pt>
                <c:pt idx="339">
                  <c:v>0.53716619230416096</c:v>
                </c:pt>
                <c:pt idx="340">
                  <c:v>0.54039594138994107</c:v>
                </c:pt>
                <c:pt idx="341">
                  <c:v>0.54198507415315611</c:v>
                </c:pt>
                <c:pt idx="342">
                  <c:v>0.54293357728063862</c:v>
                </c:pt>
                <c:pt idx="343">
                  <c:v>0.5437587739930243</c:v>
                </c:pt>
                <c:pt idx="344">
                  <c:v>0.54521845522991697</c:v>
                </c:pt>
                <c:pt idx="345">
                  <c:v>0.54608794765989321</c:v>
                </c:pt>
                <c:pt idx="346">
                  <c:v>0.54719881292908823</c:v>
                </c:pt>
                <c:pt idx="347">
                  <c:v>0.54843294298421674</c:v>
                </c:pt>
                <c:pt idx="348">
                  <c:v>0.54948850678181604</c:v>
                </c:pt>
                <c:pt idx="349">
                  <c:v>0.55024072436568305</c:v>
                </c:pt>
                <c:pt idx="350">
                  <c:v>0.55077827337799767</c:v>
                </c:pt>
                <c:pt idx="351">
                  <c:v>0.55130388111127637</c:v>
                </c:pt>
                <c:pt idx="352">
                  <c:v>0.55182977452325599</c:v>
                </c:pt>
                <c:pt idx="353">
                  <c:v>0.5524531574872138</c:v>
                </c:pt>
                <c:pt idx="354">
                  <c:v>0.55327804253192558</c:v>
                </c:pt>
                <c:pt idx="355">
                  <c:v>0.55401803330563526</c:v>
                </c:pt>
                <c:pt idx="356">
                  <c:v>0.55445772444273234</c:v>
                </c:pt>
                <c:pt idx="357">
                  <c:v>0.55489526332861661</c:v>
                </c:pt>
                <c:pt idx="358">
                  <c:v>0.55606221558331781</c:v>
                </c:pt>
                <c:pt idx="359">
                  <c:v>0.55707889751924344</c:v>
                </c:pt>
                <c:pt idx="360">
                  <c:v>0.55759950857497698</c:v>
                </c:pt>
                <c:pt idx="361">
                  <c:v>0.55766316713776209</c:v>
                </c:pt>
                <c:pt idx="362">
                  <c:v>0.55794340947159871</c:v>
                </c:pt>
                <c:pt idx="363">
                  <c:v>0.55854587016881252</c:v>
                </c:pt>
                <c:pt idx="364">
                  <c:v>0.55924676590408928</c:v>
                </c:pt>
                <c:pt idx="365">
                  <c:v>0.56017902066804104</c:v>
                </c:pt>
                <c:pt idx="366">
                  <c:v>0.56152286901072734</c:v>
                </c:pt>
                <c:pt idx="367">
                  <c:v>0.56333485642679793</c:v>
                </c:pt>
                <c:pt idx="368">
                  <c:v>0.56472254581904646</c:v>
                </c:pt>
                <c:pt idx="369">
                  <c:v>0.56557140206438661</c:v>
                </c:pt>
                <c:pt idx="370">
                  <c:v>0.56561609688801817</c:v>
                </c:pt>
                <c:pt idx="371">
                  <c:v>0.56702767756185257</c:v>
                </c:pt>
                <c:pt idx="372">
                  <c:v>0.56906955981808227</c:v>
                </c:pt>
                <c:pt idx="373">
                  <c:v>0.57059767197465472</c:v>
                </c:pt>
                <c:pt idx="374">
                  <c:v>0.57140222513781236</c:v>
                </c:pt>
                <c:pt idx="375">
                  <c:v>0.57164860065079237</c:v>
                </c:pt>
                <c:pt idx="376">
                  <c:v>0.57168365539263022</c:v>
                </c:pt>
                <c:pt idx="377">
                  <c:v>0.57192475711459678</c:v>
                </c:pt>
                <c:pt idx="378">
                  <c:v>0.57224619252859943</c:v>
                </c:pt>
                <c:pt idx="379">
                  <c:v>0.57251491767124685</c:v>
                </c:pt>
                <c:pt idx="380">
                  <c:v>0.57278246708448088</c:v>
                </c:pt>
                <c:pt idx="381">
                  <c:v>0.57309090445556343</c:v>
                </c:pt>
                <c:pt idx="382">
                  <c:v>0.57341843804239567</c:v>
                </c:pt>
                <c:pt idx="383">
                  <c:v>0.57379778948859805</c:v>
                </c:pt>
                <c:pt idx="384">
                  <c:v>0.5742676931208115</c:v>
                </c:pt>
                <c:pt idx="385">
                  <c:v>0.57483642497492904</c:v>
                </c:pt>
                <c:pt idx="386">
                  <c:v>0.57546017747475442</c:v>
                </c:pt>
                <c:pt idx="387">
                  <c:v>0.5760839299745798</c:v>
                </c:pt>
                <c:pt idx="388">
                  <c:v>0.57670768247440518</c:v>
                </c:pt>
                <c:pt idx="389">
                  <c:v>0.57733143497423056</c:v>
                </c:pt>
                <c:pt idx="390">
                  <c:v>0.57798984293394728</c:v>
                </c:pt>
                <c:pt idx="391">
                  <c:v>0.57881001033521806</c:v>
                </c:pt>
                <c:pt idx="392">
                  <c:v>0.58000134193351605</c:v>
                </c:pt>
                <c:pt idx="393">
                  <c:v>0.58175411444680392</c:v>
                </c:pt>
                <c:pt idx="394">
                  <c:v>0.58418442867582587</c:v>
                </c:pt>
                <c:pt idx="395">
                  <c:v>0.58734898918290612</c:v>
                </c:pt>
                <c:pt idx="396">
                  <c:v>0.59113756812161933</c:v>
                </c:pt>
                <c:pt idx="397">
                  <c:v>0.5946630894436612</c:v>
                </c:pt>
                <c:pt idx="398">
                  <c:v>0.59671867601891571</c:v>
                </c:pt>
                <c:pt idx="399">
                  <c:v>0.59743285207597696</c:v>
                </c:pt>
                <c:pt idx="400">
                  <c:v>0.5974405419883454</c:v>
                </c:pt>
                <c:pt idx="401">
                  <c:v>0.59821402304001392</c:v>
                </c:pt>
                <c:pt idx="402">
                  <c:v>0.59903628775613371</c:v>
                </c:pt>
                <c:pt idx="403">
                  <c:v>0.59955562882573399</c:v>
                </c:pt>
                <c:pt idx="404">
                  <c:v>0.60006039476743156</c:v>
                </c:pt>
                <c:pt idx="405">
                  <c:v>0.60062219923455529</c:v>
                </c:pt>
                <c:pt idx="406">
                  <c:v>0.60110215373633125</c:v>
                </c:pt>
                <c:pt idx="407">
                  <c:v>0.60117852803192739</c:v>
                </c:pt>
                <c:pt idx="408">
                  <c:v>0.60158031874622431</c:v>
                </c:pt>
                <c:pt idx="409">
                  <c:v>0.60223889705696976</c:v>
                </c:pt>
                <c:pt idx="410">
                  <c:v>0.60297467113373238</c:v>
                </c:pt>
                <c:pt idx="411">
                  <c:v>0.60377128423991888</c:v>
                </c:pt>
                <c:pt idx="412">
                  <c:v>0.60463170196392857</c:v>
                </c:pt>
                <c:pt idx="413">
                  <c:v>0.60584637547163467</c:v>
                </c:pt>
                <c:pt idx="414">
                  <c:v>0.60744169779024648</c:v>
                </c:pt>
                <c:pt idx="415">
                  <c:v>0.60900634061523984</c:v>
                </c:pt>
                <c:pt idx="416">
                  <c:v>0.60998386987419495</c:v>
                </c:pt>
                <c:pt idx="417">
                  <c:v>0.61043048570259251</c:v>
                </c:pt>
                <c:pt idx="418">
                  <c:v>0.61061015752896131</c:v>
                </c:pt>
                <c:pt idx="419">
                  <c:v>0.61067791206840993</c:v>
                </c:pt>
                <c:pt idx="420">
                  <c:v>0.61100354920547484</c:v>
                </c:pt>
                <c:pt idx="421">
                  <c:v>0.61172363780548611</c:v>
                </c:pt>
                <c:pt idx="422">
                  <c:v>0.61285009748289987</c:v>
                </c:pt>
                <c:pt idx="423">
                  <c:v>0.61476901222565472</c:v>
                </c:pt>
                <c:pt idx="424">
                  <c:v>0.61811240858422878</c:v>
                </c:pt>
                <c:pt idx="425">
                  <c:v>0.62317223970993652</c:v>
                </c:pt>
                <c:pt idx="426">
                  <c:v>0.62840419478193277</c:v>
                </c:pt>
                <c:pt idx="427">
                  <c:v>0.63131550728254027</c:v>
                </c:pt>
                <c:pt idx="428">
                  <c:v>0.63217305267721835</c:v>
                </c:pt>
                <c:pt idx="429">
                  <c:v>0.63233667653156389</c:v>
                </c:pt>
                <c:pt idx="430">
                  <c:v>0.63275507807807552</c:v>
                </c:pt>
                <c:pt idx="431">
                  <c:v>0.63283565147868737</c:v>
                </c:pt>
                <c:pt idx="432">
                  <c:v>0.6332136311973654</c:v>
                </c:pt>
                <c:pt idx="433">
                  <c:v>0.63329721406456807</c:v>
                </c:pt>
                <c:pt idx="434">
                  <c:v>0.63415184182741169</c:v>
                </c:pt>
                <c:pt idx="435">
                  <c:v>0.63604565539948277</c:v>
                </c:pt>
                <c:pt idx="436">
                  <c:v>0.63880296249534596</c:v>
                </c:pt>
                <c:pt idx="437">
                  <c:v>0.64192906117399207</c:v>
                </c:pt>
                <c:pt idx="438">
                  <c:v>0.64461590500821919</c:v>
                </c:pt>
                <c:pt idx="439">
                  <c:v>0.64638464451992417</c:v>
                </c:pt>
                <c:pt idx="440">
                  <c:v>0.64705023953170226</c:v>
                </c:pt>
                <c:pt idx="441">
                  <c:v>0.64707433049951002</c:v>
                </c:pt>
                <c:pt idx="442">
                  <c:v>0.64745102921928654</c:v>
                </c:pt>
                <c:pt idx="443">
                  <c:v>0.64799465359872876</c:v>
                </c:pt>
                <c:pt idx="444">
                  <c:v>0.64860617928839681</c:v>
                </c:pt>
                <c:pt idx="445">
                  <c:v>0.64922993178822219</c:v>
                </c:pt>
                <c:pt idx="446">
                  <c:v>0.64985368428804757</c:v>
                </c:pt>
                <c:pt idx="447">
                  <c:v>0.65047743678787295</c:v>
                </c:pt>
                <c:pt idx="448">
                  <c:v>0.65110118928769833</c:v>
                </c:pt>
                <c:pt idx="449">
                  <c:v>0.65172494178752371</c:v>
                </c:pt>
                <c:pt idx="450">
                  <c:v>0.6523486942873491</c:v>
                </c:pt>
                <c:pt idx="451">
                  <c:v>0.65297244678717448</c:v>
                </c:pt>
                <c:pt idx="452">
                  <c:v>0.65359619928699986</c:v>
                </c:pt>
                <c:pt idx="453">
                  <c:v>0.65421995178682524</c:v>
                </c:pt>
                <c:pt idx="454">
                  <c:v>0.65484370428665062</c:v>
                </c:pt>
                <c:pt idx="455">
                  <c:v>0.655467456786476</c:v>
                </c:pt>
                <c:pt idx="456">
                  <c:v>0.65609120928630138</c:v>
                </c:pt>
                <c:pt idx="457">
                  <c:v>0.65671496178612676</c:v>
                </c:pt>
                <c:pt idx="458">
                  <c:v>0.65733871428595214</c:v>
                </c:pt>
                <c:pt idx="459">
                  <c:v>0.65796246678577752</c:v>
                </c:pt>
                <c:pt idx="460">
                  <c:v>0.6585862192856029</c:v>
                </c:pt>
                <c:pt idx="461">
                  <c:v>0.65920997178542828</c:v>
                </c:pt>
                <c:pt idx="462">
                  <c:v>0.65983372428525366</c:v>
                </c:pt>
                <c:pt idx="463">
                  <c:v>0.66045747678507905</c:v>
                </c:pt>
                <c:pt idx="464">
                  <c:v>0.66108122928490443</c:v>
                </c:pt>
                <c:pt idx="465">
                  <c:v>0.66170498178472981</c:v>
                </c:pt>
                <c:pt idx="466">
                  <c:v>0.66232873428455519</c:v>
                </c:pt>
                <c:pt idx="467">
                  <c:v>0.66295248678438057</c:v>
                </c:pt>
                <c:pt idx="468">
                  <c:v>0.66357623928420595</c:v>
                </c:pt>
                <c:pt idx="469">
                  <c:v>0.66419999178403133</c:v>
                </c:pt>
                <c:pt idx="470">
                  <c:v>0.66482374428385671</c:v>
                </c:pt>
                <c:pt idx="471">
                  <c:v>0.66544749678368209</c:v>
                </c:pt>
                <c:pt idx="472">
                  <c:v>0.66607124928350747</c:v>
                </c:pt>
                <c:pt idx="473">
                  <c:v>0.66669500178333285</c:v>
                </c:pt>
                <c:pt idx="474">
                  <c:v>0.66731875428315823</c:v>
                </c:pt>
                <c:pt idx="475">
                  <c:v>0.66794250678298361</c:v>
                </c:pt>
                <c:pt idx="476">
                  <c:v>0.66856625928280899</c:v>
                </c:pt>
                <c:pt idx="477">
                  <c:v>0.66919001178263438</c:v>
                </c:pt>
                <c:pt idx="478">
                  <c:v>0.66981376428245976</c:v>
                </c:pt>
                <c:pt idx="479">
                  <c:v>0.67043751678228514</c:v>
                </c:pt>
                <c:pt idx="480">
                  <c:v>0.67106126928211052</c:v>
                </c:pt>
                <c:pt idx="481">
                  <c:v>0.6716850217819359</c:v>
                </c:pt>
                <c:pt idx="482">
                  <c:v>0.67230877428176128</c:v>
                </c:pt>
                <c:pt idx="483">
                  <c:v>0.67293252678158666</c:v>
                </c:pt>
                <c:pt idx="484">
                  <c:v>0.67355627928141204</c:v>
                </c:pt>
                <c:pt idx="485">
                  <c:v>0.67418003178123742</c:v>
                </c:pt>
                <c:pt idx="486">
                  <c:v>0.6748037842810628</c:v>
                </c:pt>
                <c:pt idx="487">
                  <c:v>0.67542753678088818</c:v>
                </c:pt>
                <c:pt idx="488">
                  <c:v>0.67605128928071356</c:v>
                </c:pt>
                <c:pt idx="489">
                  <c:v>0.67667504178053894</c:v>
                </c:pt>
                <c:pt idx="490">
                  <c:v>0.67729879428036432</c:v>
                </c:pt>
                <c:pt idx="491">
                  <c:v>0.67792254678018971</c:v>
                </c:pt>
                <c:pt idx="492">
                  <c:v>0.67854629928001509</c:v>
                </c:pt>
                <c:pt idx="493">
                  <c:v>0.67917005177984047</c:v>
                </c:pt>
                <c:pt idx="494">
                  <c:v>0.67979380427966585</c:v>
                </c:pt>
                <c:pt idx="495">
                  <c:v>0.68041755677949123</c:v>
                </c:pt>
                <c:pt idx="496">
                  <c:v>0.68104130927931661</c:v>
                </c:pt>
                <c:pt idx="497">
                  <c:v>0.68166506177914199</c:v>
                </c:pt>
                <c:pt idx="498">
                  <c:v>0.68228881427896737</c:v>
                </c:pt>
                <c:pt idx="499">
                  <c:v>0.68291256677879275</c:v>
                </c:pt>
                <c:pt idx="500">
                  <c:v>0.68353631927861813</c:v>
                </c:pt>
                <c:pt idx="501">
                  <c:v>0.68416007177844351</c:v>
                </c:pt>
                <c:pt idx="502">
                  <c:v>0.68478382427826889</c:v>
                </c:pt>
                <c:pt idx="503">
                  <c:v>0.68540757677809427</c:v>
                </c:pt>
                <c:pt idx="504">
                  <c:v>0.68603132927791965</c:v>
                </c:pt>
                <c:pt idx="505">
                  <c:v>0.68665508177774504</c:v>
                </c:pt>
                <c:pt idx="506">
                  <c:v>0.68727883427757042</c:v>
                </c:pt>
                <c:pt idx="507">
                  <c:v>0.6879025867773958</c:v>
                </c:pt>
                <c:pt idx="508">
                  <c:v>0.68852633927722118</c:v>
                </c:pt>
                <c:pt idx="509">
                  <c:v>0.68915009177704656</c:v>
                </c:pt>
                <c:pt idx="510">
                  <c:v>0.68980849973676328</c:v>
                </c:pt>
                <c:pt idx="511">
                  <c:v>0.69068321163625512</c:v>
                </c:pt>
                <c:pt idx="512">
                  <c:v>0.692290085928989</c:v>
                </c:pt>
                <c:pt idx="513">
                  <c:v>0.69504743218049103</c:v>
                </c:pt>
                <c:pt idx="514">
                  <c:v>0.6986343639799999</c:v>
                </c:pt>
                <c:pt idx="515">
                  <c:v>0.70204904474440588</c:v>
                </c:pt>
                <c:pt idx="516">
                  <c:v>0.70395843980542328</c:v>
                </c:pt>
                <c:pt idx="517">
                  <c:v>0.70467131900733904</c:v>
                </c:pt>
                <c:pt idx="518">
                  <c:v>0.70483804121891158</c:v>
                </c:pt>
                <c:pt idx="519">
                  <c:v>0.7049890709329254</c:v>
                </c:pt>
                <c:pt idx="520">
                  <c:v>0.7052012290530475</c:v>
                </c:pt>
                <c:pt idx="521">
                  <c:v>0.70557471512225822</c:v>
                </c:pt>
                <c:pt idx="522">
                  <c:v>0.70642735344824159</c:v>
                </c:pt>
                <c:pt idx="523">
                  <c:v>0.70777565176451507</c:v>
                </c:pt>
                <c:pt idx="524">
                  <c:v>0.70900507425970627</c:v>
                </c:pt>
                <c:pt idx="525">
                  <c:v>0.7095467866499775</c:v>
                </c:pt>
                <c:pt idx="526">
                  <c:v>0.70963206167311255</c:v>
                </c:pt>
                <c:pt idx="527">
                  <c:v>0.71002338032250689</c:v>
                </c:pt>
                <c:pt idx="528">
                  <c:v>0.71050851836174322</c:v>
                </c:pt>
                <c:pt idx="529">
                  <c:v>0.71107113681078205</c:v>
                </c:pt>
                <c:pt idx="530">
                  <c:v>0.71169488931060743</c:v>
                </c:pt>
                <c:pt idx="531">
                  <c:v>0.7123315227701098</c:v>
                </c:pt>
                <c:pt idx="532">
                  <c:v>0.71305153165922774</c:v>
                </c:pt>
                <c:pt idx="533">
                  <c:v>0.71400260983147457</c:v>
                </c:pt>
                <c:pt idx="534">
                  <c:v>0.71514571689344375</c:v>
                </c:pt>
                <c:pt idx="535">
                  <c:v>0.71673275944203585</c:v>
                </c:pt>
                <c:pt idx="536">
                  <c:v>0.71949801007852054</c:v>
                </c:pt>
                <c:pt idx="537">
                  <c:v>0.72378731399910556</c:v>
                </c:pt>
                <c:pt idx="538">
                  <c:v>0.72797758141152125</c:v>
                </c:pt>
                <c:pt idx="539">
                  <c:v>0.73004354859638987</c:v>
                </c:pt>
                <c:pt idx="540">
                  <c:v>0.73075731799804822</c:v>
                </c:pt>
                <c:pt idx="541">
                  <c:v>0.73121366043563962</c:v>
                </c:pt>
                <c:pt idx="542">
                  <c:v>0.73123840866678247</c:v>
                </c:pt>
                <c:pt idx="543">
                  <c:v>0.7317086420197203</c:v>
                </c:pt>
                <c:pt idx="544">
                  <c:v>0.73282066588630834</c:v>
                </c:pt>
                <c:pt idx="545">
                  <c:v>0.73343624845754463</c:v>
                </c:pt>
                <c:pt idx="546">
                  <c:v>0.73374623623048318</c:v>
                </c:pt>
                <c:pt idx="547">
                  <c:v>0.73374786084641641</c:v>
                </c:pt>
                <c:pt idx="548">
                  <c:v>0.73379696043020004</c:v>
                </c:pt>
                <c:pt idx="549">
                  <c:v>0.73398007518736263</c:v>
                </c:pt>
                <c:pt idx="550">
                  <c:v>0.73434847139367121</c:v>
                </c:pt>
                <c:pt idx="551">
                  <c:v>0.73463785597136744</c:v>
                </c:pt>
                <c:pt idx="552">
                  <c:v>0.73502523901021211</c:v>
                </c:pt>
                <c:pt idx="553">
                  <c:v>0.73552726861014317</c:v>
                </c:pt>
                <c:pt idx="554">
                  <c:v>0.73614006060599346</c:v>
                </c:pt>
                <c:pt idx="555">
                  <c:v>0.73686365395875975</c:v>
                </c:pt>
                <c:pt idx="556">
                  <c:v>0.73775309871111538</c:v>
                </c:pt>
                <c:pt idx="557">
                  <c:v>0.73877558487383199</c:v>
                </c:pt>
                <c:pt idx="558">
                  <c:v>0.7405798824961668</c:v>
                </c:pt>
                <c:pt idx="559">
                  <c:v>0.74163240416072773</c:v>
                </c:pt>
                <c:pt idx="560">
                  <c:v>0.74228885621019713</c:v>
                </c:pt>
                <c:pt idx="561">
                  <c:v>0.74291474123427326</c:v>
                </c:pt>
                <c:pt idx="562">
                  <c:v>0.743234448468996</c:v>
                </c:pt>
                <c:pt idx="563">
                  <c:v>0.74524097861120653</c:v>
                </c:pt>
                <c:pt idx="564">
                  <c:v>0.74655594900959221</c:v>
                </c:pt>
                <c:pt idx="565">
                  <c:v>0.74692627053443994</c:v>
                </c:pt>
                <c:pt idx="566">
                  <c:v>0.74725657959049008</c:v>
                </c:pt>
                <c:pt idx="567">
                  <c:v>0.74788033209031546</c:v>
                </c:pt>
                <c:pt idx="568">
                  <c:v>0.74850408459014084</c:v>
                </c:pt>
                <c:pt idx="569">
                  <c:v>0.74912783708996622</c:v>
                </c:pt>
                <c:pt idx="570">
                  <c:v>0.7497515895897916</c:v>
                </c:pt>
                <c:pt idx="571">
                  <c:v>0.75037534208961698</c:v>
                </c:pt>
                <c:pt idx="572">
                  <c:v>0.75099909458944236</c:v>
                </c:pt>
                <c:pt idx="573">
                  <c:v>0.75162284708926774</c:v>
                </c:pt>
                <c:pt idx="574">
                  <c:v>0.75224659958909312</c:v>
                </c:pt>
                <c:pt idx="575">
                  <c:v>0.7528703520889185</c:v>
                </c:pt>
                <c:pt idx="576">
                  <c:v>0.75349410458874388</c:v>
                </c:pt>
                <c:pt idx="577">
                  <c:v>0.75411785708856927</c:v>
                </c:pt>
                <c:pt idx="578">
                  <c:v>0.75474160958839465</c:v>
                </c:pt>
                <c:pt idx="579">
                  <c:v>0.75536536208822003</c:v>
                </c:pt>
                <c:pt idx="580">
                  <c:v>0.75598911458804541</c:v>
                </c:pt>
                <c:pt idx="581">
                  <c:v>0.75661286708787079</c:v>
                </c:pt>
                <c:pt idx="582">
                  <c:v>0.75723661958769617</c:v>
                </c:pt>
                <c:pt idx="583">
                  <c:v>0.75786037208752155</c:v>
                </c:pt>
                <c:pt idx="584">
                  <c:v>0.75848412458734693</c:v>
                </c:pt>
                <c:pt idx="585">
                  <c:v>0.75910787708717231</c:v>
                </c:pt>
                <c:pt idx="586">
                  <c:v>0.75973162958699769</c:v>
                </c:pt>
                <c:pt idx="587">
                  <c:v>0.76035538208682307</c:v>
                </c:pt>
                <c:pt idx="588">
                  <c:v>0.76097913458664845</c:v>
                </c:pt>
                <c:pt idx="589">
                  <c:v>0.76160288708647383</c:v>
                </c:pt>
                <c:pt idx="590">
                  <c:v>0.76222663958629921</c:v>
                </c:pt>
                <c:pt idx="591">
                  <c:v>0.7628503920861246</c:v>
                </c:pt>
                <c:pt idx="592">
                  <c:v>0.76347414458594998</c:v>
                </c:pt>
                <c:pt idx="593">
                  <c:v>0.76409789708577536</c:v>
                </c:pt>
                <c:pt idx="594">
                  <c:v>0.76472164958560074</c:v>
                </c:pt>
                <c:pt idx="595">
                  <c:v>0.76534540208542612</c:v>
                </c:pt>
                <c:pt idx="596">
                  <c:v>0.7659691545852515</c:v>
                </c:pt>
                <c:pt idx="597">
                  <c:v>0.76659290708507688</c:v>
                </c:pt>
                <c:pt idx="598">
                  <c:v>0.76721665958490226</c:v>
                </c:pt>
                <c:pt idx="599">
                  <c:v>0.76791789987350678</c:v>
                </c:pt>
                <c:pt idx="600">
                  <c:v>0.76872580750551545</c:v>
                </c:pt>
                <c:pt idx="601">
                  <c:v>0.76988657207842015</c:v>
                </c:pt>
                <c:pt idx="602">
                  <c:v>0.77191589586519538</c:v>
                </c:pt>
                <c:pt idx="603">
                  <c:v>0.77505823418113984</c:v>
                </c:pt>
                <c:pt idx="604">
                  <c:v>0.77945136063503762</c:v>
                </c:pt>
                <c:pt idx="605">
                  <c:v>0.78499151944984413</c:v>
                </c:pt>
                <c:pt idx="606">
                  <c:v>0.79085325111059901</c:v>
                </c:pt>
                <c:pt idx="607">
                  <c:v>0.79664438066672794</c:v>
                </c:pt>
                <c:pt idx="608">
                  <c:v>0.80259902248900317</c:v>
                </c:pt>
                <c:pt idx="609">
                  <c:v>0.80920708102220862</c:v>
                </c:pt>
                <c:pt idx="610">
                  <c:v>0.81542039346003214</c:v>
                </c:pt>
                <c:pt idx="611">
                  <c:v>0.81933268455268726</c:v>
                </c:pt>
                <c:pt idx="612">
                  <c:v>0.8207487847442656</c:v>
                </c:pt>
                <c:pt idx="613">
                  <c:v>0.82108434803279251</c:v>
                </c:pt>
                <c:pt idx="614">
                  <c:v>0.82154864979404885</c:v>
                </c:pt>
                <c:pt idx="615">
                  <c:v>0.821855393556152</c:v>
                </c:pt>
                <c:pt idx="616">
                  <c:v>0.82187916189201393</c:v>
                </c:pt>
                <c:pt idx="617">
                  <c:v>0.82255217796149682</c:v>
                </c:pt>
                <c:pt idx="618">
                  <c:v>0.82369946848422615</c:v>
                </c:pt>
                <c:pt idx="619">
                  <c:v>0.82467347079899966</c:v>
                </c:pt>
                <c:pt idx="620">
                  <c:v>0.82485673768601864</c:v>
                </c:pt>
                <c:pt idx="621">
                  <c:v>0.82531329871877823</c:v>
                </c:pt>
                <c:pt idx="622">
                  <c:v>0.82624808817831052</c:v>
                </c:pt>
                <c:pt idx="623">
                  <c:v>0.82781453709175501</c:v>
                </c:pt>
                <c:pt idx="624">
                  <c:v>0.82941761101065326</c:v>
                </c:pt>
                <c:pt idx="625">
                  <c:v>0.83056168640730077</c:v>
                </c:pt>
                <c:pt idx="626">
                  <c:v>0.83121939303694536</c:v>
                </c:pt>
                <c:pt idx="627">
                  <c:v>0.83185875945135401</c:v>
                </c:pt>
                <c:pt idx="628">
                  <c:v>0.83265485719775389</c:v>
                </c:pt>
                <c:pt idx="629">
                  <c:v>0.83424766153952035</c:v>
                </c:pt>
                <c:pt idx="630">
                  <c:v>0.83652911412349074</c:v>
                </c:pt>
                <c:pt idx="631">
                  <c:v>0.83919987615493086</c:v>
                </c:pt>
                <c:pt idx="632">
                  <c:v>0.84227142900197027</c:v>
                </c:pt>
                <c:pt idx="633">
                  <c:v>0.84524529258583192</c:v>
                </c:pt>
                <c:pt idx="634">
                  <c:v>0.84773335986936227</c:v>
                </c:pt>
                <c:pt idx="635">
                  <c:v>0.84915389779052497</c:v>
                </c:pt>
                <c:pt idx="636">
                  <c:v>0.84982283145606397</c:v>
                </c:pt>
                <c:pt idx="637">
                  <c:v>0.85028801201086734</c:v>
                </c:pt>
                <c:pt idx="638">
                  <c:v>0.85056868275108777</c:v>
                </c:pt>
                <c:pt idx="639">
                  <c:v>0.85102238373266392</c:v>
                </c:pt>
                <c:pt idx="640">
                  <c:v>0.85255530076314245</c:v>
                </c:pt>
                <c:pt idx="641">
                  <c:v>0.85541145673814245</c:v>
                </c:pt>
                <c:pt idx="642">
                  <c:v>0.85779700846264928</c:v>
                </c:pt>
                <c:pt idx="643">
                  <c:v>0.85905971349915522</c:v>
                </c:pt>
                <c:pt idx="644">
                  <c:v>0.86047771149229924</c:v>
                </c:pt>
                <c:pt idx="645">
                  <c:v>0.86190738489387886</c:v>
                </c:pt>
                <c:pt idx="646">
                  <c:v>0.86334262266008799</c:v>
                </c:pt>
                <c:pt idx="647">
                  <c:v>0.86439833511580888</c:v>
                </c:pt>
                <c:pt idx="648">
                  <c:v>0.86486614926831551</c:v>
                </c:pt>
                <c:pt idx="649">
                  <c:v>0.86574937238104233</c:v>
                </c:pt>
                <c:pt idx="650">
                  <c:v>0.86850535541072704</c:v>
                </c:pt>
                <c:pt idx="651">
                  <c:v>0.87174899386411964</c:v>
                </c:pt>
                <c:pt idx="652">
                  <c:v>0.87469856545022417</c:v>
                </c:pt>
                <c:pt idx="653">
                  <c:v>0.87897038274347483</c:v>
                </c:pt>
                <c:pt idx="654">
                  <c:v>0.88466552767289719</c:v>
                </c:pt>
                <c:pt idx="655">
                  <c:v>0.88990726868037429</c:v>
                </c:pt>
                <c:pt idx="656">
                  <c:v>0.89302431599846832</c:v>
                </c:pt>
                <c:pt idx="657">
                  <c:v>0.89523754793559951</c:v>
                </c:pt>
                <c:pt idx="658">
                  <c:v>0.89846541842290761</c:v>
                </c:pt>
                <c:pt idx="659">
                  <c:v>0.90300280267596644</c:v>
                </c:pt>
                <c:pt idx="660">
                  <c:v>0.9070514564015969</c:v>
                </c:pt>
                <c:pt idx="661">
                  <c:v>0.91020152371254448</c:v>
                </c:pt>
                <c:pt idx="662">
                  <c:v>0.91111262752601518</c:v>
                </c:pt>
                <c:pt idx="663">
                  <c:v>0.91114699119865949</c:v>
                </c:pt>
                <c:pt idx="664">
                  <c:v>0.91193545913106033</c:v>
                </c:pt>
                <c:pt idx="665">
                  <c:v>0.9133326937827686</c:v>
                </c:pt>
                <c:pt idx="666">
                  <c:v>0.91705363066092072</c:v>
                </c:pt>
                <c:pt idx="667">
                  <c:v>0.92114101676037341</c:v>
                </c:pt>
                <c:pt idx="668">
                  <c:v>0.92633804202674785</c:v>
                </c:pt>
                <c:pt idx="669">
                  <c:v>0.93143045640942768</c:v>
                </c:pt>
                <c:pt idx="670">
                  <c:v>0.93458726270109116</c:v>
                </c:pt>
                <c:pt idx="671">
                  <c:v>0.93775360482004033</c:v>
                </c:pt>
                <c:pt idx="672">
                  <c:v>0.94105180989966142</c:v>
                </c:pt>
                <c:pt idx="673">
                  <c:v>0.94448193697176752</c:v>
                </c:pt>
                <c:pt idx="674">
                  <c:v>0.94565206569927929</c:v>
                </c:pt>
                <c:pt idx="675">
                  <c:v>0.94658264575264084</c:v>
                </c:pt>
                <c:pt idx="676">
                  <c:v>0.94797644740802089</c:v>
                </c:pt>
                <c:pt idx="677">
                  <c:v>0.95166627488106692</c:v>
                </c:pt>
                <c:pt idx="678">
                  <c:v>0.95577840464153108</c:v>
                </c:pt>
                <c:pt idx="679">
                  <c:v>0.96020014835063894</c:v>
                </c:pt>
                <c:pt idx="680">
                  <c:v>0.96363020467474225</c:v>
                </c:pt>
                <c:pt idx="681">
                  <c:v>0.96458990005880973</c:v>
                </c:pt>
                <c:pt idx="682">
                  <c:v>0.96564041410621471</c:v>
                </c:pt>
                <c:pt idx="683">
                  <c:v>0.9661323075385575</c:v>
                </c:pt>
                <c:pt idx="684">
                  <c:v>0.96848322624605176</c:v>
                </c:pt>
                <c:pt idx="685">
                  <c:v>0.97133788805662369</c:v>
                </c:pt>
                <c:pt idx="686">
                  <c:v>0.97387590443938776</c:v>
                </c:pt>
                <c:pt idx="687">
                  <c:v>0.97699972999158236</c:v>
                </c:pt>
                <c:pt idx="688">
                  <c:v>0.97972235630059545</c:v>
                </c:pt>
                <c:pt idx="689">
                  <c:v>0.98110622775114731</c:v>
                </c:pt>
                <c:pt idx="690">
                  <c:v>0.9819887193634026</c:v>
                </c:pt>
                <c:pt idx="691">
                  <c:v>0.98339468461275537</c:v>
                </c:pt>
                <c:pt idx="692">
                  <c:v>0.98507304800065776</c:v>
                </c:pt>
                <c:pt idx="693">
                  <c:v>0.98632913410438094</c:v>
                </c:pt>
                <c:pt idx="694">
                  <c:v>0.98657383258642883</c:v>
                </c:pt>
                <c:pt idx="695">
                  <c:v>0.99031184555517093</c:v>
                </c:pt>
                <c:pt idx="696">
                  <c:v>0.99229751110544007</c:v>
                </c:pt>
                <c:pt idx="697">
                  <c:v>0.99414592795486301</c:v>
                </c:pt>
                <c:pt idx="698">
                  <c:v>0.99471734184908811</c:v>
                </c:pt>
                <c:pt idx="699">
                  <c:v>0.99480651999706937</c:v>
                </c:pt>
                <c:pt idx="700">
                  <c:v>0.99524665611487118</c:v>
                </c:pt>
                <c:pt idx="701">
                  <c:v>0.99586143593324017</c:v>
                </c:pt>
                <c:pt idx="702">
                  <c:v>0.99641380699449855</c:v>
                </c:pt>
                <c:pt idx="703">
                  <c:v>0.99652131124985077</c:v>
                </c:pt>
                <c:pt idx="704">
                  <c:v>0.99731438134608974</c:v>
                </c:pt>
                <c:pt idx="705">
                  <c:v>0.99849279338265584</c:v>
                </c:pt>
                <c:pt idx="706">
                  <c:v>0.99922856142836669</c:v>
                </c:pt>
                <c:pt idx="707">
                  <c:v>0.99933954918051282</c:v>
                </c:pt>
                <c:pt idx="708">
                  <c:v>1.0004833549101884</c:v>
                </c:pt>
                <c:pt idx="709">
                  <c:v>1.0033526980005105</c:v>
                </c:pt>
                <c:pt idx="710">
                  <c:v>1.0069604183533916</c:v>
                </c:pt>
                <c:pt idx="711">
                  <c:v>1.0083658888380262</c:v>
                </c:pt>
                <c:pt idx="712">
                  <c:v>1.0085773350875804</c:v>
                </c:pt>
                <c:pt idx="713">
                  <c:v>1.0099049657235217</c:v>
                </c:pt>
                <c:pt idx="714">
                  <c:v>1.0121623274501095</c:v>
                </c:pt>
                <c:pt idx="715">
                  <c:v>1.0127392880349384</c:v>
                </c:pt>
                <c:pt idx="716">
                  <c:v>1.0132479484109065</c:v>
                </c:pt>
                <c:pt idx="717">
                  <c:v>1.0143427409839723</c:v>
                </c:pt>
                <c:pt idx="718">
                  <c:v>1.0166350519393599</c:v>
                </c:pt>
                <c:pt idx="719">
                  <c:v>1.0190074406384009</c:v>
                </c:pt>
                <c:pt idx="720">
                  <c:v>1.02125774065318</c:v>
                </c:pt>
                <c:pt idx="721">
                  <c:v>1.0234683683029013</c:v>
                </c:pt>
                <c:pt idx="722">
                  <c:v>1.0254443854073172</c:v>
                </c:pt>
                <c:pt idx="723">
                  <c:v>1.0284745355762321</c:v>
                </c:pt>
                <c:pt idx="724">
                  <c:v>1.0325133544931484</c:v>
                </c:pt>
                <c:pt idx="725">
                  <c:v>1.0388296286441532</c:v>
                </c:pt>
                <c:pt idx="726">
                  <c:v>1.0435071205158748</c:v>
                </c:pt>
                <c:pt idx="727">
                  <c:v>1.0475329600191676</c:v>
                </c:pt>
                <c:pt idx="728">
                  <c:v>1.0502737767083223</c:v>
                </c:pt>
                <c:pt idx="729">
                  <c:v>1.0514238879930262</c:v>
                </c:pt>
                <c:pt idx="730">
                  <c:v>1.0522222565801145</c:v>
                </c:pt>
                <c:pt idx="731">
                  <c:v>1.0531527627577764</c:v>
                </c:pt>
                <c:pt idx="732">
                  <c:v>1.0540908149015229</c:v>
                </c:pt>
                <c:pt idx="733">
                  <c:v>1.05517591098675</c:v>
                </c:pt>
                <c:pt idx="734">
                  <c:v>1.0564171716243638</c:v>
                </c:pt>
                <c:pt idx="735">
                  <c:v>1.0579674681104421</c:v>
                </c:pt>
                <c:pt idx="736">
                  <c:v>1.059090599660474</c:v>
                </c:pt>
                <c:pt idx="737">
                  <c:v>1.0598971679111164</c:v>
                </c:pt>
                <c:pt idx="738">
                  <c:v>1.0623691743963899</c:v>
                </c:pt>
                <c:pt idx="739">
                  <c:v>1.0647982790885315</c:v>
                </c:pt>
                <c:pt idx="740">
                  <c:v>1.066778640827303</c:v>
                </c:pt>
                <c:pt idx="741">
                  <c:v>1.0676283959761985</c:v>
                </c:pt>
                <c:pt idx="742">
                  <c:v>1.0684357540956326</c:v>
                </c:pt>
                <c:pt idx="743">
                  <c:v>1.0690821987901062</c:v>
                </c:pt>
                <c:pt idx="744">
                  <c:v>1.0698838404581303</c:v>
                </c:pt>
                <c:pt idx="745">
                  <c:v>1.0711788674412075</c:v>
                </c:pt>
                <c:pt idx="746">
                  <c:v>1.0729914927961102</c:v>
                </c:pt>
                <c:pt idx="747">
                  <c:v>1.0750065082784204</c:v>
                </c:pt>
                <c:pt idx="748">
                  <c:v>1.0763705453221872</c:v>
                </c:pt>
                <c:pt idx="749">
                  <c:v>1.0770370515995686</c:v>
                </c:pt>
                <c:pt idx="750">
                  <c:v>1.0775102711585298</c:v>
                </c:pt>
                <c:pt idx="751">
                  <c:v>1.0775464669721839</c:v>
                </c:pt>
                <c:pt idx="752">
                  <c:v>1.0782576572649007</c:v>
                </c:pt>
                <c:pt idx="753">
                  <c:v>1.0791349102525831</c:v>
                </c:pt>
                <c:pt idx="754">
                  <c:v>1.0806252344711285</c:v>
                </c:pt>
                <c:pt idx="755">
                  <c:v>1.0840508612212103</c:v>
                </c:pt>
                <c:pt idx="756">
                  <c:v>1.089813340633905</c:v>
                </c:pt>
                <c:pt idx="757">
                  <c:v>1.0960069729830351</c:v>
                </c:pt>
                <c:pt idx="758">
                  <c:v>1.1012671172819004</c:v>
                </c:pt>
                <c:pt idx="759">
                  <c:v>1.1058407157496302</c:v>
                </c:pt>
                <c:pt idx="760">
                  <c:v>1.1095098490490556</c:v>
                </c:pt>
                <c:pt idx="761">
                  <c:v>1.1116508040529685</c:v>
                </c:pt>
                <c:pt idx="762">
                  <c:v>1.1124060381624195</c:v>
                </c:pt>
                <c:pt idx="763">
                  <c:v>1.1132636103204767</c:v>
                </c:pt>
                <c:pt idx="764">
                  <c:v>1.115640268488387</c:v>
                </c:pt>
                <c:pt idx="765">
                  <c:v>1.1184305047571721</c:v>
                </c:pt>
                <c:pt idx="766">
                  <c:v>1.1216878515245985</c:v>
                </c:pt>
                <c:pt idx="767">
                  <c:v>1.1252246119855334</c:v>
                </c:pt>
                <c:pt idx="768">
                  <c:v>1.1304229969904143</c:v>
                </c:pt>
                <c:pt idx="769">
                  <c:v>1.1372080144260497</c:v>
                </c:pt>
                <c:pt idx="770">
                  <c:v>1.1440971605390189</c:v>
                </c:pt>
                <c:pt idx="771">
                  <c:v>1.1516442689489677</c:v>
                </c:pt>
                <c:pt idx="772">
                  <c:v>1.1572608841392531</c:v>
                </c:pt>
                <c:pt idx="773">
                  <c:v>1.1637638499630003</c:v>
                </c:pt>
                <c:pt idx="774">
                  <c:v>1.1703050606900409</c:v>
                </c:pt>
                <c:pt idx="775">
                  <c:v>1.1752525298104126</c:v>
                </c:pt>
                <c:pt idx="776">
                  <c:v>1.1795117693093218</c:v>
                </c:pt>
                <c:pt idx="777">
                  <c:v>1.1836521792401289</c:v>
                </c:pt>
                <c:pt idx="778">
                  <c:v>1.1870560384082687</c:v>
                </c:pt>
                <c:pt idx="779">
                  <c:v>1.1898627270150062</c:v>
                </c:pt>
                <c:pt idx="780">
                  <c:v>1.1920486710731963</c:v>
                </c:pt>
                <c:pt idx="781">
                  <c:v>1.19380598911766</c:v>
                </c:pt>
                <c:pt idx="782">
                  <c:v>1.1951308024112295</c:v>
                </c:pt>
                <c:pt idx="783">
                  <c:v>1.1966618911991262</c:v>
                </c:pt>
                <c:pt idx="784">
                  <c:v>1.1988564236989196</c:v>
                </c:pt>
                <c:pt idx="785">
                  <c:v>1.200646601402662</c:v>
                </c:pt>
                <c:pt idx="786">
                  <c:v>1.2015518189386456</c:v>
                </c:pt>
                <c:pt idx="787">
                  <c:v>1.2022131494640766</c:v>
                </c:pt>
                <c:pt idx="788">
                  <c:v>1.2030882233450721</c:v>
                </c:pt>
                <c:pt idx="789">
                  <c:v>1.2044111830442161</c:v>
                </c:pt>
                <c:pt idx="790">
                  <c:v>1.2057496034415074</c:v>
                </c:pt>
                <c:pt idx="791">
                  <c:v>1.2059606822924245</c:v>
                </c:pt>
                <c:pt idx="792">
                  <c:v>1.2098916724338202</c:v>
                </c:pt>
                <c:pt idx="793">
                  <c:v>1.2172550229337056</c:v>
                </c:pt>
                <c:pt idx="794">
                  <c:v>1.2266821486370767</c:v>
                </c:pt>
                <c:pt idx="795">
                  <c:v>1.2356777052558403</c:v>
                </c:pt>
                <c:pt idx="796">
                  <c:v>1.2424073158429003</c:v>
                </c:pt>
                <c:pt idx="797">
                  <c:v>1.245904345085572</c:v>
                </c:pt>
                <c:pt idx="798">
                  <c:v>1.2467132857173646</c:v>
                </c:pt>
                <c:pt idx="799">
                  <c:v>1.2471533060240165</c:v>
                </c:pt>
                <c:pt idx="800">
                  <c:v>1.2489235600049395</c:v>
                </c:pt>
                <c:pt idx="801">
                  <c:v>1.2534589584396238</c:v>
                </c:pt>
                <c:pt idx="802">
                  <c:v>1.2601159714451888</c:v>
                </c:pt>
                <c:pt idx="803">
                  <c:v>1.2660629169358237</c:v>
                </c:pt>
                <c:pt idx="804">
                  <c:v>1.2691821921777202</c:v>
                </c:pt>
                <c:pt idx="805">
                  <c:v>1.2704428297486015</c:v>
                </c:pt>
                <c:pt idx="806">
                  <c:v>1.270673236192648</c:v>
                </c:pt>
                <c:pt idx="807">
                  <c:v>1.2721700948791468</c:v>
                </c:pt>
                <c:pt idx="808">
                  <c:v>1.2743408626020905</c:v>
                </c:pt>
                <c:pt idx="809">
                  <c:v>1.2775895864698132</c:v>
                </c:pt>
                <c:pt idx="810">
                  <c:v>1.2828284139503292</c:v>
                </c:pt>
                <c:pt idx="811">
                  <c:v>1.2881169090780058</c:v>
                </c:pt>
                <c:pt idx="812">
                  <c:v>1.2931479904709349</c:v>
                </c:pt>
                <c:pt idx="813">
                  <c:v>1.2978329908339294</c:v>
                </c:pt>
                <c:pt idx="814">
                  <c:v>1.3022703164730807</c:v>
                </c:pt>
                <c:pt idx="815">
                  <c:v>1.3056721940296219</c:v>
                </c:pt>
                <c:pt idx="816">
                  <c:v>1.3080971202893759</c:v>
                </c:pt>
                <c:pt idx="817">
                  <c:v>1.3083429146797148</c:v>
                </c:pt>
                <c:pt idx="818">
                  <c:v>1.3095411805335346</c:v>
                </c:pt>
                <c:pt idx="819">
                  <c:v>1.3126270603867531</c:v>
                </c:pt>
                <c:pt idx="820">
                  <c:v>1.3162387488719614</c:v>
                </c:pt>
                <c:pt idx="821">
                  <c:v>1.3199361212435592</c:v>
                </c:pt>
                <c:pt idx="822">
                  <c:v>1.3237163187358083</c:v>
                </c:pt>
                <c:pt idx="823">
                  <c:v>1.3269542655517026</c:v>
                </c:pt>
                <c:pt idx="824">
                  <c:v>1.3301876782458104</c:v>
                </c:pt>
                <c:pt idx="825">
                  <c:v>1.333432651093021</c:v>
                </c:pt>
                <c:pt idx="826">
                  <c:v>1.3365360608404788</c:v>
                </c:pt>
                <c:pt idx="827">
                  <c:v>1.3407168686019668</c:v>
                </c:pt>
                <c:pt idx="828">
                  <c:v>1.3452962360155098</c:v>
                </c:pt>
                <c:pt idx="829">
                  <c:v>1.3496303389066753</c:v>
                </c:pt>
                <c:pt idx="830">
                  <c:v>1.3526482575526937</c:v>
                </c:pt>
                <c:pt idx="831">
                  <c:v>1.3541891157975356</c:v>
                </c:pt>
                <c:pt idx="832">
                  <c:v>1.3556834840875962</c:v>
                </c:pt>
                <c:pt idx="833">
                  <c:v>1.3573535844823781</c:v>
                </c:pt>
                <c:pt idx="834">
                  <c:v>1.3588728466845545</c:v>
                </c:pt>
                <c:pt idx="835">
                  <c:v>1.3602240695070364</c:v>
                </c:pt>
                <c:pt idx="836">
                  <c:v>1.3620910188167761</c:v>
                </c:pt>
                <c:pt idx="837">
                  <c:v>1.3643432793270076</c:v>
                </c:pt>
                <c:pt idx="838">
                  <c:v>1.3662786322842329</c:v>
                </c:pt>
                <c:pt idx="839">
                  <c:v>1.3683986045483192</c:v>
                </c:pt>
                <c:pt idx="840">
                  <c:v>1.3712811075574147</c:v>
                </c:pt>
                <c:pt idx="841">
                  <c:v>1.3742361174966626</c:v>
                </c:pt>
                <c:pt idx="842">
                  <c:v>1.3764729428215388</c:v>
                </c:pt>
                <c:pt idx="843">
                  <c:v>1.3777433618697992</c:v>
                </c:pt>
                <c:pt idx="844">
                  <c:v>1.3787936988213461</c:v>
                </c:pt>
                <c:pt idx="845">
                  <c:v>1.3798393986123623</c:v>
                </c:pt>
                <c:pt idx="846">
                  <c:v>1.3814696100263675</c:v>
                </c:pt>
                <c:pt idx="847">
                  <c:v>1.3841132054578786</c:v>
                </c:pt>
                <c:pt idx="848">
                  <c:v>1.3876290590485736</c:v>
                </c:pt>
                <c:pt idx="849">
                  <c:v>1.3904082592524347</c:v>
                </c:pt>
                <c:pt idx="850">
                  <c:v>1.3923623169182242</c:v>
                </c:pt>
                <c:pt idx="851">
                  <c:v>1.3943042393380531</c:v>
                </c:pt>
                <c:pt idx="852">
                  <c:v>1.3962584854450992</c:v>
                </c:pt>
                <c:pt idx="853">
                  <c:v>1.397798102946574</c:v>
                </c:pt>
                <c:pt idx="854">
                  <c:v>1.3986891910798935</c:v>
                </c:pt>
                <c:pt idx="855">
                  <c:v>1.3995623595643711</c:v>
                </c:pt>
                <c:pt idx="856">
                  <c:v>1.4023763918617058</c:v>
                </c:pt>
                <c:pt idx="857">
                  <c:v>1.405941610744512</c:v>
                </c:pt>
                <c:pt idx="858">
                  <c:v>1.4089064255314216</c:v>
                </c:pt>
                <c:pt idx="859">
                  <c:v>1.4109777222604254</c:v>
                </c:pt>
                <c:pt idx="860">
                  <c:v>1.4148755945422167</c:v>
                </c:pt>
                <c:pt idx="861">
                  <c:v>1.421022613247072</c:v>
                </c:pt>
                <c:pt idx="862">
                  <c:v>1.4247117884349616</c:v>
                </c:pt>
                <c:pt idx="863">
                  <c:v>1.4266645045633255</c:v>
                </c:pt>
                <c:pt idx="864">
                  <c:v>1.428829161811322</c:v>
                </c:pt>
                <c:pt idx="865">
                  <c:v>1.4325071341494824</c:v>
                </c:pt>
                <c:pt idx="866">
                  <c:v>1.4367789224854011</c:v>
                </c:pt>
                <c:pt idx="867">
                  <c:v>1.4390649123065171</c:v>
                </c:pt>
                <c:pt idx="868">
                  <c:v>1.4395121526912777</c:v>
                </c:pt>
                <c:pt idx="869">
                  <c:v>1.439618834933134</c:v>
                </c:pt>
                <c:pt idx="870">
                  <c:v>1.4399893379536566</c:v>
                </c:pt>
                <c:pt idx="871">
                  <c:v>1.4403611698248802</c:v>
                </c:pt>
                <c:pt idx="872">
                  <c:v>1.4412303995808717</c:v>
                </c:pt>
                <c:pt idx="873">
                  <c:v>1.4428456832432917</c:v>
                </c:pt>
                <c:pt idx="874">
                  <c:v>1.44518696369674</c:v>
                </c:pt>
                <c:pt idx="875">
                  <c:v>1.4479800732768053</c:v>
                </c:pt>
                <c:pt idx="876">
                  <c:v>1.4495450088702087</c:v>
                </c:pt>
                <c:pt idx="877">
                  <c:v>1.4498825851731798</c:v>
                </c:pt>
                <c:pt idx="878">
                  <c:v>1.4505180410382568</c:v>
                </c:pt>
                <c:pt idx="879">
                  <c:v>1.4521924351846338</c:v>
                </c:pt>
                <c:pt idx="880">
                  <c:v>1.4538962815835659</c:v>
                </c:pt>
                <c:pt idx="881">
                  <c:v>1.4544930204206166</c:v>
                </c:pt>
                <c:pt idx="882">
                  <c:v>1.4551508933084538</c:v>
                </c:pt>
                <c:pt idx="883">
                  <c:v>1.4560374539754499</c:v>
                </c:pt>
                <c:pt idx="884">
                  <c:v>1.457389566482274</c:v>
                </c:pt>
                <c:pt idx="885">
                  <c:v>1.4585265014134696</c:v>
                </c:pt>
                <c:pt idx="886">
                  <c:v>1.4594278561201082</c:v>
                </c:pt>
                <c:pt idx="887">
                  <c:v>1.4596315751266229</c:v>
                </c:pt>
                <c:pt idx="888">
                  <c:v>1.4599034472980215</c:v>
                </c:pt>
                <c:pt idx="889">
                  <c:v>1.4610902717426226</c:v>
                </c:pt>
                <c:pt idx="890">
                  <c:v>1.4629507988383825</c:v>
                </c:pt>
                <c:pt idx="891">
                  <c:v>1.4654468190909673</c:v>
                </c:pt>
                <c:pt idx="892">
                  <c:v>1.4674708144550024</c:v>
                </c:pt>
                <c:pt idx="893">
                  <c:v>1.4690155509362086</c:v>
                </c:pt>
                <c:pt idx="894">
                  <c:v>1.4694742386378845</c:v>
                </c:pt>
                <c:pt idx="895">
                  <c:v>1.4696780809592689</c:v>
                </c:pt>
                <c:pt idx="896">
                  <c:v>1.4703178800096441</c:v>
                </c:pt>
                <c:pt idx="897">
                  <c:v>1.4707614967261287</c:v>
                </c:pt>
                <c:pt idx="898">
                  <c:v>1.4707840529200564</c:v>
                </c:pt>
                <c:pt idx="899">
                  <c:v>1.4713884304497011</c:v>
                </c:pt>
                <c:pt idx="900">
                  <c:v>1.4732140649812167</c:v>
                </c:pt>
                <c:pt idx="901">
                  <c:v>1.482482242152543</c:v>
                </c:pt>
                <c:pt idx="902">
                  <c:v>1.4914777987713066</c:v>
                </c:pt>
                <c:pt idx="903">
                  <c:v>1.4982074093583666</c:v>
                </c:pt>
                <c:pt idx="904">
                  <c:v>1.5017044386010383</c:v>
                </c:pt>
                <c:pt idx="905">
                  <c:v>1.5025133792328309</c:v>
                </c:pt>
                <c:pt idx="906">
                  <c:v>1.5029533995394828</c:v>
                </c:pt>
                <c:pt idx="907">
                  <c:v>1.5047236535204058</c:v>
                </c:pt>
                <c:pt idx="908">
                  <c:v>1.5092590519550901</c:v>
                </c:pt>
                <c:pt idx="909">
                  <c:v>1.5159160649606551</c:v>
                </c:pt>
                <c:pt idx="910">
                  <c:v>1.52186301045129</c:v>
                </c:pt>
                <c:pt idx="911">
                  <c:v>1.5249822856931865</c:v>
                </c:pt>
                <c:pt idx="912">
                  <c:v>1.5280539072800707</c:v>
                </c:pt>
                <c:pt idx="913">
                  <c:v>1.5344078480457399</c:v>
                </c:pt>
                <c:pt idx="914">
                  <c:v>1.5373767712161663</c:v>
                </c:pt>
                <c:pt idx="915">
                  <c:v>1.5402700499882738</c:v>
                </c:pt>
                <c:pt idx="916">
                  <c:v>1.5405880814243733</c:v>
                </c:pt>
                <c:pt idx="917">
                  <c:v>1.5414245443825187</c:v>
                </c:pt>
                <c:pt idx="918">
                  <c:v>1.5428804586015294</c:v>
                </c:pt>
                <c:pt idx="919">
                  <c:v>1.5455783707536488</c:v>
                </c:pt>
                <c:pt idx="920">
                  <c:v>1.5500151377408469</c:v>
                </c:pt>
                <c:pt idx="921">
                  <c:v>1.5541775327370948</c:v>
                </c:pt>
                <c:pt idx="922">
                  <c:v>1.5575341491316201</c:v>
                </c:pt>
                <c:pt idx="923">
                  <c:v>1.5589798005934752</c:v>
                </c:pt>
                <c:pt idx="924">
                  <c:v>1.5613755665709641</c:v>
                </c:pt>
                <c:pt idx="925">
                  <c:v>1.5622787044700719</c:v>
                </c:pt>
                <c:pt idx="926">
                  <c:v>1.5631236659812677</c:v>
                </c:pt>
                <c:pt idx="927">
                  <c:v>1.563338803743636</c:v>
                </c:pt>
                <c:pt idx="928">
                  <c:v>1.5635307287789892</c:v>
                </c:pt>
                <c:pt idx="929">
                  <c:v>1.5635465274898184</c:v>
                </c:pt>
                <c:pt idx="930">
                  <c:v>1.5637238065426673</c:v>
                </c:pt>
                <c:pt idx="931">
                  <c:v>1.5639023199953161</c:v>
                </c:pt>
                <c:pt idx="932">
                  <c:v>1.5648696855369042</c:v>
                </c:pt>
                <c:pt idx="933">
                  <c:v>1.5664252845019742</c:v>
                </c:pt>
                <c:pt idx="934">
                  <c:v>1.5675787687166536</c:v>
                </c:pt>
                <c:pt idx="935">
                  <c:v>1.5681279368373686</c:v>
                </c:pt>
                <c:pt idx="936">
                  <c:v>1.5684600122157377</c:v>
                </c:pt>
                <c:pt idx="937">
                  <c:v>1.56877820869798</c:v>
                </c:pt>
                <c:pt idx="938">
                  <c:v>1.5692728416115045</c:v>
                </c:pt>
                <c:pt idx="939">
                  <c:v>1.569331096342288</c:v>
                </c:pt>
                <c:pt idx="940">
                  <c:v>1.5697752081767355</c:v>
                </c:pt>
                <c:pt idx="941">
                  <c:v>1.5702317941293629</c:v>
                </c:pt>
                <c:pt idx="942">
                  <c:v>1.5708708707008519</c:v>
                </c:pt>
                <c:pt idx="943">
                  <c:v>1.571698630915439</c:v>
                </c:pt>
                <c:pt idx="944">
                  <c:v>1.5727161356165622</c:v>
                </c:pt>
                <c:pt idx="945">
                  <c:v>1.5748513614951691</c:v>
                </c:pt>
                <c:pt idx="946">
                  <c:v>1.5770448452162784</c:v>
                </c:pt>
                <c:pt idx="947">
                  <c:v>1.5784975815159641</c:v>
                </c:pt>
                <c:pt idx="948">
                  <c:v>1.5789793278083659</c:v>
                </c:pt>
                <c:pt idx="949">
                  <c:v>1.5802181352401008</c:v>
                </c:pt>
                <c:pt idx="950">
                  <c:v>1.5840108749595276</c:v>
                </c:pt>
                <c:pt idx="951">
                  <c:v>1.590885687559479</c:v>
                </c:pt>
                <c:pt idx="952">
                  <c:v>1.5987622814912208</c:v>
                </c:pt>
                <c:pt idx="953">
                  <c:v>1.605784834908045</c:v>
                </c:pt>
                <c:pt idx="954">
                  <c:v>1.6118917992082573</c:v>
                </c:pt>
                <c:pt idx="955">
                  <c:v>1.6170827598409496</c:v>
                </c:pt>
                <c:pt idx="956">
                  <c:v>1.6187020710985984</c:v>
                </c:pt>
                <c:pt idx="957">
                  <c:v>1.6200092199768401</c:v>
                </c:pt>
                <c:pt idx="958">
                  <c:v>1.6238791173244653</c:v>
                </c:pt>
                <c:pt idx="959">
                  <c:v>1.6305734778846956</c:v>
                </c:pt>
                <c:pt idx="960">
                  <c:v>1.6389985281907478</c:v>
                </c:pt>
                <c:pt idx="961">
                  <c:v>1.6471558838997766</c:v>
                </c:pt>
                <c:pt idx="962">
                  <c:v>1.6540265142835768</c:v>
                </c:pt>
                <c:pt idx="963">
                  <c:v>1.658460280464332</c:v>
                </c:pt>
                <c:pt idx="964">
                  <c:v>1.660980522340048</c:v>
                </c:pt>
                <c:pt idx="965">
                  <c:v>1.6618621213510003</c:v>
                </c:pt>
                <c:pt idx="966">
                  <c:v>1.6623354108942865</c:v>
                </c:pt>
                <c:pt idx="967">
                  <c:v>1.6624012030533122</c:v>
                </c:pt>
                <c:pt idx="968">
                  <c:v>1.6631734030359819</c:v>
                </c:pt>
                <c:pt idx="969">
                  <c:v>1.665466283730852</c:v>
                </c:pt>
                <c:pt idx="970">
                  <c:v>1.6702626332331725</c:v>
                </c:pt>
                <c:pt idx="971">
                  <c:v>1.6776464586510662</c:v>
                </c:pt>
                <c:pt idx="972">
                  <c:v>1.6842371820619477</c:v>
                </c:pt>
                <c:pt idx="973">
                  <c:v>1.6899121208133361</c:v>
                </c:pt>
                <c:pt idx="974">
                  <c:v>1.6946708603543232</c:v>
                </c:pt>
                <c:pt idx="975">
                  <c:v>1.6985823885051117</c:v>
                </c:pt>
                <c:pt idx="976">
                  <c:v>1.700392800590885</c:v>
                </c:pt>
                <c:pt idx="977">
                  <c:v>1.7014771584011172</c:v>
                </c:pt>
                <c:pt idx="978">
                  <c:v>1.702153266502632</c:v>
                </c:pt>
                <c:pt idx="979">
                  <c:v>1.7024035649998597</c:v>
                </c:pt>
                <c:pt idx="980">
                  <c:v>1.7024118659424481</c:v>
                </c:pt>
                <c:pt idx="981">
                  <c:v>1.7024811813975653</c:v>
                </c:pt>
                <c:pt idx="982">
                  <c:v>1.7025333826110547</c:v>
                </c:pt>
                <c:pt idx="983">
                  <c:v>1.7027405465940664</c:v>
                </c:pt>
                <c:pt idx="984">
                  <c:v>1.7031488910369654</c:v>
                </c:pt>
                <c:pt idx="985">
                  <c:v>1.7037053960809256</c:v>
                </c:pt>
                <c:pt idx="986">
                  <c:v>1.704329148580751</c:v>
                </c:pt>
                <c:pt idx="987">
                  <c:v>1.7049529010805764</c:v>
                </c:pt>
                <c:pt idx="988">
                  <c:v>1.7055766535804018</c:v>
                </c:pt>
                <c:pt idx="989">
                  <c:v>1.7062004060802272</c:v>
                </c:pt>
                <c:pt idx="990">
                  <c:v>1.7068241585800525</c:v>
                </c:pt>
                <c:pt idx="991">
                  <c:v>1.7074479110798779</c:v>
                </c:pt>
                <c:pt idx="992">
                  <c:v>1.7080716635797033</c:v>
                </c:pt>
                <c:pt idx="993">
                  <c:v>1.7086954160795287</c:v>
                </c:pt>
                <c:pt idx="994">
                  <c:v>1.7093191685793541</c:v>
                </c:pt>
                <c:pt idx="995">
                  <c:v>1.7099429210791794</c:v>
                </c:pt>
                <c:pt idx="996">
                  <c:v>1.7105666735790048</c:v>
                </c:pt>
                <c:pt idx="997">
                  <c:v>1.7111904260788302</c:v>
                </c:pt>
                <c:pt idx="998">
                  <c:v>1.7118141785786556</c:v>
                </c:pt>
                <c:pt idx="999">
                  <c:v>1.712437931078481</c:v>
                </c:pt>
                <c:pt idx="1000">
                  <c:v>1.7130616835783063</c:v>
                </c:pt>
                <c:pt idx="1001">
                  <c:v>1.7136854360781317</c:v>
                </c:pt>
                <c:pt idx="1002">
                  <c:v>1.7143091885779571</c:v>
                </c:pt>
                <c:pt idx="1003">
                  <c:v>1.7149329410777825</c:v>
                </c:pt>
                <c:pt idx="1004">
                  <c:v>1.7155566935776079</c:v>
                </c:pt>
                <c:pt idx="1005">
                  <c:v>1.7161804460774333</c:v>
                </c:pt>
                <c:pt idx="1006">
                  <c:v>1.7168041985772586</c:v>
                </c:pt>
                <c:pt idx="1007">
                  <c:v>1.717427951077084</c:v>
                </c:pt>
                <c:pt idx="1008">
                  <c:v>1.7180517035769094</c:v>
                </c:pt>
                <c:pt idx="1009">
                  <c:v>1.7186754560767348</c:v>
                </c:pt>
                <c:pt idx="1010">
                  <c:v>1.7192992085765602</c:v>
                </c:pt>
                <c:pt idx="1011">
                  <c:v>1.7199229610763855</c:v>
                </c:pt>
                <c:pt idx="1012">
                  <c:v>1.7205467135762109</c:v>
                </c:pt>
                <c:pt idx="1013">
                  <c:v>1.7211704660760363</c:v>
                </c:pt>
                <c:pt idx="1014">
                  <c:v>1.7217942185758617</c:v>
                </c:pt>
                <c:pt idx="1015">
                  <c:v>1.7224179710756871</c:v>
                </c:pt>
                <c:pt idx="1016">
                  <c:v>1.7230417235755124</c:v>
                </c:pt>
                <c:pt idx="1017">
                  <c:v>1.7236654760753378</c:v>
                </c:pt>
                <c:pt idx="1018">
                  <c:v>1.7242892285751632</c:v>
                </c:pt>
                <c:pt idx="1019">
                  <c:v>1.7249129810749886</c:v>
                </c:pt>
                <c:pt idx="1020">
                  <c:v>1.725536733574814</c:v>
                </c:pt>
                <c:pt idx="1021">
                  <c:v>1.7261604860746393</c:v>
                </c:pt>
                <c:pt idx="1022">
                  <c:v>1.7267842385744647</c:v>
                </c:pt>
                <c:pt idx="1023">
                  <c:v>1.7274079910742901</c:v>
                </c:pt>
                <c:pt idx="1024">
                  <c:v>1.7280317435741155</c:v>
                </c:pt>
                <c:pt idx="1025">
                  <c:v>1.7287148697068853</c:v>
                </c:pt>
                <c:pt idx="1026">
                  <c:v>1.7297601875641568</c:v>
                </c:pt>
                <c:pt idx="1027">
                  <c:v>1.7318584593092077</c:v>
                </c:pt>
                <c:pt idx="1028">
                  <c:v>1.735431672445378</c:v>
                </c:pt>
                <c:pt idx="1029">
                  <c:v>1.7398094584333834</c:v>
                </c:pt>
                <c:pt idx="1030">
                  <c:v>1.7442301424758244</c:v>
                </c:pt>
                <c:pt idx="1031">
                  <c:v>1.7486283724896117</c:v>
                </c:pt>
                <c:pt idx="1032">
                  <c:v>1.7531328327877316</c:v>
                </c:pt>
                <c:pt idx="1033">
                  <c:v>1.7577793331623155</c:v>
                </c:pt>
                <c:pt idx="1034">
                  <c:v>1.7618597473916706</c:v>
                </c:pt>
                <c:pt idx="1035">
                  <c:v>1.7654359643205673</c:v>
                </c:pt>
                <c:pt idx="1036">
                  <c:v>1.7687000318947721</c:v>
                </c:pt>
                <c:pt idx="1037">
                  <c:v>1.772497492151865</c:v>
                </c:pt>
                <c:pt idx="1038">
                  <c:v>1.7769270828376202</c:v>
                </c:pt>
                <c:pt idx="1039">
                  <c:v>1.7815649955754251</c:v>
                </c:pt>
                <c:pt idx="1040">
                  <c:v>1.7858776448430211</c:v>
                </c:pt>
                <c:pt idx="1041">
                  <c:v>1.7890786566344214</c:v>
                </c:pt>
                <c:pt idx="1042">
                  <c:v>1.7910469426603468</c:v>
                </c:pt>
                <c:pt idx="1043">
                  <c:v>1.7920908684601913</c:v>
                </c:pt>
                <c:pt idx="1044">
                  <c:v>1.7929263915920883</c:v>
                </c:pt>
                <c:pt idx="1045">
                  <c:v>1.7939358329546309</c:v>
                </c:pt>
                <c:pt idx="1046">
                  <c:v>1.7949528524555962</c:v>
                </c:pt>
                <c:pt idx="1047">
                  <c:v>1.7952495602719016</c:v>
                </c:pt>
                <c:pt idx="1048">
                  <c:v>1.796045083174064</c:v>
                </c:pt>
                <c:pt idx="1049">
                  <c:v>1.798242964776289</c:v>
                </c:pt>
                <c:pt idx="1050">
                  <c:v>1.8009058880360529</c:v>
                </c:pt>
                <c:pt idx="1051">
                  <c:v>1.8041059017900016</c:v>
                </c:pt>
                <c:pt idx="1052">
                  <c:v>1.8077590692118504</c:v>
                </c:pt>
                <c:pt idx="1053">
                  <c:v>1.8123139144810889</c:v>
                </c:pt>
                <c:pt idx="1054">
                  <c:v>1.8175205213532346</c:v>
                </c:pt>
                <c:pt idx="1055">
                  <c:v>1.8232553025050178</c:v>
                </c:pt>
                <c:pt idx="1056">
                  <c:v>1.828135073249193</c:v>
                </c:pt>
                <c:pt idx="1057">
                  <c:v>1.8314383395700089</c:v>
                </c:pt>
                <c:pt idx="1058">
                  <c:v>1.8339943036493183</c:v>
                </c:pt>
                <c:pt idx="1059">
                  <c:v>1.8354575288074861</c:v>
                </c:pt>
                <c:pt idx="1060">
                  <c:v>1.8357013203003305</c:v>
                </c:pt>
                <c:pt idx="1061">
                  <c:v>1.8362860736153328</c:v>
                </c:pt>
                <c:pt idx="1062">
                  <c:v>1.8372448593649704</c:v>
                </c:pt>
                <c:pt idx="1063">
                  <c:v>1.8393842392592599</c:v>
                </c:pt>
                <c:pt idx="1064">
                  <c:v>1.8429402373720083</c:v>
                </c:pt>
                <c:pt idx="1065">
                  <c:v>1.8465221666093004</c:v>
                </c:pt>
                <c:pt idx="1066">
                  <c:v>1.848379264888653</c:v>
                </c:pt>
                <c:pt idx="1067">
                  <c:v>1.8496061738326224</c:v>
                </c:pt>
                <c:pt idx="1068">
                  <c:v>1.8513572770256994</c:v>
                </c:pt>
                <c:pt idx="1069">
                  <c:v>1.8543727981691893</c:v>
                </c:pt>
                <c:pt idx="1070">
                  <c:v>1.85830590452872</c:v>
                </c:pt>
                <c:pt idx="1071">
                  <c:v>1.8631751656425817</c:v>
                </c:pt>
                <c:pt idx="1072">
                  <c:v>1.8694165355302517</c:v>
                </c:pt>
                <c:pt idx="1073">
                  <c:v>1.8774828043025495</c:v>
                </c:pt>
                <c:pt idx="1074">
                  <c:v>1.8860833897124094</c:v>
                </c:pt>
                <c:pt idx="1075">
                  <c:v>1.8939746304602996</c:v>
                </c:pt>
                <c:pt idx="1076">
                  <c:v>1.9006148132608434</c:v>
                </c:pt>
                <c:pt idx="1077">
                  <c:v>1.9063183536510149</c:v>
                </c:pt>
                <c:pt idx="1078">
                  <c:v>1.9117785418599034</c:v>
                </c:pt>
                <c:pt idx="1079">
                  <c:v>1.9154905577308192</c:v>
                </c:pt>
                <c:pt idx="1080">
                  <c:v>1.9170748797573343</c:v>
                </c:pt>
                <c:pt idx="1081">
                  <c:v>1.9174541505633194</c:v>
                </c:pt>
                <c:pt idx="1082">
                  <c:v>1.9201588374718959</c:v>
                </c:pt>
                <c:pt idx="1083">
                  <c:v>1.9228484976029641</c:v>
                </c:pt>
                <c:pt idx="1084">
                  <c:v>1.9236890793188968</c:v>
                </c:pt>
                <c:pt idx="1085">
                  <c:v>1.9242953770938154</c:v>
                </c:pt>
                <c:pt idx="1086">
                  <c:v>1.9251424114560174</c:v>
                </c:pt>
                <c:pt idx="1087">
                  <c:v>1.9259959728534539</c:v>
                </c:pt>
                <c:pt idx="1088">
                  <c:v>1.9266513511273735</c:v>
                </c:pt>
                <c:pt idx="1089">
                  <c:v>1.9273006159962145</c:v>
                </c:pt>
                <c:pt idx="1090">
                  <c:v>1.9285466527930923</c:v>
                </c:pt>
                <c:pt idx="1091">
                  <c:v>1.9312250184910869</c:v>
                </c:pt>
                <c:pt idx="1092">
                  <c:v>1.935221388920406</c:v>
                </c:pt>
                <c:pt idx="1093">
                  <c:v>1.9387016255859097</c:v>
                </c:pt>
                <c:pt idx="1094">
                  <c:v>1.9409273463681873</c:v>
                </c:pt>
                <c:pt idx="1095">
                  <c:v>1.9420534085070411</c:v>
                </c:pt>
                <c:pt idx="1096">
                  <c:v>1.9422451393942486</c:v>
                </c:pt>
                <c:pt idx="1097">
                  <c:v>1.9441582077844748</c:v>
                </c:pt>
                <c:pt idx="1098">
                  <c:v>1.9477113808547037</c:v>
                </c:pt>
                <c:pt idx="1099">
                  <c:v>1.9499977653005771</c:v>
                </c:pt>
                <c:pt idx="1100">
                  <c:v>1.950423715010946</c:v>
                </c:pt>
                <c:pt idx="1101">
                  <c:v>1.9518331837853797</c:v>
                </c:pt>
                <c:pt idx="1102">
                  <c:v>1.9553170226952163</c:v>
                </c:pt>
                <c:pt idx="1103">
                  <c:v>1.9603884851779356</c:v>
                </c:pt>
                <c:pt idx="1104">
                  <c:v>1.9645692203894196</c:v>
                </c:pt>
                <c:pt idx="1105">
                  <c:v>1.9666174896871627</c:v>
                </c:pt>
                <c:pt idx="1106">
                  <c:v>1.9670917079172479</c:v>
                </c:pt>
                <c:pt idx="1107">
                  <c:v>1.9683809649759629</c:v>
                </c:pt>
                <c:pt idx="1108">
                  <c:v>1.9709527714965653</c:v>
                </c:pt>
                <c:pt idx="1109">
                  <c:v>1.9720530869438795</c:v>
                </c:pt>
                <c:pt idx="1110">
                  <c:v>1.9728620164128541</c:v>
                </c:pt>
                <c:pt idx="1111">
                  <c:v>1.9762331810690146</c:v>
                </c:pt>
                <c:pt idx="1112">
                  <c:v>1.9827778225515191</c:v>
                </c:pt>
                <c:pt idx="1113">
                  <c:v>1.9896490373870632</c:v>
                </c:pt>
                <c:pt idx="1114">
                  <c:v>1.9937033649233966</c:v>
                </c:pt>
                <c:pt idx="1115">
                  <c:v>1.9951490266039529</c:v>
                </c:pt>
                <c:pt idx="1116">
                  <c:v>1.9954048076089441</c:v>
                </c:pt>
                <c:pt idx="1117">
                  <c:v>1.9975398364490564</c:v>
                </c:pt>
                <c:pt idx="1118">
                  <c:v>1.9996778904100483</c:v>
                </c:pt>
                <c:pt idx="1119">
                  <c:v>2.0006609449538275</c:v>
                </c:pt>
                <c:pt idx="1120">
                  <c:v>2.0011567444131497</c:v>
                </c:pt>
                <c:pt idx="1121">
                  <c:v>2.0022892534459182</c:v>
                </c:pt>
                <c:pt idx="1122">
                  <c:v>2.0053486092723012</c:v>
                </c:pt>
                <c:pt idx="1123">
                  <c:v>2.0108336912644922</c:v>
                </c:pt>
                <c:pt idx="1124">
                  <c:v>2.019179510531568</c:v>
                </c:pt>
                <c:pt idx="1125">
                  <c:v>2.0283454287003004</c:v>
                </c:pt>
                <c:pt idx="1126">
                  <c:v>2.0366456583508863</c:v>
                </c:pt>
                <c:pt idx="1127">
                  <c:v>2.0437569910737481</c:v>
                </c:pt>
                <c:pt idx="1128">
                  <c:v>2.0485379613772454</c:v>
                </c:pt>
                <c:pt idx="1129">
                  <c:v>2.0520738472113971</c:v>
                </c:pt>
                <c:pt idx="1130">
                  <c:v>2.0550120416121307</c:v>
                </c:pt>
                <c:pt idx="1131">
                  <c:v>2.0577184034387579</c:v>
                </c:pt>
                <c:pt idx="1132">
                  <c:v>2.0604252648715375</c:v>
                </c:pt>
                <c:pt idx="1133">
                  <c:v>2.0627340086259314</c:v>
                </c:pt>
                <c:pt idx="1134">
                  <c:v>2.0643269452983746</c:v>
                </c:pt>
                <c:pt idx="1135">
                  <c:v>2.0648537375787748</c:v>
                </c:pt>
                <c:pt idx="1136">
                  <c:v>2.0651622864129346</c:v>
                </c:pt>
                <c:pt idx="1137">
                  <c:v>2.0658157947476541</c:v>
                </c:pt>
                <c:pt idx="1138">
                  <c:v>2.066607296703125</c:v>
                </c:pt>
                <c:pt idx="1139">
                  <c:v>2.0675243823554328</c:v>
                </c:pt>
                <c:pt idx="1140">
                  <c:v>2.068929544197939</c:v>
                </c:pt>
                <c:pt idx="1141">
                  <c:v>2.0713673233370673</c:v>
                </c:pt>
                <c:pt idx="1142">
                  <c:v>2.0746797581728451</c:v>
                </c:pt>
                <c:pt idx="1143">
                  <c:v>2.0770885383412936</c:v>
                </c:pt>
                <c:pt idx="1144">
                  <c:v>2.0781791338691598</c:v>
                </c:pt>
                <c:pt idx="1145">
                  <c:v>2.0792860562546447</c:v>
                </c:pt>
                <c:pt idx="1146">
                  <c:v>2.0825865533533472</c:v>
                </c:pt>
                <c:pt idx="1147">
                  <c:v>2.0843415116978901</c:v>
                </c:pt>
                <c:pt idx="1148">
                  <c:v>2.0848059454123793</c:v>
                </c:pt>
                <c:pt idx="1149">
                  <c:v>2.085320719193426</c:v>
                </c:pt>
                <c:pt idx="1150">
                  <c:v>2.0859455342658886</c:v>
                </c:pt>
                <c:pt idx="1151">
                  <c:v>2.0874912714814648</c:v>
                </c:pt>
                <c:pt idx="1152">
                  <c:v>2.0911525206572832</c:v>
                </c:pt>
                <c:pt idx="1153">
                  <c:v>2.0969865358680582</c:v>
                </c:pt>
                <c:pt idx="1154">
                  <c:v>2.1025071667698625</c:v>
                </c:pt>
                <c:pt idx="1155">
                  <c:v>2.1078297292832886</c:v>
                </c:pt>
                <c:pt idx="1156">
                  <c:v>2.1141563020438805</c:v>
                </c:pt>
                <c:pt idx="1157">
                  <c:v>2.1223169272341904</c:v>
                </c:pt>
                <c:pt idx="1158">
                  <c:v>2.1319106879146656</c:v>
                </c:pt>
                <c:pt idx="1159">
                  <c:v>2.1414175707954719</c:v>
                </c:pt>
                <c:pt idx="1160">
                  <c:v>2.1499070829923923</c:v>
                </c:pt>
                <c:pt idx="1161">
                  <c:v>2.1582449231509599</c:v>
                </c:pt>
                <c:pt idx="1162">
                  <c:v>2.1665773674471263</c:v>
                </c:pt>
                <c:pt idx="1163">
                  <c:v>2.1750715224776673</c:v>
                </c:pt>
                <c:pt idx="1164">
                  <c:v>2.1834597573183809</c:v>
                </c:pt>
                <c:pt idx="1165">
                  <c:v>2.1877132059375772</c:v>
                </c:pt>
                <c:pt idx="1166">
                  <c:v>2.1916729202292915</c:v>
                </c:pt>
                <c:pt idx="1167">
                  <c:v>2.1972093886374253</c:v>
                </c:pt>
                <c:pt idx="1168">
                  <c:v>2.2023802580471812</c:v>
                </c:pt>
                <c:pt idx="1169">
                  <c:v>2.2073690569463471</c:v>
                </c:pt>
                <c:pt idx="1170">
                  <c:v>2.2121661244024957</c:v>
                </c:pt>
                <c:pt idx="1171">
                  <c:v>2.2164812007487642</c:v>
                </c:pt>
                <c:pt idx="1172">
                  <c:v>2.2205615080353067</c:v>
                </c:pt>
                <c:pt idx="1173">
                  <c:v>2.2244012866140883</c:v>
                </c:pt>
                <c:pt idx="1174">
                  <c:v>2.2277037134812785</c:v>
                </c:pt>
                <c:pt idx="1175">
                  <c:v>2.2307329937811819</c:v>
                </c:pt>
                <c:pt idx="1176">
                  <c:v>2.2337781076271876</c:v>
                </c:pt>
                <c:pt idx="1177">
                  <c:v>2.2374330562569642</c:v>
                </c:pt>
                <c:pt idx="1178">
                  <c:v>2.2411342319695917</c:v>
                </c:pt>
                <c:pt idx="1179">
                  <c:v>2.244869422712866</c:v>
                </c:pt>
                <c:pt idx="1180">
                  <c:v>2.2483347282708155</c:v>
                </c:pt>
                <c:pt idx="1181">
                  <c:v>2.2512088801093895</c:v>
                </c:pt>
                <c:pt idx="1182">
                  <c:v>2.2537796085525592</c:v>
                </c:pt>
                <c:pt idx="1183">
                  <c:v>2.2560470106014239</c:v>
                </c:pt>
                <c:pt idx="1184">
                  <c:v>2.2576952648759705</c:v>
                </c:pt>
                <c:pt idx="1185">
                  <c:v>2.2584013156828</c:v>
                </c:pt>
                <c:pt idx="1186">
                  <c:v>2.2590890262743932</c:v>
                </c:pt>
                <c:pt idx="1187">
                  <c:v>2.2597767368659865</c:v>
                </c:pt>
                <c:pt idx="1188">
                  <c:v>2.2604644474575797</c:v>
                </c:pt>
                <c:pt idx="1189">
                  <c:v>2.2611521580491729</c:v>
                </c:pt>
                <c:pt idx="1190">
                  <c:v>2.2618398686407661</c:v>
                </c:pt>
                <c:pt idx="1191">
                  <c:v>2.2625275792323594</c:v>
                </c:pt>
                <c:pt idx="1192">
                  <c:v>2.2632152898239526</c:v>
                </c:pt>
                <c:pt idx="1193">
                  <c:v>2.2639030004155458</c:v>
                </c:pt>
                <c:pt idx="1194">
                  <c:v>2.2649014945510215</c:v>
                </c:pt>
                <c:pt idx="1195">
                  <c:v>2.2655954560180285</c:v>
                </c:pt>
                <c:pt idx="1196">
                  <c:v>2.266594414698599</c:v>
                </c:pt>
                <c:pt idx="1197">
                  <c:v>2.2685362270056872</c:v>
                </c:pt>
                <c:pt idx="1198">
                  <c:v>2.2708162189631032</c:v>
                </c:pt>
                <c:pt idx="1199">
                  <c:v>2.2740602258938489</c:v>
                </c:pt>
                <c:pt idx="1200">
                  <c:v>2.2773446227063667</c:v>
                </c:pt>
                <c:pt idx="1201">
                  <c:v>2.2800075975338356</c:v>
                </c:pt>
                <c:pt idx="1202">
                  <c:v>2.2820248734913355</c:v>
                </c:pt>
                <c:pt idx="1203">
                  <c:v>2.283388320088358</c:v>
                </c:pt>
                <c:pt idx="1204">
                  <c:v>2.284417267649121</c:v>
                </c:pt>
                <c:pt idx="1205">
                  <c:v>2.285440572105502</c:v>
                </c:pt>
                <c:pt idx="1206">
                  <c:v>2.2864643470101589</c:v>
                </c:pt>
                <c:pt idx="1207">
                  <c:v>2.2874885925106714</c:v>
                </c:pt>
                <c:pt idx="1208">
                  <c:v>2.288188460996063</c:v>
                </c:pt>
                <c:pt idx="1209">
                  <c:v>2.288882216076376</c:v>
                </c:pt>
                <c:pt idx="1210">
                  <c:v>2.289575971156689</c:v>
                </c:pt>
                <c:pt idx="1211">
                  <c:v>2.2899452055532059</c:v>
                </c:pt>
                <c:pt idx="1212">
                  <c:v>2.2906327035597651</c:v>
                </c:pt>
                <c:pt idx="1213">
                  <c:v>2.2913263149714029</c:v>
                </c:pt>
                <c:pt idx="1214">
                  <c:v>2.2920199263830408</c:v>
                </c:pt>
                <c:pt idx="1215">
                  <c:v>2.2923893441856422</c:v>
                </c:pt>
                <c:pt idx="1216">
                  <c:v>2.2927528321368293</c:v>
                </c:pt>
                <c:pt idx="1217">
                  <c:v>2.29311650378926</c:v>
                </c:pt>
                <c:pt idx="1218">
                  <c:v>2.293480359290514</c:v>
                </c:pt>
                <c:pt idx="1219">
                  <c:v>2.2935218405529336</c:v>
                </c:pt>
                <c:pt idx="1220">
                  <c:v>2.2938070271214865</c:v>
                </c:pt>
                <c:pt idx="1221">
                  <c:v>2.2940958108863962</c:v>
                </c:pt>
                <c:pt idx="1222">
                  <c:v>2.2947013646020071</c:v>
                </c:pt>
                <c:pt idx="1223">
                  <c:v>2.294730650014345</c:v>
                </c:pt>
                <c:pt idx="1224">
                  <c:v>2.2947731883638123</c:v>
                </c:pt>
                <c:pt idx="1225">
                  <c:v>2.2951340784696495</c:v>
                </c:pt>
                <c:pt idx="1226">
                  <c:v>2.2951842705215006</c:v>
                </c:pt>
                <c:pt idx="1227">
                  <c:v>2.2955457205858409</c:v>
                </c:pt>
                <c:pt idx="1228">
                  <c:v>2.2955974542632132</c:v>
                </c:pt>
                <c:pt idx="1229">
                  <c:v>2.2956441030237515</c:v>
                </c:pt>
                <c:pt idx="1230">
                  <c:v>2.2960064893038536</c:v>
                </c:pt>
                <c:pt idx="1231">
                  <c:v>2.2966898851159261</c:v>
                </c:pt>
                <c:pt idx="1232">
                  <c:v>2.2970646858920767</c:v>
                </c:pt>
                <c:pt idx="1233">
                  <c:v>2.2977479424628595</c:v>
                </c:pt>
                <c:pt idx="1234">
                  <c:v>2.2978088767809997</c:v>
                </c:pt>
                <c:pt idx="1235">
                  <c:v>2.2978586145481819</c:v>
                </c:pt>
                <c:pt idx="1236">
                  <c:v>2.2987441214602469</c:v>
                </c:pt>
                <c:pt idx="1237">
                  <c:v>2.2999502850793174</c:v>
                </c:pt>
                <c:pt idx="1238">
                  <c:v>2.3017663103091901</c:v>
                </c:pt>
                <c:pt idx="1239">
                  <c:v>2.3032701513490519</c:v>
                </c:pt>
                <c:pt idx="1240">
                  <c:v>2.3047527991170957</c:v>
                </c:pt>
                <c:pt idx="1241">
                  <c:v>2.305920042635436</c:v>
                </c:pt>
                <c:pt idx="1242">
                  <c:v>2.3073685523462601</c:v>
                </c:pt>
                <c:pt idx="1243">
                  <c:v>2.3085120097546001</c:v>
                </c:pt>
                <c:pt idx="1244">
                  <c:v>2.3096383671412126</c:v>
                </c:pt>
                <c:pt idx="1245">
                  <c:v>2.3110458728808836</c:v>
                </c:pt>
                <c:pt idx="1246">
                  <c:v>2.3124443718696814</c:v>
                </c:pt>
                <c:pt idx="1247">
                  <c:v>2.3138277434711303</c:v>
                </c:pt>
                <c:pt idx="1248">
                  <c:v>2.3151959804538329</c:v>
                </c:pt>
                <c:pt idx="1249">
                  <c:v>2.3162660933970978</c:v>
                </c:pt>
                <c:pt idx="1250">
                  <c:v>2.317319070899547</c:v>
                </c:pt>
                <c:pt idx="1251">
                  <c:v>2.3183610210533963</c:v>
                </c:pt>
                <c:pt idx="1252">
                  <c:v>2.3193919385457824</c:v>
                </c:pt>
                <c:pt idx="1253">
                  <c:v>2.320411818063842</c:v>
                </c:pt>
                <c:pt idx="1254">
                  <c:v>2.321420654294712</c:v>
                </c:pt>
                <c:pt idx="1255">
                  <c:v>2.3224184419255294</c:v>
                </c:pt>
                <c:pt idx="1256">
                  <c:v>2.3234051756434311</c:v>
                </c:pt>
                <c:pt idx="1257">
                  <c:v>2.3243808501355536</c:v>
                </c:pt>
                <c:pt idx="1258">
                  <c:v>2.3250798128620112</c:v>
                </c:pt>
                <c:pt idx="1259">
                  <c:v>2.3255007341219005</c:v>
                </c:pt>
                <c:pt idx="1260">
                  <c:v>2.3256474186088107</c:v>
                </c:pt>
                <c:pt idx="1261">
                  <c:v>2.3262985339872637</c:v>
                </c:pt>
                <c:pt idx="1262">
                  <c:v>2.3272316743594161</c:v>
                </c:pt>
                <c:pt idx="1263">
                  <c:v>2.3287003763610148</c:v>
                </c:pt>
                <c:pt idx="1264">
                  <c:v>2.3301845983877332</c:v>
                </c:pt>
                <c:pt idx="1265">
                  <c:v>2.3314054865063278</c:v>
                </c:pt>
                <c:pt idx="1266">
                  <c:v>2.3326218041703406</c:v>
                </c:pt>
                <c:pt idx="1267">
                  <c:v>2.3333047730987651</c:v>
                </c:pt>
                <c:pt idx="1268">
                  <c:v>2.3334419312396686</c:v>
                </c:pt>
                <c:pt idx="1269">
                  <c:v>2.3335815740786812</c:v>
                </c:pt>
                <c:pt idx="1270">
                  <c:v>2.3339890773337335</c:v>
                </c:pt>
                <c:pt idx="1271">
                  <c:v>2.334397927739349</c:v>
                </c:pt>
                <c:pt idx="1272">
                  <c:v>2.334540287199272</c:v>
                </c:pt>
                <c:pt idx="1273">
                  <c:v>2.3346739364669697</c:v>
                </c:pt>
                <c:pt idx="1274">
                  <c:v>2.3348029722707389</c:v>
                </c:pt>
                <c:pt idx="1275">
                  <c:v>2.3354590469823231</c:v>
                </c:pt>
                <c:pt idx="1276">
                  <c:v>2.3363877625349292</c:v>
                </c:pt>
                <c:pt idx="1277">
                  <c:v>2.3373230333104607</c:v>
                </c:pt>
                <c:pt idx="1278">
                  <c:v>2.3385201413065628</c:v>
                </c:pt>
                <c:pt idx="1279">
                  <c:v>2.3397249012308543</c:v>
                </c:pt>
                <c:pt idx="1280">
                  <c:v>2.3404061202349671</c:v>
                </c:pt>
                <c:pt idx="1281">
                  <c:v>2.3413374889083465</c:v>
                </c:pt>
                <c:pt idx="1282">
                  <c:v>2.3420127101359447</c:v>
                </c:pt>
                <c:pt idx="1283">
                  <c:v>2.3426818179584643</c:v>
                </c:pt>
                <c:pt idx="1284">
                  <c:v>2.342826499896896</c:v>
                </c:pt>
                <c:pt idx="1285">
                  <c:v>2.3429600322146613</c:v>
                </c:pt>
                <c:pt idx="1286">
                  <c:v>2.3430858361479521</c:v>
                </c:pt>
                <c:pt idx="1287">
                  <c:v>2.3434742602173073</c:v>
                </c:pt>
                <c:pt idx="1288">
                  <c:v>2.3438640219921356</c:v>
                </c:pt>
                <c:pt idx="1289">
                  <c:v>2.3439925165723392</c:v>
                </c:pt>
                <c:pt idx="1290">
                  <c:v>2.344367801785967</c:v>
                </c:pt>
                <c:pt idx="1291">
                  <c:v>2.344998290747236</c:v>
                </c:pt>
                <c:pt idx="1292">
                  <c:v>2.3456272766778636</c:v>
                </c:pt>
                <c:pt idx="1293">
                  <c:v>2.3462486424832827</c:v>
                </c:pt>
                <c:pt idx="1294">
                  <c:v>2.3463641245707056</c:v>
                </c:pt>
                <c:pt idx="1295">
                  <c:v>2.3467610886584334</c:v>
                </c:pt>
                <c:pt idx="1296">
                  <c:v>2.3476687568089951</c:v>
                </c:pt>
                <c:pt idx="1297">
                  <c:v>2.3488390362084064</c:v>
                </c:pt>
                <c:pt idx="1298">
                  <c:v>2.3502678860682686</c:v>
                </c:pt>
                <c:pt idx="1299">
                  <c:v>2.3514542138660421</c:v>
                </c:pt>
                <c:pt idx="1300">
                  <c:v>2.3526359579270761</c:v>
                </c:pt>
                <c:pt idx="1301">
                  <c:v>2.3538192322467668</c:v>
                </c:pt>
                <c:pt idx="1302">
                  <c:v>2.3552579099511002</c:v>
                </c:pt>
                <c:pt idx="1303">
                  <c:v>2.3561965992199663</c:v>
                </c:pt>
                <c:pt idx="1304">
                  <c:v>2.3571235006925106</c:v>
                </c:pt>
                <c:pt idx="1305">
                  <c:v>2.3577959875665231</c:v>
                </c:pt>
                <c:pt idx="1306">
                  <c:v>2.3584623610354569</c:v>
                </c:pt>
                <c:pt idx="1307">
                  <c:v>2.3588742078192033</c:v>
                </c:pt>
                <c:pt idx="1308">
                  <c:v>2.359534355796403</c:v>
                </c:pt>
                <c:pt idx="1309">
                  <c:v>2.3599464175682536</c:v>
                </c:pt>
                <c:pt idx="1310">
                  <c:v>2.36035258107071</c:v>
                </c:pt>
                <c:pt idx="1311">
                  <c:v>2.3605057414702819</c:v>
                </c:pt>
                <c:pt idx="1312">
                  <c:v>2.3606098464788716</c:v>
                </c:pt>
                <c:pt idx="1313">
                  <c:v>2.3607534940720969</c:v>
                </c:pt>
                <c:pt idx="1314">
                  <c:v>2.360853248227281</c:v>
                </c:pt>
                <c:pt idx="1315">
                  <c:v>2.3617034027473562</c:v>
                </c:pt>
                <c:pt idx="1316">
                  <c:v>2.3620671007296861</c:v>
                </c:pt>
                <c:pt idx="1317">
                  <c:v>2.3624137749508001</c:v>
                </c:pt>
                <c:pt idx="1318">
                  <c:v>2.3635450928177657</c:v>
                </c:pt>
                <c:pt idx="1319">
                  <c:v>2.3654575904066881</c:v>
                </c:pt>
                <c:pt idx="1320">
                  <c:v>2.3683989022821277</c:v>
                </c:pt>
                <c:pt idx="1321">
                  <c:v>2.3721557297456526</c:v>
                </c:pt>
                <c:pt idx="1322">
                  <c:v>2.3770177186362611</c:v>
                </c:pt>
                <c:pt idx="1323">
                  <c:v>2.3817243879520174</c:v>
                </c:pt>
                <c:pt idx="1324">
                  <c:v>2.3854226379787726</c:v>
                </c:pt>
                <c:pt idx="1325">
                  <c:v>2.3875090788606887</c:v>
                </c:pt>
                <c:pt idx="1326">
                  <c:v>2.388753006839599</c:v>
                </c:pt>
                <c:pt idx="1327">
                  <c:v>2.3894373996153573</c:v>
                </c:pt>
                <c:pt idx="1328">
                  <c:v>2.3901095655809583</c:v>
                </c:pt>
                <c:pt idx="1329">
                  <c:v>2.3907817315465594</c:v>
                </c:pt>
                <c:pt idx="1330">
                  <c:v>2.3914538975121604</c:v>
                </c:pt>
                <c:pt idx="1331">
                  <c:v>2.3918551830545813</c:v>
                </c:pt>
                <c:pt idx="1332">
                  <c:v>2.3919999287806721</c:v>
                </c:pt>
                <c:pt idx="1333">
                  <c:v>2.3921543151555</c:v>
                </c:pt>
                <c:pt idx="1334">
                  <c:v>2.392306114040692</c:v>
                </c:pt>
                <c:pt idx="1335">
                  <c:v>2.3926911421002353</c:v>
                </c:pt>
                <c:pt idx="1336">
                  <c:v>2.3930886060548593</c:v>
                </c:pt>
                <c:pt idx="1337">
                  <c:v>2.3937532347680479</c:v>
                </c:pt>
                <c:pt idx="1338">
                  <c:v>2.3944239768863151</c:v>
                </c:pt>
                <c:pt idx="1339">
                  <c:v>2.3953620016054042</c:v>
                </c:pt>
                <c:pt idx="1340">
                  <c:v>2.3963065846465885</c:v>
                </c:pt>
                <c:pt idx="1341">
                  <c:v>2.3980573854519527</c:v>
                </c:pt>
                <c:pt idx="1342">
                  <c:v>2.3998322331038522</c:v>
                </c:pt>
                <c:pt idx="1343">
                  <c:v>2.4016127897483237</c:v>
                </c:pt>
                <c:pt idx="1344">
                  <c:v>2.4031262148749</c:v>
                </c:pt>
                <c:pt idx="1345">
                  <c:v>2.4040901634693284</c:v>
                </c:pt>
                <c:pt idx="1346">
                  <c:v>2.4047691627329693</c:v>
                </c:pt>
                <c:pt idx="1347">
                  <c:v>2.404896689922813</c:v>
                </c:pt>
                <c:pt idx="1348">
                  <c:v>2.4061347239146262</c:v>
                </c:pt>
                <c:pt idx="1349">
                  <c:v>2.4084566118148469</c:v>
                </c:pt>
                <c:pt idx="1350">
                  <c:v>2.4115518078626637</c:v>
                </c:pt>
                <c:pt idx="1351">
                  <c:v>2.4146028676363058</c:v>
                </c:pt>
                <c:pt idx="1352">
                  <c:v>2.4178439862315773</c:v>
                </c:pt>
                <c:pt idx="1353">
                  <c:v>2.4210193099244819</c:v>
                </c:pt>
                <c:pt idx="1354">
                  <c:v>2.4246072148679323</c:v>
                </c:pt>
                <c:pt idx="1355">
                  <c:v>2.4285867461460313</c:v>
                </c:pt>
                <c:pt idx="1356">
                  <c:v>2.4326917672285751</c:v>
                </c:pt>
                <c:pt idx="1357">
                  <c:v>2.4368965876717135</c:v>
                </c:pt>
                <c:pt idx="1358">
                  <c:v>2.4413955909968688</c:v>
                </c:pt>
                <c:pt idx="1359">
                  <c:v>2.445528575281303</c:v>
                </c:pt>
                <c:pt idx="1360">
                  <c:v>2.4478855447971979</c:v>
                </c:pt>
                <c:pt idx="1361">
                  <c:v>2.4481300713059122</c:v>
                </c:pt>
                <c:pt idx="1362">
                  <c:v>2.4499718697155726</c:v>
                </c:pt>
                <c:pt idx="1363">
                  <c:v>2.4535426075001996</c:v>
                </c:pt>
                <c:pt idx="1364">
                  <c:v>2.4559565609995526</c:v>
                </c:pt>
                <c:pt idx="1365">
                  <c:v>2.4568691629206558</c:v>
                </c:pt>
                <c:pt idx="1366">
                  <c:v>2.4578893359623919</c:v>
                </c:pt>
                <c:pt idx="1367">
                  <c:v>2.4611900612954667</c:v>
                </c:pt>
                <c:pt idx="1368">
                  <c:v>2.4638517657828007</c:v>
                </c:pt>
                <c:pt idx="1369">
                  <c:v>2.4644775243649648</c:v>
                </c:pt>
                <c:pt idx="1370">
                  <c:v>2.4650892484146567</c:v>
                </c:pt>
                <c:pt idx="1371">
                  <c:v>2.4657376528948207</c:v>
                </c:pt>
                <c:pt idx="1372">
                  <c:v>2.4660609730615288</c:v>
                </c:pt>
                <c:pt idx="1373">
                  <c:v>2.4675525719111149</c:v>
                </c:pt>
                <c:pt idx="1374">
                  <c:v>2.4705223828002132</c:v>
                </c:pt>
                <c:pt idx="1375">
                  <c:v>2.47622271985639</c:v>
                </c:pt>
                <c:pt idx="1376">
                  <c:v>2.4844646888552764</c:v>
                </c:pt>
                <c:pt idx="1377">
                  <c:v>2.4919017123010403</c:v>
                </c:pt>
                <c:pt idx="1378">
                  <c:v>2.498423334351358</c:v>
                </c:pt>
                <c:pt idx="1379">
                  <c:v>2.5040291404553217</c:v>
                </c:pt>
                <c:pt idx="1380">
                  <c:v>2.5060037552683974</c:v>
                </c:pt>
                <c:pt idx="1381">
                  <c:v>2.5084659101712625</c:v>
                </c:pt>
                <c:pt idx="1382">
                  <c:v>2.5131002771444737</c:v>
                </c:pt>
                <c:pt idx="1383">
                  <c:v>2.5171417850841116</c:v>
                </c:pt>
                <c:pt idx="1384">
                  <c:v>2.5193078115793255</c:v>
                </c:pt>
                <c:pt idx="1385">
                  <c:v>2.521157345310149</c:v>
                </c:pt>
                <c:pt idx="1386">
                  <c:v>2.5242232199349064</c:v>
                </c:pt>
                <c:pt idx="1387">
                  <c:v>2.5293100346507331</c:v>
                </c:pt>
                <c:pt idx="1388">
                  <c:v>2.5362030979131029</c:v>
                </c:pt>
                <c:pt idx="1389">
                  <c:v>2.5431647417126375</c:v>
                </c:pt>
                <c:pt idx="1390">
                  <c:v>2.5485717650831643</c:v>
                </c:pt>
                <c:pt idx="1391">
                  <c:v>2.5520939666059914</c:v>
                </c:pt>
                <c:pt idx="1392">
                  <c:v>2.5539393543646001</c:v>
                </c:pt>
                <c:pt idx="1393">
                  <c:v>2.5546220276042986</c:v>
                </c:pt>
                <c:pt idx="1394">
                  <c:v>2.5548973196665683</c:v>
                </c:pt>
                <c:pt idx="1395">
                  <c:v>2.5553679678613008</c:v>
                </c:pt>
                <c:pt idx="1396">
                  <c:v>2.5563936000529703</c:v>
                </c:pt>
                <c:pt idx="1397">
                  <c:v>2.5577654848515468</c:v>
                </c:pt>
                <c:pt idx="1398">
                  <c:v>2.5596281678825958</c:v>
                </c:pt>
                <c:pt idx="1399">
                  <c:v>2.5617802148321216</c:v>
                </c:pt>
                <c:pt idx="1400">
                  <c:v>2.5640232461069021</c:v>
                </c:pt>
                <c:pt idx="1401">
                  <c:v>2.5669529211194431</c:v>
                </c:pt>
                <c:pt idx="1402">
                  <c:v>2.5714938794578091</c:v>
                </c:pt>
                <c:pt idx="1403">
                  <c:v>2.5781757380862524</c:v>
                </c:pt>
                <c:pt idx="1404">
                  <c:v>2.5840580606122798</c:v>
                </c:pt>
                <c:pt idx="1405">
                  <c:v>2.587432977431718</c:v>
                </c:pt>
                <c:pt idx="1406">
                  <c:v>2.5876903754454452</c:v>
                </c:pt>
                <c:pt idx="1407">
                  <c:v>2.5886556762710069</c:v>
                </c:pt>
                <c:pt idx="1408">
                  <c:v>2.5895008456472084</c:v>
                </c:pt>
                <c:pt idx="1409">
                  <c:v>2.5900465098816214</c:v>
                </c:pt>
                <c:pt idx="1410">
                  <c:v>2.5903839649854588</c:v>
                </c:pt>
                <c:pt idx="1411">
                  <c:v>2.59061841040237</c:v>
                </c:pt>
                <c:pt idx="1412">
                  <c:v>2.5913165755838814</c:v>
                </c:pt>
                <c:pt idx="1413">
                  <c:v>2.5932965668615089</c:v>
                </c:pt>
                <c:pt idx="1414">
                  <c:v>2.597001416159705</c:v>
                </c:pt>
                <c:pt idx="1415">
                  <c:v>2.6020233223494778</c:v>
                </c:pt>
                <c:pt idx="1416">
                  <c:v>2.6074118266917528</c:v>
                </c:pt>
                <c:pt idx="1417">
                  <c:v>2.6116615062022275</c:v>
                </c:pt>
                <c:pt idx="1418">
                  <c:v>2.6135799997021278</c:v>
                </c:pt>
                <c:pt idx="1419">
                  <c:v>2.6140240709801583</c:v>
                </c:pt>
                <c:pt idx="1420">
                  <c:v>2.6169633923545357</c:v>
                </c:pt>
                <c:pt idx="1421">
                  <c:v>2.6202820717408453</c:v>
                </c:pt>
                <c:pt idx="1422">
                  <c:v>2.6210318807394475</c:v>
                </c:pt>
                <c:pt idx="1423">
                  <c:v>2.6219595524602655</c:v>
                </c:pt>
                <c:pt idx="1424">
                  <c:v>2.6246855229176029</c:v>
                </c:pt>
                <c:pt idx="1425">
                  <c:v>2.6295853181575231</c:v>
                </c:pt>
                <c:pt idx="1426">
                  <c:v>2.6336148064522371</c:v>
                </c:pt>
                <c:pt idx="1427">
                  <c:v>2.6353998880265253</c:v>
                </c:pt>
                <c:pt idx="1428">
                  <c:v>2.6355848471370034</c:v>
                </c:pt>
                <c:pt idx="1429">
                  <c:v>2.6375086734815949</c:v>
                </c:pt>
                <c:pt idx="1430">
                  <c:v>2.6415872269468355</c:v>
                </c:pt>
                <c:pt idx="1431">
                  <c:v>2.6473767892033999</c:v>
                </c:pt>
                <c:pt idx="1432">
                  <c:v>2.6523602952232772</c:v>
                </c:pt>
                <c:pt idx="1433">
                  <c:v>2.6565009435071323</c:v>
                </c:pt>
                <c:pt idx="1434">
                  <c:v>2.6572697497126683</c:v>
                </c:pt>
                <c:pt idx="1435">
                  <c:v>2.6582218885117257</c:v>
                </c:pt>
                <c:pt idx="1436">
                  <c:v>2.6599048983343123</c:v>
                </c:pt>
                <c:pt idx="1437">
                  <c:v>2.6613069058418755</c:v>
                </c:pt>
                <c:pt idx="1438">
                  <c:v>2.662067483801732</c:v>
                </c:pt>
                <c:pt idx="1439">
                  <c:v>2.662160188515192</c:v>
                </c:pt>
                <c:pt idx="1440">
                  <c:v>2.6628927977300476</c:v>
                </c:pt>
                <c:pt idx="1441">
                  <c:v>2.6632614747508914</c:v>
                </c:pt>
                <c:pt idx="1442">
                  <c:v>2.6636117917082069</c:v>
                </c:pt>
                <c:pt idx="1443">
                  <c:v>2.664416027203206</c:v>
                </c:pt>
                <c:pt idx="1444">
                  <c:v>2.6651931813855398</c:v>
                </c:pt>
                <c:pt idx="1445">
                  <c:v>2.6654378400820478</c:v>
                </c:pt>
                <c:pt idx="1446">
                  <c:v>2.6665860026039492</c:v>
                </c:pt>
                <c:pt idx="1447">
                  <c:v>2.6685264234283608</c:v>
                </c:pt>
                <c:pt idx="1448">
                  <c:v>2.6697945266079515</c:v>
                </c:pt>
                <c:pt idx="1449">
                  <c:v>2.6700249799240385</c:v>
                </c:pt>
                <c:pt idx="1450">
                  <c:v>2.6703439770332627</c:v>
                </c:pt>
                <c:pt idx="1451">
                  <c:v>2.670894368672144</c:v>
                </c:pt>
                <c:pt idx="1452">
                  <c:v>2.6715181211719692</c:v>
                </c:pt>
                <c:pt idx="1453">
                  <c:v>2.6721418736717943</c:v>
                </c:pt>
                <c:pt idx="1454">
                  <c:v>2.6727656261716195</c:v>
                </c:pt>
                <c:pt idx="1455">
                  <c:v>2.6733893786714447</c:v>
                </c:pt>
                <c:pt idx="1456">
                  <c:v>2.6740131311712698</c:v>
                </c:pt>
                <c:pt idx="1457">
                  <c:v>2.674636883671095</c:v>
                </c:pt>
                <c:pt idx="1458">
                  <c:v>2.6752606361709201</c:v>
                </c:pt>
                <c:pt idx="1459">
                  <c:v>2.6758843886707453</c:v>
                </c:pt>
                <c:pt idx="1460">
                  <c:v>2.6765081411705705</c:v>
                </c:pt>
                <c:pt idx="1461">
                  <c:v>2.6771318936703956</c:v>
                </c:pt>
                <c:pt idx="1462">
                  <c:v>2.6777556461702208</c:v>
                </c:pt>
                <c:pt idx="1463">
                  <c:v>2.6783793986700459</c:v>
                </c:pt>
                <c:pt idx="1464">
                  <c:v>2.6790031511698711</c:v>
                </c:pt>
                <c:pt idx="1465">
                  <c:v>2.6796269036696962</c:v>
                </c:pt>
                <c:pt idx="1466">
                  <c:v>2.6802506561695214</c:v>
                </c:pt>
                <c:pt idx="1467">
                  <c:v>2.6808744086693466</c:v>
                </c:pt>
                <c:pt idx="1468">
                  <c:v>2.6814981611691717</c:v>
                </c:pt>
                <c:pt idx="1469">
                  <c:v>2.6821219136689969</c:v>
                </c:pt>
                <c:pt idx="1470">
                  <c:v>2.682745666168822</c:v>
                </c:pt>
                <c:pt idx="1471">
                  <c:v>2.6833694186686472</c:v>
                </c:pt>
                <c:pt idx="1472">
                  <c:v>2.6839931711684724</c:v>
                </c:pt>
                <c:pt idx="1473">
                  <c:v>2.6846169236682975</c:v>
                </c:pt>
                <c:pt idx="1474">
                  <c:v>2.6852406761681227</c:v>
                </c:pt>
                <c:pt idx="1475">
                  <c:v>2.6858644286679478</c:v>
                </c:pt>
                <c:pt idx="1476">
                  <c:v>2.686488181167773</c:v>
                </c:pt>
                <c:pt idx="1477">
                  <c:v>2.6873255806712133</c:v>
                </c:pt>
                <c:pt idx="1478">
                  <c:v>2.6884558149843998</c:v>
                </c:pt>
                <c:pt idx="1479">
                  <c:v>2.689662831442829</c:v>
                </c:pt>
                <c:pt idx="1480">
                  <c:v>2.6908724029191839</c:v>
                </c:pt>
                <c:pt idx="1481">
                  <c:v>2.6920374482837999</c:v>
                </c:pt>
                <c:pt idx="1482">
                  <c:v>2.6931993003847627</c:v>
                </c:pt>
                <c:pt idx="1483">
                  <c:v>2.6943584208597549</c:v>
                </c:pt>
                <c:pt idx="1484">
                  <c:v>2.6956946280460379</c:v>
                </c:pt>
                <c:pt idx="1485">
                  <c:v>2.6973276911473598</c:v>
                </c:pt>
                <c:pt idx="1486">
                  <c:v>2.6993960388155194</c:v>
                </c:pt>
                <c:pt idx="1487">
                  <c:v>2.7020187966613722</c:v>
                </c:pt>
                <c:pt idx="1488">
                  <c:v>2.7053335584126228</c:v>
                </c:pt>
                <c:pt idx="1489">
                  <c:v>2.7093149715059304</c:v>
                </c:pt>
                <c:pt idx="1490">
                  <c:v>2.7139510248703256</c:v>
                </c:pt>
                <c:pt idx="1491">
                  <c:v>2.7188372589465732</c:v>
                </c:pt>
                <c:pt idx="1492">
                  <c:v>2.7238786841266753</c:v>
                </c:pt>
                <c:pt idx="1493">
                  <c:v>2.728869588147929</c:v>
                </c:pt>
                <c:pt idx="1494">
                  <c:v>2.733564693619742</c:v>
                </c:pt>
                <c:pt idx="1495">
                  <c:v>2.7380072229833385</c:v>
                </c:pt>
                <c:pt idx="1496">
                  <c:v>2.7419702544825926</c:v>
                </c:pt>
                <c:pt idx="1497">
                  <c:v>2.7453689790134863</c:v>
                </c:pt>
                <c:pt idx="1498">
                  <c:v>2.7481403650464657</c:v>
                </c:pt>
                <c:pt idx="1499">
                  <c:v>2.7502370523051796</c:v>
                </c:pt>
                <c:pt idx="1500">
                  <c:v>2.7523308196720677</c:v>
                </c:pt>
                <c:pt idx="1501">
                  <c:v>2.7540885124559717</c:v>
                </c:pt>
                <c:pt idx="1502">
                  <c:v>2.7560268249005855</c:v>
                </c:pt>
                <c:pt idx="1503">
                  <c:v>2.7578049281373267</c:v>
                </c:pt>
                <c:pt idx="1504">
                  <c:v>2.7594046354750201</c:v>
                </c:pt>
                <c:pt idx="1505">
                  <c:v>2.7610068065861144</c:v>
                </c:pt>
                <c:pt idx="1506">
                  <c:v>2.7628053619993538</c:v>
                </c:pt>
                <c:pt idx="1507">
                  <c:v>2.7648123881354127</c:v>
                </c:pt>
                <c:pt idx="1508">
                  <c:v>2.7672278785209343</c:v>
                </c:pt>
                <c:pt idx="1509">
                  <c:v>2.7704700344949185</c:v>
                </c:pt>
                <c:pt idx="1510">
                  <c:v>2.7746024626394732</c:v>
                </c:pt>
                <c:pt idx="1511">
                  <c:v>2.7796922653374283</c:v>
                </c:pt>
                <c:pt idx="1512">
                  <c:v>2.7856043803542279</c:v>
                </c:pt>
                <c:pt idx="1513">
                  <c:v>2.7917254797600211</c:v>
                </c:pt>
                <c:pt idx="1514">
                  <c:v>2.7973384890922715</c:v>
                </c:pt>
                <c:pt idx="1515">
                  <c:v>2.8016494913554184</c:v>
                </c:pt>
                <c:pt idx="1516">
                  <c:v>2.8052736411786503</c:v>
                </c:pt>
                <c:pt idx="1517">
                  <c:v>2.8079496086225015</c:v>
                </c:pt>
                <c:pt idx="1518">
                  <c:v>2.8103765590144958</c:v>
                </c:pt>
                <c:pt idx="1519">
                  <c:v>2.8120702217426148</c:v>
                </c:pt>
                <c:pt idx="1520">
                  <c:v>2.8135025725862906</c:v>
                </c:pt>
                <c:pt idx="1521">
                  <c:v>2.8139368695953602</c:v>
                </c:pt>
                <c:pt idx="1522">
                  <c:v>2.8142688015359014</c:v>
                </c:pt>
                <c:pt idx="1523">
                  <c:v>2.8163249877237257</c:v>
                </c:pt>
                <c:pt idx="1524">
                  <c:v>2.8198175589325025</c:v>
                </c:pt>
                <c:pt idx="1525">
                  <c:v>2.8244106054448435</c:v>
                </c:pt>
                <c:pt idx="1526">
                  <c:v>2.8293241057250893</c:v>
                </c:pt>
                <c:pt idx="1527">
                  <c:v>2.8336335966470911</c:v>
                </c:pt>
                <c:pt idx="1528">
                  <c:v>2.836939071184486</c:v>
                </c:pt>
                <c:pt idx="1529">
                  <c:v>2.8390933748530593</c:v>
                </c:pt>
                <c:pt idx="1530">
                  <c:v>2.839950829602071</c:v>
                </c:pt>
                <c:pt idx="1531">
                  <c:v>2.8401531593013694</c:v>
                </c:pt>
                <c:pt idx="1532">
                  <c:v>2.8416032989490057</c:v>
                </c:pt>
                <c:pt idx="1533">
                  <c:v>2.8443314440948817</c:v>
                </c:pt>
                <c:pt idx="1534">
                  <c:v>2.8488220067407042</c:v>
                </c:pt>
                <c:pt idx="1535">
                  <c:v>2.8547872631458087</c:v>
                </c:pt>
                <c:pt idx="1536">
                  <c:v>2.8618965895975164</c:v>
                </c:pt>
                <c:pt idx="1537">
                  <c:v>2.8702481440077579</c:v>
                </c:pt>
                <c:pt idx="1538">
                  <c:v>2.8792133112367706</c:v>
                </c:pt>
                <c:pt idx="1539">
                  <c:v>2.8890687695346902</c:v>
                </c:pt>
                <c:pt idx="1540">
                  <c:v>2.8990672563174882</c:v>
                </c:pt>
                <c:pt idx="1541">
                  <c:v>2.9085888758335958</c:v>
                </c:pt>
                <c:pt idx="1542">
                  <c:v>2.9166525393956269</c:v>
                </c:pt>
                <c:pt idx="1543">
                  <c:v>2.922198986746376</c:v>
                </c:pt>
                <c:pt idx="1544">
                  <c:v>2.92596745575295</c:v>
                </c:pt>
                <c:pt idx="1545">
                  <c:v>2.9285208834937544</c:v>
                </c:pt>
                <c:pt idx="1546">
                  <c:v>2.9304542748688975</c:v>
                </c:pt>
                <c:pt idx="1547">
                  <c:v>2.9326864319118693</c:v>
                </c:pt>
                <c:pt idx="1548">
                  <c:v>2.9349335525605351</c:v>
                </c:pt>
                <c:pt idx="1549">
                  <c:v>2.9378074963647109</c:v>
                </c:pt>
                <c:pt idx="1550">
                  <c:v>2.9407106476701674</c:v>
                </c:pt>
                <c:pt idx="1551">
                  <c:v>2.9439448411896252</c:v>
                </c:pt>
                <c:pt idx="1552">
                  <c:v>2.9468905174460476</c:v>
                </c:pt>
                <c:pt idx="1553">
                  <c:v>2.9501660441286415</c:v>
                </c:pt>
                <c:pt idx="1554">
                  <c:v>2.9537916462330207</c:v>
                </c:pt>
                <c:pt idx="1555">
                  <c:v>2.9581018086189061</c:v>
                </c:pt>
                <c:pt idx="1556">
                  <c:v>2.9627947777747639</c:v>
                </c:pt>
                <c:pt idx="1557">
                  <c:v>2.968544717504785</c:v>
                </c:pt>
                <c:pt idx="1558">
                  <c:v>2.9747283613388267</c:v>
                </c:pt>
                <c:pt idx="1559">
                  <c:v>2.9810042393242666</c:v>
                </c:pt>
                <c:pt idx="1560">
                  <c:v>2.9873662758363868</c:v>
                </c:pt>
                <c:pt idx="1561">
                  <c:v>2.9938145086555474</c:v>
                </c:pt>
                <c:pt idx="1562">
                  <c:v>3.0007098015442488</c:v>
                </c:pt>
                <c:pt idx="1563">
                  <c:v>3.0077084332228687</c:v>
                </c:pt>
                <c:pt idx="1564">
                  <c:v>3.0148043329368135</c:v>
                </c:pt>
                <c:pt idx="1565">
                  <c:v>3.0223753772062203</c:v>
                </c:pt>
                <c:pt idx="1566">
                  <c:v>3.0292943882018357</c:v>
                </c:pt>
                <c:pt idx="1567">
                  <c:v>3.0358993069208919</c:v>
                </c:pt>
                <c:pt idx="1568">
                  <c:v>3.0421813937379505</c:v>
                </c:pt>
                <c:pt idx="1569">
                  <c:v>3.0481267702056947</c:v>
                </c:pt>
                <c:pt idx="1570">
                  <c:v>3.0537225329027473</c:v>
                </c:pt>
                <c:pt idx="1571">
                  <c:v>3.0589567538764082</c:v>
                </c:pt>
                <c:pt idx="1572">
                  <c:v>3.0630036128145566</c:v>
                </c:pt>
                <c:pt idx="1573">
                  <c:v>3.0662357138916572</c:v>
                </c:pt>
                <c:pt idx="1574">
                  <c:v>3.0686470413353959</c:v>
                </c:pt>
                <c:pt idx="1575">
                  <c:v>3.0698185171322381</c:v>
                </c:pt>
                <c:pt idx="1576">
                  <c:v>3.0701507525046612</c:v>
                </c:pt>
                <c:pt idx="1577">
                  <c:v>3.0706500466672035</c:v>
                </c:pt>
                <c:pt idx="1578">
                  <c:v>3.0711591705278649</c:v>
                </c:pt>
                <c:pt idx="1579">
                  <c:v>3.07248011006959</c:v>
                </c:pt>
                <c:pt idx="1580">
                  <c:v>3.0734006971723797</c:v>
                </c:pt>
                <c:pt idx="1581">
                  <c:v>3.0751183322591289</c:v>
                </c:pt>
                <c:pt idx="1582">
                  <c:v>3.0772388812282689</c:v>
                </c:pt>
                <c:pt idx="1583">
                  <c:v>3.079749535141767</c:v>
                </c:pt>
                <c:pt idx="1584">
                  <c:v>3.0826426141432184</c:v>
                </c:pt>
                <c:pt idx="1585">
                  <c:v>3.08590945361003</c:v>
                </c:pt>
                <c:pt idx="1586">
                  <c:v>3.0891514492991954</c:v>
                </c:pt>
                <c:pt idx="1587">
                  <c:v>3.091976462309034</c:v>
                </c:pt>
                <c:pt idx="1588">
                  <c:v>3.0940033028660734</c:v>
                </c:pt>
                <c:pt idx="1589">
                  <c:v>3.095621327979174</c:v>
                </c:pt>
                <c:pt idx="1590">
                  <c:v>3.0964619112048708</c:v>
                </c:pt>
                <c:pt idx="1591">
                  <c:v>3.0972857115191497</c:v>
                </c:pt>
                <c:pt idx="1592">
                  <c:v>3.0973483044073116</c:v>
                </c:pt>
                <c:pt idx="1593">
                  <c:v>3.0973976986676117</c:v>
                </c:pt>
                <c:pt idx="1594">
                  <c:v>3.0982001528853944</c:v>
                </c:pt>
                <c:pt idx="1595">
                  <c:v>3.0990102707282561</c:v>
                </c:pt>
                <c:pt idx="1596">
                  <c:v>3.1009365687180894</c:v>
                </c:pt>
                <c:pt idx="1597">
                  <c:v>3.1032369811902116</c:v>
                </c:pt>
                <c:pt idx="1598">
                  <c:v>3.1058915887862213</c:v>
                </c:pt>
                <c:pt idx="1599">
                  <c:v>3.1088917141916856</c:v>
                </c:pt>
                <c:pt idx="1600">
                  <c:v>3.1118668689011053</c:v>
                </c:pt>
                <c:pt idx="1601">
                  <c:v>3.1140948330580862</c:v>
                </c:pt>
                <c:pt idx="1602">
                  <c:v>3.1155787470918361</c:v>
                </c:pt>
                <c:pt idx="1603">
                  <c:v>3.1166849990648817</c:v>
                </c:pt>
                <c:pt idx="1604">
                  <c:v>3.1167168581952378</c:v>
                </c:pt>
                <c:pt idx="1605">
                  <c:v>3.1167293831557235</c:v>
                </c:pt>
                <c:pt idx="1606">
                  <c:v>3.1174241321907568</c:v>
                </c:pt>
                <c:pt idx="1607">
                  <c:v>3.1181311080359473</c:v>
                </c:pt>
                <c:pt idx="1608">
                  <c:v>3.1195456716307439</c:v>
                </c:pt>
                <c:pt idx="1609">
                  <c:v>3.1206194725271215</c:v>
                </c:pt>
                <c:pt idx="1610">
                  <c:v>3.1223978485392778</c:v>
                </c:pt>
                <c:pt idx="1611">
                  <c:v>3.1245484412254076</c:v>
                </c:pt>
                <c:pt idx="1612">
                  <c:v>3.1274277579960565</c:v>
                </c:pt>
                <c:pt idx="1613">
                  <c:v>3.1306928541383447</c:v>
                </c:pt>
                <c:pt idx="1614">
                  <c:v>3.1347084198349955</c:v>
                </c:pt>
                <c:pt idx="1615">
                  <c:v>3.1394985603683754</c:v>
                </c:pt>
                <c:pt idx="1616">
                  <c:v>3.1447135810329709</c:v>
                </c:pt>
                <c:pt idx="1617">
                  <c:v>3.1503593257447302</c:v>
                </c:pt>
                <c:pt idx="1618">
                  <c:v>3.1553093494071889</c:v>
                </c:pt>
                <c:pt idx="1619">
                  <c:v>3.1599058256565384</c:v>
                </c:pt>
                <c:pt idx="1620">
                  <c:v>3.1637595469852244</c:v>
                </c:pt>
                <c:pt idx="1621">
                  <c:v>3.1668483727731322</c:v>
                </c:pt>
                <c:pt idx="1622">
                  <c:v>3.1683839201693513</c:v>
                </c:pt>
                <c:pt idx="1623">
                  <c:v>3.1687327468381428</c:v>
                </c:pt>
                <c:pt idx="1624">
                  <c:v>3.1695621001258569</c:v>
                </c:pt>
                <c:pt idx="1625">
                  <c:v>3.1727085560792121</c:v>
                </c:pt>
                <c:pt idx="1626">
                  <c:v>3.1773766070074965</c:v>
                </c:pt>
                <c:pt idx="1627">
                  <c:v>3.1834997357456141</c:v>
                </c:pt>
                <c:pt idx="1628">
                  <c:v>3.1899107312461794</c:v>
                </c:pt>
                <c:pt idx="1629">
                  <c:v>3.1958527081852508</c:v>
                </c:pt>
                <c:pt idx="1630">
                  <c:v>3.1999091717642387</c:v>
                </c:pt>
                <c:pt idx="1631">
                  <c:v>3.2024719156821373</c:v>
                </c:pt>
                <c:pt idx="1632">
                  <c:v>3.2028780644777592</c:v>
                </c:pt>
                <c:pt idx="1633">
                  <c:v>3.2032140794068704</c:v>
                </c:pt>
                <c:pt idx="1634">
                  <c:v>3.2039141600444068</c:v>
                </c:pt>
                <c:pt idx="1635">
                  <c:v>3.2042686861981577</c:v>
                </c:pt>
                <c:pt idx="1636">
                  <c:v>3.2046218026964306</c:v>
                </c:pt>
                <c:pt idx="1637">
                  <c:v>3.2053340475654197</c:v>
                </c:pt>
                <c:pt idx="1638">
                  <c:v>3.2063955360594316</c:v>
                </c:pt>
                <c:pt idx="1639">
                  <c:v>3.2071096256814857</c:v>
                </c:pt>
                <c:pt idx="1640">
                  <c:v>3.2071224039517028</c:v>
                </c:pt>
                <c:pt idx="1641">
                  <c:v>3.208159214525693</c:v>
                </c:pt>
                <c:pt idx="1642">
                  <c:v>3.2106025468704082</c:v>
                </c:pt>
                <c:pt idx="1643">
                  <c:v>3.2137783620307019</c:v>
                </c:pt>
                <c:pt idx="1644">
                  <c:v>3.218041460130741</c:v>
                </c:pt>
                <c:pt idx="1645">
                  <c:v>3.2227137383721312</c:v>
                </c:pt>
                <c:pt idx="1646">
                  <c:v>3.2281547622833524</c:v>
                </c:pt>
                <c:pt idx="1647">
                  <c:v>3.234030762806765</c:v>
                </c:pt>
                <c:pt idx="1648">
                  <c:v>3.2399792395840872</c:v>
                </c:pt>
                <c:pt idx="1649">
                  <c:v>3.2459941081358283</c:v>
                </c:pt>
                <c:pt idx="1650">
                  <c:v>3.2513174401249536</c:v>
                </c:pt>
                <c:pt idx="1651">
                  <c:v>3.2562952376443799</c:v>
                </c:pt>
                <c:pt idx="1652">
                  <c:v>3.2609226720933111</c:v>
                </c:pt>
                <c:pt idx="1653">
                  <c:v>3.2648014775580592</c:v>
                </c:pt>
                <c:pt idx="1654">
                  <c:v>3.2686903632578912</c:v>
                </c:pt>
                <c:pt idx="1655">
                  <c:v>3.2726015654480545</c:v>
                </c:pt>
                <c:pt idx="1656">
                  <c:v>3.2765350935736395</c:v>
                </c:pt>
                <c:pt idx="1657">
                  <c:v>3.2804909570797358</c:v>
                </c:pt>
                <c:pt idx="1658">
                  <c:v>3.284469165411434</c:v>
                </c:pt>
                <c:pt idx="1659">
                  <c:v>3.2884697280138235</c:v>
                </c:pt>
                <c:pt idx="1660">
                  <c:v>3.2920863649582355</c:v>
                </c:pt>
                <c:pt idx="1661">
                  <c:v>3.2961227538705629</c:v>
                </c:pt>
                <c:pt idx="1662">
                  <c:v>3.2997764421181377</c:v>
                </c:pt>
                <c:pt idx="1663">
                  <c:v>3.303028160988684</c:v>
                </c:pt>
                <c:pt idx="1664">
                  <c:v>3.3062866400227082</c:v>
                </c:pt>
                <c:pt idx="1665">
                  <c:v>3.308724813480763</c:v>
                </c:pt>
                <c:pt idx="1666">
                  <c:v>3.311156732403119</c:v>
                </c:pt>
                <c:pt idx="1667">
                  <c:v>3.3131759077465723</c:v>
                </c:pt>
                <c:pt idx="1668">
                  <c:v>3.3151924709870508</c:v>
                </c:pt>
                <c:pt idx="1669">
                  <c:v>3.3167921832694156</c:v>
                </c:pt>
                <c:pt idx="1670">
                  <c:v>3.3179667831587665</c:v>
                </c:pt>
                <c:pt idx="1671">
                  <c:v>3.319135783627277</c:v>
                </c:pt>
                <c:pt idx="1672">
                  <c:v>3.3203052982276056</c:v>
                </c:pt>
                <c:pt idx="1673">
                  <c:v>3.3210539922946185</c:v>
                </c:pt>
                <c:pt idx="1674">
                  <c:v>3.3217965729565528</c:v>
                </c:pt>
                <c:pt idx="1675">
                  <c:v>3.3221181458805344</c:v>
                </c:pt>
                <c:pt idx="1676">
                  <c:v>3.3222229000799426</c:v>
                </c:pt>
                <c:pt idx="1677">
                  <c:v>3.3227522057160801</c:v>
                </c:pt>
                <c:pt idx="1678">
                  <c:v>3.3232852409274156</c:v>
                </c:pt>
                <c:pt idx="1679">
                  <c:v>3.3238158909806548</c:v>
                </c:pt>
                <c:pt idx="1680">
                  <c:v>3.3241208118711176</c:v>
                </c:pt>
                <c:pt idx="1681">
                  <c:v>3.3248548569788894</c:v>
                </c:pt>
                <c:pt idx="1682">
                  <c:v>3.3264295082481685</c:v>
                </c:pt>
                <c:pt idx="1683">
                  <c:v>3.3288551749960984</c:v>
                </c:pt>
                <c:pt idx="1684">
                  <c:v>3.3312990455511891</c:v>
                </c:pt>
                <c:pt idx="1685">
                  <c:v>3.3337488954645558</c:v>
                </c:pt>
                <c:pt idx="1686">
                  <c:v>3.3362047270974711</c:v>
                </c:pt>
                <c:pt idx="1687">
                  <c:v>3.3378189670643845</c:v>
                </c:pt>
                <c:pt idx="1688">
                  <c:v>3.339422664847989</c:v>
                </c:pt>
                <c:pt idx="1689">
                  <c:v>3.3406034422884487</c:v>
                </c:pt>
                <c:pt idx="1690">
                  <c:v>3.3417786220790227</c:v>
                </c:pt>
                <c:pt idx="1691">
                  <c:v>3.3429543177723686</c:v>
                </c:pt>
                <c:pt idx="1692">
                  <c:v>3.3441305295160664</c:v>
                </c:pt>
                <c:pt idx="1693">
                  <c:v>3.3453072574576956</c:v>
                </c:pt>
                <c:pt idx="1694">
                  <c:v>3.3464845017448352</c:v>
                </c:pt>
                <c:pt idx="1695">
                  <c:v>3.3476622625250654</c:v>
                </c:pt>
                <c:pt idx="1696">
                  <c:v>3.3488405399459653</c:v>
                </c:pt>
                <c:pt idx="1697">
                  <c:v>3.3495924390714844</c:v>
                </c:pt>
                <c:pt idx="1698">
                  <c:v>3.3499116567830547</c:v>
                </c:pt>
                <c:pt idx="1699">
                  <c:v>3.3500243289746434</c:v>
                </c:pt>
                <c:pt idx="1700">
                  <c:v>3.3501421852565123</c:v>
                </c:pt>
                <c:pt idx="1701">
                  <c:v>3.3502591116332638</c:v>
                </c:pt>
                <c:pt idx="1702">
                  <c:v>3.3507987318506123</c:v>
                </c:pt>
                <c:pt idx="1703">
                  <c:v>3.3509194442870083</c:v>
                </c:pt>
                <c:pt idx="1704">
                  <c:v>3.3510331113470953</c:v>
                </c:pt>
                <c:pt idx="1705">
                  <c:v>3.3511458458456334</c:v>
                </c:pt>
                <c:pt idx="1706">
                  <c:v>3.3514550522369149</c:v>
                </c:pt>
                <c:pt idx="1707">
                  <c:v>3.3517705117558179</c:v>
                </c:pt>
                <c:pt idx="1708">
                  <c:v>3.352086111144843</c:v>
                </c:pt>
                <c:pt idx="1709">
                  <c:v>3.3532428848031963</c:v>
                </c:pt>
                <c:pt idx="1710">
                  <c:v>3.3544123994035249</c:v>
                </c:pt>
                <c:pt idx="1711">
                  <c:v>3.3560040901707229</c:v>
                </c:pt>
                <c:pt idx="1712">
                  <c:v>3.3580262206058054</c:v>
                </c:pt>
                <c:pt idx="1713">
                  <c:v>3.3600579715036716</c:v>
                </c:pt>
                <c:pt idx="1714">
                  <c:v>3.3625181634225307</c:v>
                </c:pt>
                <c:pt idx="1715">
                  <c:v>3.3649904569595166</c:v>
                </c:pt>
                <c:pt idx="1716">
                  <c:v>3.3678966173787326</c:v>
                </c:pt>
                <c:pt idx="1717">
                  <c:v>3.3708180181152669</c:v>
                </c:pt>
                <c:pt idx="1718">
                  <c:v>3.3741800235837971</c:v>
                </c:pt>
                <c:pt idx="1719">
                  <c:v>3.377127629919336</c:v>
                </c:pt>
                <c:pt idx="1720">
                  <c:v>3.3796435166905314</c:v>
                </c:pt>
                <c:pt idx="1721">
                  <c:v>3.3812881702593898</c:v>
                </c:pt>
                <c:pt idx="1722">
                  <c:v>3.3824865661685193</c:v>
                </c:pt>
                <c:pt idx="1723">
                  <c:v>3.382808244315934</c:v>
                </c:pt>
                <c:pt idx="1724">
                  <c:v>3.3842356766649617</c:v>
                </c:pt>
                <c:pt idx="1725">
                  <c:v>3.3874055944138521</c:v>
                </c:pt>
                <c:pt idx="1726">
                  <c:v>3.3927096781467352</c:v>
                </c:pt>
                <c:pt idx="1727">
                  <c:v>3.4000862929205233</c:v>
                </c:pt>
                <c:pt idx="1728">
                  <c:v>3.4094431287883595</c:v>
                </c:pt>
                <c:pt idx="1729">
                  <c:v>3.4190505744820681</c:v>
                </c:pt>
                <c:pt idx="1730">
                  <c:v>3.428859740299036</c:v>
                </c:pt>
                <c:pt idx="1731">
                  <c:v>3.4380715410131244</c:v>
                </c:pt>
                <c:pt idx="1732">
                  <c:v>3.4466980088010346</c:v>
                </c:pt>
                <c:pt idx="1733">
                  <c:v>3.4547624324938102</c:v>
                </c:pt>
                <c:pt idx="1734">
                  <c:v>3.4626515541284411</c:v>
                </c:pt>
                <c:pt idx="1735">
                  <c:v>3.4707279830506939</c:v>
                </c:pt>
                <c:pt idx="1736">
                  <c:v>3.4782772419875445</c:v>
                </c:pt>
                <c:pt idx="1737">
                  <c:v>3.4856509612632021</c:v>
                </c:pt>
                <c:pt idx="1738">
                  <c:v>3.4921868374347484</c:v>
                </c:pt>
                <c:pt idx="1739">
                  <c:v>3.4975850354167379</c:v>
                </c:pt>
                <c:pt idx="1740">
                  <c:v>3.501568060422187</c:v>
                </c:pt>
                <c:pt idx="1741">
                  <c:v>3.5051449333170703</c:v>
                </c:pt>
                <c:pt idx="1742">
                  <c:v>3.5080305631116473</c:v>
                </c:pt>
                <c:pt idx="1743">
                  <c:v>3.5105531919456143</c:v>
                </c:pt>
                <c:pt idx="1744">
                  <c:v>3.5130383915735131</c:v>
                </c:pt>
                <c:pt idx="1745">
                  <c:v>3.5154922606424686</c:v>
                </c:pt>
                <c:pt idx="1746">
                  <c:v>3.5173079356709565</c:v>
                </c:pt>
                <c:pt idx="1747">
                  <c:v>3.5190915302062011</c:v>
                </c:pt>
                <c:pt idx="1748">
                  <c:v>3.5202575709829746</c:v>
                </c:pt>
                <c:pt idx="1749">
                  <c:v>3.5211030328235084</c:v>
                </c:pt>
                <c:pt idx="1750">
                  <c:v>3.5219348637015306</c:v>
                </c:pt>
                <c:pt idx="1751">
                  <c:v>3.5227591733326316</c:v>
                </c:pt>
                <c:pt idx="1752">
                  <c:v>3.5235759580273229</c:v>
                </c:pt>
                <c:pt idx="1753">
                  <c:v>3.524385214096116</c:v>
                </c:pt>
                <c:pt idx="1754">
                  <c:v>3.5251869378495231</c:v>
                </c:pt>
                <c:pt idx="1755">
                  <c:v>3.5259811255980553</c:v>
                </c:pt>
                <c:pt idx="1756">
                  <c:v>3.527053699514358</c:v>
                </c:pt>
                <c:pt idx="1757">
                  <c:v>3.527837408470246</c:v>
                </c:pt>
                <c:pt idx="1758">
                  <c:v>3.5288897842495928</c:v>
                </c:pt>
                <c:pt idx="1759">
                  <c:v>3.5299372487418501</c:v>
                </c:pt>
                <c:pt idx="1760">
                  <c:v>3.5309736832290759</c:v>
                </c:pt>
                <c:pt idx="1761">
                  <c:v>3.5319990823984067</c:v>
                </c:pt>
                <c:pt idx="1762">
                  <c:v>3.5330134409369793</c:v>
                </c:pt>
                <c:pt idx="1763">
                  <c:v>3.5342889422541508</c:v>
                </c:pt>
                <c:pt idx="1764">
                  <c:v>3.5360941909775097</c:v>
                </c:pt>
                <c:pt idx="1765">
                  <c:v>3.5389481820765192</c:v>
                </c:pt>
                <c:pt idx="1766">
                  <c:v>3.5428125748671357</c:v>
                </c:pt>
                <c:pt idx="1767">
                  <c:v>3.5481252264932555</c:v>
                </c:pt>
                <c:pt idx="1768">
                  <c:v>3.5545211548947049</c:v>
                </c:pt>
                <c:pt idx="1769">
                  <c:v>3.5616253740156925</c:v>
                </c:pt>
                <c:pt idx="1770">
                  <c:v>3.5684224610422577</c:v>
                </c:pt>
                <c:pt idx="1771">
                  <c:v>3.5748878112326441</c:v>
                </c:pt>
                <c:pt idx="1772">
                  <c:v>3.5806191735415069</c:v>
                </c:pt>
                <c:pt idx="1773">
                  <c:v>3.5854704850984027</c:v>
                </c:pt>
                <c:pt idx="1774">
                  <c:v>3.5895147271464238</c:v>
                </c:pt>
                <c:pt idx="1775">
                  <c:v>3.5933542103026381</c:v>
                </c:pt>
                <c:pt idx="1776">
                  <c:v>3.5971760228745766</c:v>
                </c:pt>
                <c:pt idx="1777">
                  <c:v>3.6014407610898251</c:v>
                </c:pt>
                <c:pt idx="1778">
                  <c:v>3.6060531283595045</c:v>
                </c:pt>
                <c:pt idx="1779">
                  <c:v>3.610747284236469</c:v>
                </c:pt>
                <c:pt idx="1780">
                  <c:v>3.6149131018235621</c:v>
                </c:pt>
                <c:pt idx="1781">
                  <c:v>3.6183314751408382</c:v>
                </c:pt>
                <c:pt idx="1782">
                  <c:v>3.6208729595347955</c:v>
                </c:pt>
                <c:pt idx="1783">
                  <c:v>3.6226574191375316</c:v>
                </c:pt>
                <c:pt idx="1784">
                  <c:v>3.624070348091204</c:v>
                </c:pt>
                <c:pt idx="1785">
                  <c:v>3.6252552700059244</c:v>
                </c:pt>
                <c:pt idx="1786">
                  <c:v>3.6263167153440792</c:v>
                </c:pt>
                <c:pt idx="1787">
                  <c:v>3.6273340715027644</c:v>
                </c:pt>
                <c:pt idx="1788">
                  <c:v>3.6284257406251137</c:v>
                </c:pt>
                <c:pt idx="1789">
                  <c:v>3.6295932407869502</c:v>
                </c:pt>
                <c:pt idx="1790">
                  <c:v>3.6307832349194546</c:v>
                </c:pt>
                <c:pt idx="1791">
                  <c:v>3.6318104201918473</c:v>
                </c:pt>
                <c:pt idx="1792">
                  <c:v>3.6324157702912077</c:v>
                </c:pt>
                <c:pt idx="1793">
                  <c:v>3.6327658895810186</c:v>
                </c:pt>
                <c:pt idx="1794">
                  <c:v>3.6330717450167542</c:v>
                </c:pt>
                <c:pt idx="1795">
                  <c:v>3.6336954975165794</c:v>
                </c:pt>
                <c:pt idx="1796">
                  <c:v>3.6343192500164045</c:v>
                </c:pt>
                <c:pt idx="1797">
                  <c:v>3.6349430025162297</c:v>
                </c:pt>
                <c:pt idx="1798">
                  <c:v>3.6355667550160549</c:v>
                </c:pt>
                <c:pt idx="1799">
                  <c:v>3.63619050751588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AED-413F-AB5A-9B7DF697F1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346016"/>
        <c:axId val="89353920"/>
      </c:scatterChart>
      <c:valAx>
        <c:axId val="893460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353920"/>
        <c:crosses val="autoZero"/>
        <c:crossBetween val="midCat"/>
      </c:valAx>
      <c:valAx>
        <c:axId val="89353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3460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2578836945579348"/>
          <c:y val="0.38244167395742201"/>
          <c:w val="0.16844395266826825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Braking 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Cumulative Braking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976"/>
              <c:layout>
                <c:manualLayout>
                  <c:x val="-0.11586821001210816"/>
                  <c:y val="-0.167865707434052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EBA-4F81-947E-C29834EB5781}"/>
                </c:ext>
              </c:extLst>
            </c:dLbl>
            <c:dLbl>
              <c:idx val="1053"/>
              <c:layout>
                <c:manualLayout>
                  <c:x val="-2.5464432653944276E-3"/>
                  <c:y val="-0.2100952680667119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EBA-4F81-947E-C29834EB578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Sheet1!$AG$8:$AG$1808</c:f>
              <c:numCache>
                <c:formatCode>General</c:formatCode>
                <c:ptCount val="1801"/>
                <c:pt idx="10">
                  <c:v>3.2384489659999557E-2</c:v>
                </c:pt>
                <c:pt idx="11">
                  <c:v>3.2384489659999557E-2</c:v>
                </c:pt>
                <c:pt idx="35">
                  <c:v>3.0029551389054002E-2</c:v>
                </c:pt>
                <c:pt idx="36">
                  <c:v>3.0029551389054002E-2</c:v>
                </c:pt>
                <c:pt idx="37">
                  <c:v>3.0029551389054002E-2</c:v>
                </c:pt>
                <c:pt idx="38">
                  <c:v>3.0029551389054002E-2</c:v>
                </c:pt>
                <c:pt idx="39">
                  <c:v>3.0029551389054002E-2</c:v>
                </c:pt>
                <c:pt idx="40">
                  <c:v>3.0029551389054002E-2</c:v>
                </c:pt>
                <c:pt idx="41">
                  <c:v>3.0029551389054002E-2</c:v>
                </c:pt>
                <c:pt idx="42">
                  <c:v>3.0029551389054002E-2</c:v>
                </c:pt>
                <c:pt idx="43">
                  <c:v>3.0029551389054002E-2</c:v>
                </c:pt>
                <c:pt idx="44">
                  <c:v>3.0029551389054002E-2</c:v>
                </c:pt>
                <c:pt idx="45">
                  <c:v>3.0029551389054002E-2</c:v>
                </c:pt>
                <c:pt idx="46">
                  <c:v>3.0029551389054002E-2</c:v>
                </c:pt>
                <c:pt idx="47">
                  <c:v>3.0029551389054002E-2</c:v>
                </c:pt>
                <c:pt idx="48">
                  <c:v>3.0029551389054002E-2</c:v>
                </c:pt>
                <c:pt idx="49">
                  <c:v>3.0029551389054002E-2</c:v>
                </c:pt>
                <c:pt idx="50">
                  <c:v>3.0029551389054002E-2</c:v>
                </c:pt>
                <c:pt idx="51">
                  <c:v>3.0029551389054002E-2</c:v>
                </c:pt>
                <c:pt idx="52">
                  <c:v>3.0029551389054002E-2</c:v>
                </c:pt>
                <c:pt idx="53">
                  <c:v>3.0029551389054002E-2</c:v>
                </c:pt>
                <c:pt idx="54">
                  <c:v>3.0029551389054002E-2</c:v>
                </c:pt>
                <c:pt idx="55">
                  <c:v>3.0029551389054002E-2</c:v>
                </c:pt>
                <c:pt idx="56">
                  <c:v>3.0029551389054002E-2</c:v>
                </c:pt>
                <c:pt idx="57">
                  <c:v>3.0029551389054002E-2</c:v>
                </c:pt>
                <c:pt idx="58">
                  <c:v>3.0029551389054002E-2</c:v>
                </c:pt>
                <c:pt idx="59">
                  <c:v>3.0029551389054002E-2</c:v>
                </c:pt>
                <c:pt idx="60">
                  <c:v>3.0029551389054002E-2</c:v>
                </c:pt>
                <c:pt idx="61">
                  <c:v>3.0029551389054002E-2</c:v>
                </c:pt>
                <c:pt idx="62">
                  <c:v>3.0029551389054002E-2</c:v>
                </c:pt>
                <c:pt idx="63">
                  <c:v>3.0029551389054002E-2</c:v>
                </c:pt>
                <c:pt idx="64">
                  <c:v>3.0029551389054002E-2</c:v>
                </c:pt>
                <c:pt idx="65">
                  <c:v>3.0029551389054002E-2</c:v>
                </c:pt>
                <c:pt idx="66">
                  <c:v>3.0029551389054002E-2</c:v>
                </c:pt>
                <c:pt idx="67">
                  <c:v>3.0029551389054002E-2</c:v>
                </c:pt>
                <c:pt idx="68">
                  <c:v>3.0029551389054002E-2</c:v>
                </c:pt>
                <c:pt idx="69">
                  <c:v>3.0029551389054002E-2</c:v>
                </c:pt>
                <c:pt idx="70">
                  <c:v>3.0029551389054002E-2</c:v>
                </c:pt>
                <c:pt idx="71">
                  <c:v>3.0029551389054002E-2</c:v>
                </c:pt>
                <c:pt idx="72">
                  <c:v>3.0029551389054002E-2</c:v>
                </c:pt>
                <c:pt idx="73">
                  <c:v>3.0029551389054002E-2</c:v>
                </c:pt>
                <c:pt idx="74">
                  <c:v>3.0029551389054002E-2</c:v>
                </c:pt>
                <c:pt idx="75">
                  <c:v>3.0029551389054002E-2</c:v>
                </c:pt>
                <c:pt idx="76">
                  <c:v>3.0029551389054002E-2</c:v>
                </c:pt>
                <c:pt idx="77">
                  <c:v>3.0029551389054002E-2</c:v>
                </c:pt>
                <c:pt idx="78">
                  <c:v>5.5545471092129019E-2</c:v>
                </c:pt>
                <c:pt idx="79">
                  <c:v>5.5545471092129019E-2</c:v>
                </c:pt>
                <c:pt idx="80">
                  <c:v>5.5545471092129019E-2</c:v>
                </c:pt>
                <c:pt idx="81">
                  <c:v>5.5545471092129019E-2</c:v>
                </c:pt>
                <c:pt idx="82">
                  <c:v>5.5545471092129019E-2</c:v>
                </c:pt>
                <c:pt idx="83">
                  <c:v>5.5545471092129019E-2</c:v>
                </c:pt>
                <c:pt idx="84">
                  <c:v>5.5545471092129019E-2</c:v>
                </c:pt>
                <c:pt idx="85">
                  <c:v>5.5545471092129019E-2</c:v>
                </c:pt>
                <c:pt idx="86">
                  <c:v>5.5545471092129019E-2</c:v>
                </c:pt>
                <c:pt idx="87">
                  <c:v>5.5545471092129019E-2</c:v>
                </c:pt>
                <c:pt idx="88">
                  <c:v>5.5545471092129019E-2</c:v>
                </c:pt>
                <c:pt idx="89">
                  <c:v>5.5545471092129019E-2</c:v>
                </c:pt>
                <c:pt idx="90">
                  <c:v>5.5545471092129019E-2</c:v>
                </c:pt>
                <c:pt idx="91">
                  <c:v>5.5545471092129019E-2</c:v>
                </c:pt>
                <c:pt idx="92">
                  <c:v>5.5545471092129019E-2</c:v>
                </c:pt>
                <c:pt idx="93">
                  <c:v>5.5545471092129019E-2</c:v>
                </c:pt>
                <c:pt idx="94">
                  <c:v>5.5545471092129019E-2</c:v>
                </c:pt>
                <c:pt idx="95">
                  <c:v>5.5545471092129019E-2</c:v>
                </c:pt>
                <c:pt idx="96">
                  <c:v>5.5545471092129019E-2</c:v>
                </c:pt>
                <c:pt idx="97">
                  <c:v>5.5545471092129019E-2</c:v>
                </c:pt>
                <c:pt idx="98">
                  <c:v>5.5545471092129019E-2</c:v>
                </c:pt>
                <c:pt idx="99">
                  <c:v>5.5545471092129019E-2</c:v>
                </c:pt>
                <c:pt idx="100">
                  <c:v>5.5545471092129019E-2</c:v>
                </c:pt>
                <c:pt idx="101">
                  <c:v>5.5545471092129019E-2</c:v>
                </c:pt>
                <c:pt idx="102">
                  <c:v>5.5545471092129019E-2</c:v>
                </c:pt>
                <c:pt idx="103">
                  <c:v>5.5545471092129019E-2</c:v>
                </c:pt>
                <c:pt idx="104">
                  <c:v>5.5545471092129019E-2</c:v>
                </c:pt>
                <c:pt idx="105">
                  <c:v>5.5545471092129019E-2</c:v>
                </c:pt>
                <c:pt idx="106">
                  <c:v>5.5545471092129019E-2</c:v>
                </c:pt>
                <c:pt idx="107">
                  <c:v>5.5545471092129019E-2</c:v>
                </c:pt>
                <c:pt idx="108">
                  <c:v>5.5545471092129019E-2</c:v>
                </c:pt>
                <c:pt idx="109">
                  <c:v>5.5545471092129019E-2</c:v>
                </c:pt>
                <c:pt idx="110">
                  <c:v>5.5545471092129019E-2</c:v>
                </c:pt>
                <c:pt idx="111">
                  <c:v>5.5545471092129019E-2</c:v>
                </c:pt>
                <c:pt idx="112">
                  <c:v>5.5545471092129019E-2</c:v>
                </c:pt>
                <c:pt idx="113">
                  <c:v>5.5545471092129019E-2</c:v>
                </c:pt>
                <c:pt idx="114">
                  <c:v>5.5545471092129019E-2</c:v>
                </c:pt>
                <c:pt idx="115">
                  <c:v>5.5545471092129019E-2</c:v>
                </c:pt>
                <c:pt idx="116">
                  <c:v>5.5545471092129019E-2</c:v>
                </c:pt>
                <c:pt idx="117">
                  <c:v>5.5545471092129019E-2</c:v>
                </c:pt>
                <c:pt idx="118">
                  <c:v>5.5545471092129019E-2</c:v>
                </c:pt>
                <c:pt idx="119">
                  <c:v>5.5545471092129019E-2</c:v>
                </c:pt>
                <c:pt idx="120">
                  <c:v>5.5545471092129019E-2</c:v>
                </c:pt>
                <c:pt idx="121">
                  <c:v>5.5545471092129019E-2</c:v>
                </c:pt>
                <c:pt idx="122">
                  <c:v>5.5545471092129019E-2</c:v>
                </c:pt>
                <c:pt idx="123">
                  <c:v>5.5545471092129019E-2</c:v>
                </c:pt>
                <c:pt idx="124">
                  <c:v>5.5545471092129019E-2</c:v>
                </c:pt>
                <c:pt idx="125">
                  <c:v>5.5545471092129019E-2</c:v>
                </c:pt>
                <c:pt idx="126">
                  <c:v>5.5545471092129019E-2</c:v>
                </c:pt>
                <c:pt idx="127">
                  <c:v>5.5545471092129019E-2</c:v>
                </c:pt>
                <c:pt idx="128">
                  <c:v>5.5545471092129019E-2</c:v>
                </c:pt>
                <c:pt idx="129">
                  <c:v>5.5545471092129019E-2</c:v>
                </c:pt>
                <c:pt idx="130">
                  <c:v>5.5545471092129019E-2</c:v>
                </c:pt>
                <c:pt idx="131">
                  <c:v>5.5545471092129019E-2</c:v>
                </c:pt>
                <c:pt idx="132">
                  <c:v>5.5545471092129019E-2</c:v>
                </c:pt>
                <c:pt idx="133">
                  <c:v>5.5545471092129019E-2</c:v>
                </c:pt>
                <c:pt idx="134">
                  <c:v>5.5545471092129019E-2</c:v>
                </c:pt>
                <c:pt idx="135">
                  <c:v>5.5545471092129019E-2</c:v>
                </c:pt>
                <c:pt idx="136">
                  <c:v>5.5545471092129019E-2</c:v>
                </c:pt>
                <c:pt idx="137">
                  <c:v>5.5545471092129019E-2</c:v>
                </c:pt>
                <c:pt idx="138">
                  <c:v>5.5545471092129019E-2</c:v>
                </c:pt>
                <c:pt idx="139">
                  <c:v>5.5545471092129019E-2</c:v>
                </c:pt>
                <c:pt idx="140">
                  <c:v>5.5545471092129019E-2</c:v>
                </c:pt>
                <c:pt idx="141">
                  <c:v>5.5545471092129019E-2</c:v>
                </c:pt>
                <c:pt idx="142">
                  <c:v>5.5545471092129019E-2</c:v>
                </c:pt>
                <c:pt idx="143">
                  <c:v>5.5545471092129019E-2</c:v>
                </c:pt>
                <c:pt idx="144">
                  <c:v>5.5545471092129019E-2</c:v>
                </c:pt>
                <c:pt idx="145">
                  <c:v>5.5545471092129019E-2</c:v>
                </c:pt>
                <c:pt idx="146">
                  <c:v>5.5545471092129019E-2</c:v>
                </c:pt>
                <c:pt idx="147">
                  <c:v>5.5545471092129019E-2</c:v>
                </c:pt>
                <c:pt idx="148">
                  <c:v>5.5545471092129019E-2</c:v>
                </c:pt>
                <c:pt idx="149">
                  <c:v>6.7713306308200771E-2</c:v>
                </c:pt>
                <c:pt idx="150">
                  <c:v>6.7713306308200771E-2</c:v>
                </c:pt>
                <c:pt idx="151">
                  <c:v>6.7713306308200771E-2</c:v>
                </c:pt>
                <c:pt idx="152">
                  <c:v>6.7713306308200771E-2</c:v>
                </c:pt>
                <c:pt idx="153">
                  <c:v>6.7713306308200771E-2</c:v>
                </c:pt>
                <c:pt idx="154">
                  <c:v>6.7713306308200771E-2</c:v>
                </c:pt>
                <c:pt idx="155">
                  <c:v>6.7713306308200771E-2</c:v>
                </c:pt>
                <c:pt idx="156">
                  <c:v>6.7713306308200771E-2</c:v>
                </c:pt>
                <c:pt idx="157">
                  <c:v>6.7713306308200771E-2</c:v>
                </c:pt>
                <c:pt idx="158">
                  <c:v>6.7713306308200771E-2</c:v>
                </c:pt>
                <c:pt idx="159">
                  <c:v>6.7713306308200771E-2</c:v>
                </c:pt>
                <c:pt idx="160">
                  <c:v>6.7713306308200771E-2</c:v>
                </c:pt>
                <c:pt idx="161">
                  <c:v>6.7713306308200771E-2</c:v>
                </c:pt>
                <c:pt idx="162">
                  <c:v>6.7713306308200771E-2</c:v>
                </c:pt>
                <c:pt idx="163">
                  <c:v>6.7713306308200771E-2</c:v>
                </c:pt>
                <c:pt idx="164">
                  <c:v>6.7713306308200771E-2</c:v>
                </c:pt>
                <c:pt idx="165">
                  <c:v>6.7713306308200771E-2</c:v>
                </c:pt>
                <c:pt idx="166">
                  <c:v>6.7713306308200771E-2</c:v>
                </c:pt>
                <c:pt idx="167">
                  <c:v>6.7713306308200771E-2</c:v>
                </c:pt>
                <c:pt idx="168">
                  <c:v>6.7713306308200771E-2</c:v>
                </c:pt>
                <c:pt idx="169">
                  <c:v>8.10250854968603E-2</c:v>
                </c:pt>
                <c:pt idx="170">
                  <c:v>8.10250854968603E-2</c:v>
                </c:pt>
                <c:pt idx="171">
                  <c:v>8.10250854968603E-2</c:v>
                </c:pt>
                <c:pt idx="172">
                  <c:v>8.10250854968603E-2</c:v>
                </c:pt>
                <c:pt idx="173">
                  <c:v>8.10250854968603E-2</c:v>
                </c:pt>
                <c:pt idx="174">
                  <c:v>8.10250854968603E-2</c:v>
                </c:pt>
                <c:pt idx="175">
                  <c:v>8.10250854968603E-2</c:v>
                </c:pt>
                <c:pt idx="176">
                  <c:v>8.10250854968603E-2</c:v>
                </c:pt>
                <c:pt idx="177">
                  <c:v>8.10250854968603E-2</c:v>
                </c:pt>
                <c:pt idx="178">
                  <c:v>8.10250854968603E-2</c:v>
                </c:pt>
                <c:pt idx="179">
                  <c:v>9.2998638305579043E-2</c:v>
                </c:pt>
                <c:pt idx="180">
                  <c:v>8.10250854968603E-2</c:v>
                </c:pt>
                <c:pt idx="181">
                  <c:v>8.10250854968603E-2</c:v>
                </c:pt>
                <c:pt idx="182">
                  <c:v>8.10250854968603E-2</c:v>
                </c:pt>
                <c:pt idx="183">
                  <c:v>8.10250854968603E-2</c:v>
                </c:pt>
                <c:pt idx="184">
                  <c:v>8.10250854968603E-2</c:v>
                </c:pt>
                <c:pt idx="185">
                  <c:v>8.10250854968603E-2</c:v>
                </c:pt>
                <c:pt idx="186">
                  <c:v>8.10250854968603E-2</c:v>
                </c:pt>
                <c:pt idx="187">
                  <c:v>8.10250854968603E-2</c:v>
                </c:pt>
                <c:pt idx="188">
                  <c:v>8.10250854968603E-2</c:v>
                </c:pt>
                <c:pt idx="189">
                  <c:v>8.10250854968603E-2</c:v>
                </c:pt>
                <c:pt idx="190">
                  <c:v>8.10250854968603E-2</c:v>
                </c:pt>
                <c:pt idx="191">
                  <c:v>8.10250854968603E-2</c:v>
                </c:pt>
                <c:pt idx="192">
                  <c:v>8.10250854968603E-2</c:v>
                </c:pt>
                <c:pt idx="193">
                  <c:v>8.10250854968603E-2</c:v>
                </c:pt>
                <c:pt idx="194">
                  <c:v>8.10250854968603E-2</c:v>
                </c:pt>
                <c:pt idx="195">
                  <c:v>8.10250854968603E-2</c:v>
                </c:pt>
                <c:pt idx="196">
                  <c:v>8.10250854968603E-2</c:v>
                </c:pt>
                <c:pt idx="197">
                  <c:v>8.10250854968603E-2</c:v>
                </c:pt>
                <c:pt idx="198">
                  <c:v>8.10250854968603E-2</c:v>
                </c:pt>
                <c:pt idx="199">
                  <c:v>8.10250854968603E-2</c:v>
                </c:pt>
                <c:pt idx="200">
                  <c:v>8.10250854968603E-2</c:v>
                </c:pt>
                <c:pt idx="201">
                  <c:v>8.10250854968603E-2</c:v>
                </c:pt>
                <c:pt idx="202">
                  <c:v>8.10250854968603E-2</c:v>
                </c:pt>
                <c:pt idx="203">
                  <c:v>8.10250854968603E-2</c:v>
                </c:pt>
                <c:pt idx="204">
                  <c:v>8.10250854968603E-2</c:v>
                </c:pt>
                <c:pt idx="205">
                  <c:v>8.10250854968603E-2</c:v>
                </c:pt>
                <c:pt idx="206">
                  <c:v>8.10250854968603E-2</c:v>
                </c:pt>
                <c:pt idx="207">
                  <c:v>8.10250854968603E-2</c:v>
                </c:pt>
                <c:pt idx="208">
                  <c:v>8.10250854968603E-2</c:v>
                </c:pt>
                <c:pt idx="209">
                  <c:v>8.10250854968603E-2</c:v>
                </c:pt>
                <c:pt idx="210">
                  <c:v>8.10250854968603E-2</c:v>
                </c:pt>
                <c:pt idx="211">
                  <c:v>8.10250854968603E-2</c:v>
                </c:pt>
                <c:pt idx="212">
                  <c:v>8.10250854968603E-2</c:v>
                </c:pt>
                <c:pt idx="213">
                  <c:v>8.10250854968603E-2</c:v>
                </c:pt>
                <c:pt idx="214">
                  <c:v>8.10250854968603E-2</c:v>
                </c:pt>
                <c:pt idx="215">
                  <c:v>8.10250854968603E-2</c:v>
                </c:pt>
                <c:pt idx="216">
                  <c:v>8.10250854968603E-2</c:v>
                </c:pt>
                <c:pt idx="217">
                  <c:v>8.10250854968603E-2</c:v>
                </c:pt>
                <c:pt idx="218">
                  <c:v>8.10250854968603E-2</c:v>
                </c:pt>
                <c:pt idx="219">
                  <c:v>8.10250854968603E-2</c:v>
                </c:pt>
                <c:pt idx="220">
                  <c:v>8.10250854968603E-2</c:v>
                </c:pt>
                <c:pt idx="221">
                  <c:v>8.10250854968603E-2</c:v>
                </c:pt>
                <c:pt idx="222">
                  <c:v>8.10250854968603E-2</c:v>
                </c:pt>
                <c:pt idx="223">
                  <c:v>8.10250854968603E-2</c:v>
                </c:pt>
                <c:pt idx="224">
                  <c:v>8.10250854968603E-2</c:v>
                </c:pt>
                <c:pt idx="225">
                  <c:v>8.10250854968603E-2</c:v>
                </c:pt>
                <c:pt idx="226">
                  <c:v>8.10250854968603E-2</c:v>
                </c:pt>
                <c:pt idx="227">
                  <c:v>8.10250854968603E-2</c:v>
                </c:pt>
                <c:pt idx="228">
                  <c:v>8.10250854968603E-2</c:v>
                </c:pt>
                <c:pt idx="229">
                  <c:v>0.12979193219102453</c:v>
                </c:pt>
                <c:pt idx="230">
                  <c:v>0.12979193219102453</c:v>
                </c:pt>
                <c:pt idx="231">
                  <c:v>0.12979193219102453</c:v>
                </c:pt>
                <c:pt idx="232">
                  <c:v>0.12979193219102453</c:v>
                </c:pt>
                <c:pt idx="233">
                  <c:v>0.12979193219102453</c:v>
                </c:pt>
                <c:pt idx="234">
                  <c:v>0.12979193219102453</c:v>
                </c:pt>
                <c:pt idx="235">
                  <c:v>0.12979193219102453</c:v>
                </c:pt>
                <c:pt idx="236">
                  <c:v>0.12979193219102453</c:v>
                </c:pt>
                <c:pt idx="237">
                  <c:v>0.12979193219102453</c:v>
                </c:pt>
                <c:pt idx="238">
                  <c:v>0.12979193219102453</c:v>
                </c:pt>
                <c:pt idx="239">
                  <c:v>0.12979193219102453</c:v>
                </c:pt>
                <c:pt idx="240">
                  <c:v>0.12979193219102453</c:v>
                </c:pt>
                <c:pt idx="241">
                  <c:v>0.12979193219102453</c:v>
                </c:pt>
                <c:pt idx="242">
                  <c:v>0.12979193219102453</c:v>
                </c:pt>
                <c:pt idx="243">
                  <c:v>0.12979193219102453</c:v>
                </c:pt>
                <c:pt idx="244">
                  <c:v>0.12979193219102453</c:v>
                </c:pt>
                <c:pt idx="245">
                  <c:v>0.12979193219102453</c:v>
                </c:pt>
                <c:pt idx="246">
                  <c:v>0.12979193219102453</c:v>
                </c:pt>
                <c:pt idx="247">
                  <c:v>0.12979193219102453</c:v>
                </c:pt>
                <c:pt idx="248">
                  <c:v>0.12979193219102453</c:v>
                </c:pt>
                <c:pt idx="249">
                  <c:v>0.12979193219102453</c:v>
                </c:pt>
                <c:pt idx="250">
                  <c:v>0.12979193219102453</c:v>
                </c:pt>
                <c:pt idx="251">
                  <c:v>0.12979193219102453</c:v>
                </c:pt>
                <c:pt idx="252">
                  <c:v>0.12979193219102453</c:v>
                </c:pt>
                <c:pt idx="253">
                  <c:v>0.12979193219102453</c:v>
                </c:pt>
                <c:pt idx="254">
                  <c:v>0.12979193219102453</c:v>
                </c:pt>
                <c:pt idx="255">
                  <c:v>0.12979193219102453</c:v>
                </c:pt>
                <c:pt idx="256">
                  <c:v>0.12979193219102453</c:v>
                </c:pt>
                <c:pt idx="257">
                  <c:v>0.12979193219102453</c:v>
                </c:pt>
                <c:pt idx="258">
                  <c:v>0.12979193219102453</c:v>
                </c:pt>
                <c:pt idx="259">
                  <c:v>0.12979193219102453</c:v>
                </c:pt>
                <c:pt idx="260">
                  <c:v>0.12979193219102453</c:v>
                </c:pt>
                <c:pt idx="261">
                  <c:v>0.12979193219102453</c:v>
                </c:pt>
                <c:pt idx="262">
                  <c:v>0.12979193219102453</c:v>
                </c:pt>
                <c:pt idx="263">
                  <c:v>0.12979193219102453</c:v>
                </c:pt>
                <c:pt idx="264">
                  <c:v>0.12979193219102453</c:v>
                </c:pt>
                <c:pt idx="265">
                  <c:v>0.12979193219102453</c:v>
                </c:pt>
                <c:pt idx="266">
                  <c:v>0.12979193219102453</c:v>
                </c:pt>
                <c:pt idx="267">
                  <c:v>0.12979193219102453</c:v>
                </c:pt>
                <c:pt idx="268">
                  <c:v>0.12979193219102453</c:v>
                </c:pt>
                <c:pt idx="269">
                  <c:v>0.12979193219102453</c:v>
                </c:pt>
                <c:pt idx="270">
                  <c:v>0.15772346253299793</c:v>
                </c:pt>
                <c:pt idx="271">
                  <c:v>0.15772346253299793</c:v>
                </c:pt>
                <c:pt idx="272">
                  <c:v>0.15772346253299793</c:v>
                </c:pt>
                <c:pt idx="273">
                  <c:v>0.15772346253299793</c:v>
                </c:pt>
                <c:pt idx="274">
                  <c:v>0.15772346253299793</c:v>
                </c:pt>
                <c:pt idx="275">
                  <c:v>0.15772346253299793</c:v>
                </c:pt>
                <c:pt idx="276">
                  <c:v>0.15772346253299793</c:v>
                </c:pt>
                <c:pt idx="277">
                  <c:v>0.15772346253299793</c:v>
                </c:pt>
                <c:pt idx="278">
                  <c:v>0.15772346253299793</c:v>
                </c:pt>
                <c:pt idx="279">
                  <c:v>0.15772346253299793</c:v>
                </c:pt>
                <c:pt idx="280">
                  <c:v>0.15772346253299793</c:v>
                </c:pt>
                <c:pt idx="281">
                  <c:v>0.15772346253299793</c:v>
                </c:pt>
                <c:pt idx="282">
                  <c:v>0.15772346253299793</c:v>
                </c:pt>
                <c:pt idx="283">
                  <c:v>0.15772346253299793</c:v>
                </c:pt>
                <c:pt idx="284">
                  <c:v>0.15772346253299793</c:v>
                </c:pt>
                <c:pt idx="285">
                  <c:v>0.15772346253299793</c:v>
                </c:pt>
                <c:pt idx="286">
                  <c:v>0.15772346253299793</c:v>
                </c:pt>
                <c:pt idx="287">
                  <c:v>0.15772346253299793</c:v>
                </c:pt>
                <c:pt idx="288">
                  <c:v>0.15772346253299793</c:v>
                </c:pt>
                <c:pt idx="289">
                  <c:v>0.15772346253299793</c:v>
                </c:pt>
                <c:pt idx="290">
                  <c:v>0.16261568325350739</c:v>
                </c:pt>
                <c:pt idx="291">
                  <c:v>0.16261568325350739</c:v>
                </c:pt>
                <c:pt idx="292">
                  <c:v>0.16261568325350739</c:v>
                </c:pt>
                <c:pt idx="293">
                  <c:v>0.16261568325350739</c:v>
                </c:pt>
                <c:pt idx="294">
                  <c:v>0.16261568325350739</c:v>
                </c:pt>
                <c:pt idx="295">
                  <c:v>0.16261568325350739</c:v>
                </c:pt>
                <c:pt idx="296">
                  <c:v>0.16261568325350739</c:v>
                </c:pt>
                <c:pt idx="297">
                  <c:v>0.16261568325350739</c:v>
                </c:pt>
                <c:pt idx="298">
                  <c:v>0.19585956184502215</c:v>
                </c:pt>
                <c:pt idx="299">
                  <c:v>0.19585956184502215</c:v>
                </c:pt>
                <c:pt idx="300">
                  <c:v>0.19585956184502215</c:v>
                </c:pt>
                <c:pt idx="301">
                  <c:v>0.19585956184502215</c:v>
                </c:pt>
                <c:pt idx="302">
                  <c:v>0.19585956184502215</c:v>
                </c:pt>
                <c:pt idx="303">
                  <c:v>0.19585956184502215</c:v>
                </c:pt>
                <c:pt idx="304">
                  <c:v>0.19585956184502215</c:v>
                </c:pt>
                <c:pt idx="305">
                  <c:v>0.19585956184502215</c:v>
                </c:pt>
                <c:pt idx="306">
                  <c:v>0.19585956184502215</c:v>
                </c:pt>
                <c:pt idx="307">
                  <c:v>0.19585956184502215</c:v>
                </c:pt>
                <c:pt idx="308">
                  <c:v>0.19585956184502215</c:v>
                </c:pt>
                <c:pt idx="309">
                  <c:v>0.19585956184502215</c:v>
                </c:pt>
                <c:pt idx="310">
                  <c:v>0.19585956184502215</c:v>
                </c:pt>
                <c:pt idx="311">
                  <c:v>0.19585956184502215</c:v>
                </c:pt>
                <c:pt idx="312">
                  <c:v>0.19585956184502215</c:v>
                </c:pt>
                <c:pt idx="313">
                  <c:v>0.19585956184502215</c:v>
                </c:pt>
                <c:pt idx="314">
                  <c:v>0.19585956184502215</c:v>
                </c:pt>
                <c:pt idx="315">
                  <c:v>0.19585956184502215</c:v>
                </c:pt>
                <c:pt idx="316">
                  <c:v>0.19585956184502215</c:v>
                </c:pt>
                <c:pt idx="317">
                  <c:v>0.19585956184502215</c:v>
                </c:pt>
                <c:pt idx="318">
                  <c:v>0.19585956184502215</c:v>
                </c:pt>
                <c:pt idx="319">
                  <c:v>0.19585956184502215</c:v>
                </c:pt>
                <c:pt idx="320">
                  <c:v>0.19585956184502215</c:v>
                </c:pt>
                <c:pt idx="321">
                  <c:v>0.19585956184502215</c:v>
                </c:pt>
                <c:pt idx="322">
                  <c:v>0.19585956184502215</c:v>
                </c:pt>
                <c:pt idx="323">
                  <c:v>0.19585956184502215</c:v>
                </c:pt>
                <c:pt idx="324">
                  <c:v>0.19585956184502215</c:v>
                </c:pt>
                <c:pt idx="325">
                  <c:v>0.19585956184502215</c:v>
                </c:pt>
                <c:pt idx="326">
                  <c:v>0.19585956184502215</c:v>
                </c:pt>
                <c:pt idx="327">
                  <c:v>0.19585956184502215</c:v>
                </c:pt>
                <c:pt idx="328">
                  <c:v>0.19585956184502215</c:v>
                </c:pt>
                <c:pt idx="329">
                  <c:v>0.19585956184502215</c:v>
                </c:pt>
                <c:pt idx="330">
                  <c:v>0.19585956184502215</c:v>
                </c:pt>
                <c:pt idx="331">
                  <c:v>0.19585956184502215</c:v>
                </c:pt>
                <c:pt idx="332">
                  <c:v>0.19585956184502215</c:v>
                </c:pt>
                <c:pt idx="333">
                  <c:v>0.19585956184502215</c:v>
                </c:pt>
                <c:pt idx="334">
                  <c:v>0.19585956184502215</c:v>
                </c:pt>
                <c:pt idx="335">
                  <c:v>0.19585956184502215</c:v>
                </c:pt>
                <c:pt idx="336">
                  <c:v>0.19585956184502215</c:v>
                </c:pt>
                <c:pt idx="337">
                  <c:v>0.19585956184502215</c:v>
                </c:pt>
                <c:pt idx="338">
                  <c:v>0.19585956184502215</c:v>
                </c:pt>
                <c:pt idx="339">
                  <c:v>0.19585956184502215</c:v>
                </c:pt>
                <c:pt idx="340">
                  <c:v>0.19585956184502215</c:v>
                </c:pt>
                <c:pt idx="341">
                  <c:v>0.19585956184502215</c:v>
                </c:pt>
                <c:pt idx="342">
                  <c:v>0.19585956184502215</c:v>
                </c:pt>
                <c:pt idx="343">
                  <c:v>0.19585956184502215</c:v>
                </c:pt>
                <c:pt idx="344">
                  <c:v>0.19585956184502215</c:v>
                </c:pt>
                <c:pt idx="345">
                  <c:v>0.19585956184502215</c:v>
                </c:pt>
                <c:pt idx="346">
                  <c:v>0.19585956184502215</c:v>
                </c:pt>
                <c:pt idx="347">
                  <c:v>0.19585956184502215</c:v>
                </c:pt>
                <c:pt idx="348">
                  <c:v>0.19585956184502215</c:v>
                </c:pt>
                <c:pt idx="349">
                  <c:v>0.19585956184502215</c:v>
                </c:pt>
                <c:pt idx="350">
                  <c:v>0.19613479525543892</c:v>
                </c:pt>
                <c:pt idx="351">
                  <c:v>0.19613479525543892</c:v>
                </c:pt>
                <c:pt idx="352">
                  <c:v>0.19613479525543892</c:v>
                </c:pt>
                <c:pt idx="353">
                  <c:v>0.19613479525543892</c:v>
                </c:pt>
                <c:pt idx="354">
                  <c:v>0.19613479525543892</c:v>
                </c:pt>
                <c:pt idx="355">
                  <c:v>0.19613479525543892</c:v>
                </c:pt>
                <c:pt idx="356">
                  <c:v>0.20213252866425338</c:v>
                </c:pt>
                <c:pt idx="357">
                  <c:v>0.20213252866425338</c:v>
                </c:pt>
                <c:pt idx="358">
                  <c:v>0.20213252866425338</c:v>
                </c:pt>
                <c:pt idx="359">
                  <c:v>0.20213252866425338</c:v>
                </c:pt>
                <c:pt idx="360">
                  <c:v>0.20213252866425338</c:v>
                </c:pt>
                <c:pt idx="361">
                  <c:v>0.20213252866425338</c:v>
                </c:pt>
                <c:pt idx="362">
                  <c:v>0.20213252866425338</c:v>
                </c:pt>
                <c:pt idx="363">
                  <c:v>0.20213252866425338</c:v>
                </c:pt>
                <c:pt idx="364">
                  <c:v>0.20213252866425338</c:v>
                </c:pt>
                <c:pt idx="365">
                  <c:v>0.20213252866425338</c:v>
                </c:pt>
                <c:pt idx="366">
                  <c:v>0.20213252866425338</c:v>
                </c:pt>
                <c:pt idx="367">
                  <c:v>0.20213252866425338</c:v>
                </c:pt>
                <c:pt idx="368">
                  <c:v>0.20213252866425338</c:v>
                </c:pt>
                <c:pt idx="369">
                  <c:v>0.20213252866425338</c:v>
                </c:pt>
                <c:pt idx="370">
                  <c:v>0.21194885989435802</c:v>
                </c:pt>
                <c:pt idx="371">
                  <c:v>0.21194885989435802</c:v>
                </c:pt>
                <c:pt idx="372">
                  <c:v>0.21194885989435802</c:v>
                </c:pt>
                <c:pt idx="373">
                  <c:v>0.21194885989435802</c:v>
                </c:pt>
                <c:pt idx="374">
                  <c:v>0.21194885989435802</c:v>
                </c:pt>
                <c:pt idx="375">
                  <c:v>0.21194885989435802</c:v>
                </c:pt>
                <c:pt idx="376">
                  <c:v>0.21194885989435802</c:v>
                </c:pt>
                <c:pt idx="377">
                  <c:v>0.21194885989435802</c:v>
                </c:pt>
                <c:pt idx="378">
                  <c:v>0.21194885989435802</c:v>
                </c:pt>
                <c:pt idx="379">
                  <c:v>0.21194885989435802</c:v>
                </c:pt>
                <c:pt idx="380">
                  <c:v>0.21194885989435802</c:v>
                </c:pt>
                <c:pt idx="381">
                  <c:v>0.21194885989435802</c:v>
                </c:pt>
                <c:pt idx="382">
                  <c:v>0.21194885989435802</c:v>
                </c:pt>
                <c:pt idx="383">
                  <c:v>0.21194885989435802</c:v>
                </c:pt>
                <c:pt idx="384">
                  <c:v>0.21194885989435802</c:v>
                </c:pt>
                <c:pt idx="385">
                  <c:v>0.21194885989435802</c:v>
                </c:pt>
                <c:pt idx="386">
                  <c:v>0.21194885989435802</c:v>
                </c:pt>
                <c:pt idx="387">
                  <c:v>0.21194885989435802</c:v>
                </c:pt>
                <c:pt idx="388">
                  <c:v>0.21194885989435802</c:v>
                </c:pt>
                <c:pt idx="389">
                  <c:v>0.21194885989435802</c:v>
                </c:pt>
                <c:pt idx="390">
                  <c:v>0.21194885989435802</c:v>
                </c:pt>
                <c:pt idx="391">
                  <c:v>0.21194885989435802</c:v>
                </c:pt>
                <c:pt idx="392">
                  <c:v>0.21194885989435802</c:v>
                </c:pt>
                <c:pt idx="393">
                  <c:v>0.21194885989435802</c:v>
                </c:pt>
                <c:pt idx="394">
                  <c:v>0.21194885989435802</c:v>
                </c:pt>
                <c:pt idx="395">
                  <c:v>0.21194885989435802</c:v>
                </c:pt>
                <c:pt idx="396">
                  <c:v>0.21194885989435802</c:v>
                </c:pt>
                <c:pt idx="397">
                  <c:v>0.21194885989435802</c:v>
                </c:pt>
                <c:pt idx="398">
                  <c:v>0.21194885989435802</c:v>
                </c:pt>
                <c:pt idx="399">
                  <c:v>0.21950673990767391</c:v>
                </c:pt>
                <c:pt idx="400">
                  <c:v>0.21950673990767391</c:v>
                </c:pt>
                <c:pt idx="401">
                  <c:v>0.21950673990767391</c:v>
                </c:pt>
                <c:pt idx="402">
                  <c:v>0.21950673990767391</c:v>
                </c:pt>
                <c:pt idx="403">
                  <c:v>0.21950673990767391</c:v>
                </c:pt>
                <c:pt idx="404">
                  <c:v>0.21950673990767391</c:v>
                </c:pt>
                <c:pt idx="405">
                  <c:v>0.21950673990767391</c:v>
                </c:pt>
                <c:pt idx="406">
                  <c:v>0.21950673990767391</c:v>
                </c:pt>
                <c:pt idx="407">
                  <c:v>0.21950673990767391</c:v>
                </c:pt>
                <c:pt idx="408">
                  <c:v>0.21950673990767391</c:v>
                </c:pt>
                <c:pt idx="409">
                  <c:v>0.21950673990767391</c:v>
                </c:pt>
                <c:pt idx="410">
                  <c:v>0.21950673990767391</c:v>
                </c:pt>
                <c:pt idx="411">
                  <c:v>0.21950673990767391</c:v>
                </c:pt>
                <c:pt idx="412">
                  <c:v>0.21950673990767391</c:v>
                </c:pt>
                <c:pt idx="413">
                  <c:v>0.21950673990767391</c:v>
                </c:pt>
                <c:pt idx="414">
                  <c:v>0.21950673990767391</c:v>
                </c:pt>
                <c:pt idx="415">
                  <c:v>0.21950673990767391</c:v>
                </c:pt>
                <c:pt idx="416">
                  <c:v>0.21950673990767391</c:v>
                </c:pt>
                <c:pt idx="417">
                  <c:v>0.2211808720659843</c:v>
                </c:pt>
                <c:pt idx="418">
                  <c:v>0.2211808720659843</c:v>
                </c:pt>
                <c:pt idx="419">
                  <c:v>0.2211808720659843</c:v>
                </c:pt>
                <c:pt idx="420">
                  <c:v>0.2211808720659843</c:v>
                </c:pt>
                <c:pt idx="421">
                  <c:v>0.2211808720659843</c:v>
                </c:pt>
                <c:pt idx="422">
                  <c:v>0.2211808720659843</c:v>
                </c:pt>
                <c:pt idx="423">
                  <c:v>0.2211808720659843</c:v>
                </c:pt>
                <c:pt idx="424">
                  <c:v>0.2211808720659843</c:v>
                </c:pt>
                <c:pt idx="425">
                  <c:v>0.2211808720659843</c:v>
                </c:pt>
                <c:pt idx="426">
                  <c:v>0.2211808720659843</c:v>
                </c:pt>
                <c:pt idx="427">
                  <c:v>0.2211808720659843</c:v>
                </c:pt>
                <c:pt idx="428">
                  <c:v>0.2211808720659843</c:v>
                </c:pt>
                <c:pt idx="429">
                  <c:v>0.23953385452826659</c:v>
                </c:pt>
                <c:pt idx="430">
                  <c:v>0.23953385452826659</c:v>
                </c:pt>
                <c:pt idx="431">
                  <c:v>0.23953385452826659</c:v>
                </c:pt>
                <c:pt idx="432">
                  <c:v>0.23953385452826659</c:v>
                </c:pt>
                <c:pt idx="433">
                  <c:v>0.23953385452826659</c:v>
                </c:pt>
                <c:pt idx="434">
                  <c:v>0.23953385452826659</c:v>
                </c:pt>
                <c:pt idx="435">
                  <c:v>0.23953385452826659</c:v>
                </c:pt>
                <c:pt idx="436">
                  <c:v>0.23953385452826659</c:v>
                </c:pt>
                <c:pt idx="437">
                  <c:v>0.23953385452826659</c:v>
                </c:pt>
                <c:pt idx="438">
                  <c:v>0.23953385452826659</c:v>
                </c:pt>
                <c:pt idx="439">
                  <c:v>0.23953385452826659</c:v>
                </c:pt>
                <c:pt idx="440">
                  <c:v>0.23953385452826659</c:v>
                </c:pt>
                <c:pt idx="441">
                  <c:v>0.23953385452826659</c:v>
                </c:pt>
                <c:pt idx="442">
                  <c:v>0.23953385452826659</c:v>
                </c:pt>
                <c:pt idx="443">
                  <c:v>0.23953385452826659</c:v>
                </c:pt>
                <c:pt idx="444">
                  <c:v>0.23953385452826659</c:v>
                </c:pt>
                <c:pt idx="445">
                  <c:v>0.23953385452826659</c:v>
                </c:pt>
                <c:pt idx="446">
                  <c:v>0.23953385452826659</c:v>
                </c:pt>
                <c:pt idx="447">
                  <c:v>0.23953385452826659</c:v>
                </c:pt>
                <c:pt idx="448">
                  <c:v>0.23953385452826659</c:v>
                </c:pt>
                <c:pt idx="449">
                  <c:v>0.23953385452826659</c:v>
                </c:pt>
                <c:pt idx="450">
                  <c:v>0.23953385452826659</c:v>
                </c:pt>
                <c:pt idx="451">
                  <c:v>0.23953385452826659</c:v>
                </c:pt>
                <c:pt idx="452">
                  <c:v>0.23953385452826659</c:v>
                </c:pt>
                <c:pt idx="453">
                  <c:v>0.23953385452826659</c:v>
                </c:pt>
                <c:pt idx="454">
                  <c:v>0.23953385452826659</c:v>
                </c:pt>
                <c:pt idx="455">
                  <c:v>0.23953385452826659</c:v>
                </c:pt>
                <c:pt idx="456">
                  <c:v>0.23953385452826659</c:v>
                </c:pt>
                <c:pt idx="457">
                  <c:v>0.23953385452826659</c:v>
                </c:pt>
                <c:pt idx="458">
                  <c:v>0.23953385452826659</c:v>
                </c:pt>
                <c:pt idx="459">
                  <c:v>0.23953385452826659</c:v>
                </c:pt>
                <c:pt idx="460">
                  <c:v>0.23953385452826659</c:v>
                </c:pt>
                <c:pt idx="461">
                  <c:v>0.23953385452826659</c:v>
                </c:pt>
                <c:pt idx="462">
                  <c:v>0.23953385452826659</c:v>
                </c:pt>
                <c:pt idx="463">
                  <c:v>0.23953385452826659</c:v>
                </c:pt>
                <c:pt idx="464">
                  <c:v>0.23953385452826659</c:v>
                </c:pt>
                <c:pt idx="465">
                  <c:v>0.23953385452826659</c:v>
                </c:pt>
                <c:pt idx="466">
                  <c:v>0.23953385452826659</c:v>
                </c:pt>
                <c:pt idx="467">
                  <c:v>0.23953385452826659</c:v>
                </c:pt>
                <c:pt idx="468">
                  <c:v>0.23953385452826659</c:v>
                </c:pt>
                <c:pt idx="469">
                  <c:v>0.23953385452826659</c:v>
                </c:pt>
                <c:pt idx="470">
                  <c:v>0.23953385452826659</c:v>
                </c:pt>
                <c:pt idx="471">
                  <c:v>0.23953385452826659</c:v>
                </c:pt>
                <c:pt idx="472">
                  <c:v>0.23953385452826659</c:v>
                </c:pt>
                <c:pt idx="473">
                  <c:v>0.23953385452826659</c:v>
                </c:pt>
                <c:pt idx="474">
                  <c:v>0.23953385452826659</c:v>
                </c:pt>
                <c:pt idx="475">
                  <c:v>0.23953385452826659</c:v>
                </c:pt>
                <c:pt idx="476">
                  <c:v>0.23953385452826659</c:v>
                </c:pt>
                <c:pt idx="477">
                  <c:v>0.23953385452826659</c:v>
                </c:pt>
                <c:pt idx="478">
                  <c:v>0.23953385452826659</c:v>
                </c:pt>
                <c:pt idx="479">
                  <c:v>0.23953385452826659</c:v>
                </c:pt>
                <c:pt idx="480">
                  <c:v>0.23953385452826659</c:v>
                </c:pt>
                <c:pt idx="481">
                  <c:v>0.23953385452826659</c:v>
                </c:pt>
                <c:pt idx="482">
                  <c:v>0.23953385452826659</c:v>
                </c:pt>
                <c:pt idx="483">
                  <c:v>0.23953385452826659</c:v>
                </c:pt>
                <c:pt idx="484">
                  <c:v>0.23953385452826659</c:v>
                </c:pt>
                <c:pt idx="485">
                  <c:v>0.23953385452826659</c:v>
                </c:pt>
                <c:pt idx="486">
                  <c:v>0.23953385452826659</c:v>
                </c:pt>
                <c:pt idx="487">
                  <c:v>0.23953385452826659</c:v>
                </c:pt>
                <c:pt idx="488">
                  <c:v>0.23953385452826659</c:v>
                </c:pt>
                <c:pt idx="489">
                  <c:v>0.23953385452826659</c:v>
                </c:pt>
                <c:pt idx="490">
                  <c:v>0.23953385452826659</c:v>
                </c:pt>
                <c:pt idx="491">
                  <c:v>0.23953385452826659</c:v>
                </c:pt>
                <c:pt idx="492">
                  <c:v>0.23953385452826659</c:v>
                </c:pt>
                <c:pt idx="493">
                  <c:v>0.23953385452826659</c:v>
                </c:pt>
                <c:pt idx="494">
                  <c:v>0.23953385452826659</c:v>
                </c:pt>
                <c:pt idx="495">
                  <c:v>0.23953385452826659</c:v>
                </c:pt>
                <c:pt idx="496">
                  <c:v>0.23953385452826659</c:v>
                </c:pt>
                <c:pt idx="497">
                  <c:v>0.23953385452826659</c:v>
                </c:pt>
                <c:pt idx="498">
                  <c:v>0.23953385452826659</c:v>
                </c:pt>
                <c:pt idx="499">
                  <c:v>0.23953385452826659</c:v>
                </c:pt>
                <c:pt idx="500">
                  <c:v>0.23953385452826659</c:v>
                </c:pt>
                <c:pt idx="501">
                  <c:v>0.23953385452826659</c:v>
                </c:pt>
                <c:pt idx="502">
                  <c:v>0.23953385452826659</c:v>
                </c:pt>
                <c:pt idx="503">
                  <c:v>0.23953385452826659</c:v>
                </c:pt>
                <c:pt idx="504">
                  <c:v>0.23953385452826659</c:v>
                </c:pt>
                <c:pt idx="505">
                  <c:v>0.23953385452826659</c:v>
                </c:pt>
                <c:pt idx="506">
                  <c:v>0.23953385452826659</c:v>
                </c:pt>
                <c:pt idx="507">
                  <c:v>0.23953385452826659</c:v>
                </c:pt>
                <c:pt idx="508">
                  <c:v>0.23953385452826659</c:v>
                </c:pt>
                <c:pt idx="509">
                  <c:v>0.23953385452826659</c:v>
                </c:pt>
                <c:pt idx="510">
                  <c:v>0.23953385452826659</c:v>
                </c:pt>
                <c:pt idx="511">
                  <c:v>0.23953385452826659</c:v>
                </c:pt>
                <c:pt idx="512">
                  <c:v>0.23953385452826659</c:v>
                </c:pt>
                <c:pt idx="513">
                  <c:v>0.23953385452826659</c:v>
                </c:pt>
                <c:pt idx="514">
                  <c:v>0.23953385452826659</c:v>
                </c:pt>
                <c:pt idx="515">
                  <c:v>0.23953385452826659</c:v>
                </c:pt>
                <c:pt idx="516">
                  <c:v>0.23953385452826659</c:v>
                </c:pt>
                <c:pt idx="517">
                  <c:v>0.24737727080693464</c:v>
                </c:pt>
                <c:pt idx="518">
                  <c:v>0.24737727080693464</c:v>
                </c:pt>
                <c:pt idx="519">
                  <c:v>0.24737727080693464</c:v>
                </c:pt>
                <c:pt idx="520">
                  <c:v>0.24737727080693464</c:v>
                </c:pt>
                <c:pt idx="521">
                  <c:v>0.24737727080693464</c:v>
                </c:pt>
                <c:pt idx="522">
                  <c:v>0.24737727080693464</c:v>
                </c:pt>
                <c:pt idx="523">
                  <c:v>0.24737727080693464</c:v>
                </c:pt>
                <c:pt idx="524">
                  <c:v>0.24737727080693464</c:v>
                </c:pt>
                <c:pt idx="525">
                  <c:v>0.24737727080693464</c:v>
                </c:pt>
                <c:pt idx="526">
                  <c:v>0.24737727080693464</c:v>
                </c:pt>
                <c:pt idx="527">
                  <c:v>0.24737727080693464</c:v>
                </c:pt>
                <c:pt idx="528">
                  <c:v>0.24737727080693464</c:v>
                </c:pt>
                <c:pt idx="529">
                  <c:v>0.24737727080693464</c:v>
                </c:pt>
                <c:pt idx="530">
                  <c:v>0.24737727080693464</c:v>
                </c:pt>
                <c:pt idx="531">
                  <c:v>0.24737727080693464</c:v>
                </c:pt>
                <c:pt idx="532">
                  <c:v>0.24737727080693464</c:v>
                </c:pt>
                <c:pt idx="533">
                  <c:v>0.24737727080693464</c:v>
                </c:pt>
                <c:pt idx="534">
                  <c:v>0.24737727080693464</c:v>
                </c:pt>
                <c:pt idx="535">
                  <c:v>0.24737727080693464</c:v>
                </c:pt>
                <c:pt idx="536">
                  <c:v>0.24737727080693464</c:v>
                </c:pt>
                <c:pt idx="537">
                  <c:v>0.24737727080693464</c:v>
                </c:pt>
                <c:pt idx="538">
                  <c:v>0.24737727080693464</c:v>
                </c:pt>
                <c:pt idx="539">
                  <c:v>0.24737727080693464</c:v>
                </c:pt>
                <c:pt idx="540">
                  <c:v>0.2543871370601159</c:v>
                </c:pt>
                <c:pt idx="541">
                  <c:v>0.2543871370601159</c:v>
                </c:pt>
                <c:pt idx="542">
                  <c:v>0.2543871370601159</c:v>
                </c:pt>
                <c:pt idx="543">
                  <c:v>0.2543871370601159</c:v>
                </c:pt>
                <c:pt idx="544">
                  <c:v>0.2543871370601159</c:v>
                </c:pt>
                <c:pt idx="545">
                  <c:v>0.2543871370601159</c:v>
                </c:pt>
                <c:pt idx="546">
                  <c:v>0.2543871370601159</c:v>
                </c:pt>
                <c:pt idx="547">
                  <c:v>0.2543871370601159</c:v>
                </c:pt>
                <c:pt idx="548">
                  <c:v>0.2543871370601159</c:v>
                </c:pt>
                <c:pt idx="549">
                  <c:v>0.2543871370601159</c:v>
                </c:pt>
                <c:pt idx="550">
                  <c:v>0.2543871370601159</c:v>
                </c:pt>
                <c:pt idx="551">
                  <c:v>0.2543871370601159</c:v>
                </c:pt>
                <c:pt idx="552">
                  <c:v>0.2543871370601159</c:v>
                </c:pt>
                <c:pt idx="553">
                  <c:v>0.2543871370601159</c:v>
                </c:pt>
                <c:pt idx="554">
                  <c:v>0.2543871370601159</c:v>
                </c:pt>
                <c:pt idx="555">
                  <c:v>0.2543871370601159</c:v>
                </c:pt>
                <c:pt idx="556">
                  <c:v>0.2543871370601159</c:v>
                </c:pt>
                <c:pt idx="557">
                  <c:v>0.2543871370601159</c:v>
                </c:pt>
                <c:pt idx="558">
                  <c:v>0.2543871370601159</c:v>
                </c:pt>
                <c:pt idx="559">
                  <c:v>0.2543871370601159</c:v>
                </c:pt>
                <c:pt idx="560">
                  <c:v>0.25911336733999968</c:v>
                </c:pt>
                <c:pt idx="561">
                  <c:v>0.25911336733999968</c:v>
                </c:pt>
                <c:pt idx="562">
                  <c:v>0.25911336733999968</c:v>
                </c:pt>
                <c:pt idx="563">
                  <c:v>0.25911336733999968</c:v>
                </c:pt>
                <c:pt idx="564">
                  <c:v>0.25911336733999968</c:v>
                </c:pt>
                <c:pt idx="565">
                  <c:v>0.25911336733999968</c:v>
                </c:pt>
                <c:pt idx="566">
                  <c:v>0.25911336733999968</c:v>
                </c:pt>
                <c:pt idx="567">
                  <c:v>0.25911336733999968</c:v>
                </c:pt>
                <c:pt idx="568">
                  <c:v>0.25911336733999968</c:v>
                </c:pt>
                <c:pt idx="569">
                  <c:v>0.25911336733999968</c:v>
                </c:pt>
                <c:pt idx="570">
                  <c:v>0.25911336733999968</c:v>
                </c:pt>
                <c:pt idx="571">
                  <c:v>0.25911336733999968</c:v>
                </c:pt>
                <c:pt idx="572">
                  <c:v>0.25911336733999968</c:v>
                </c:pt>
                <c:pt idx="573">
                  <c:v>0.25911336733999968</c:v>
                </c:pt>
                <c:pt idx="574">
                  <c:v>0.25911336733999968</c:v>
                </c:pt>
                <c:pt idx="575">
                  <c:v>0.25911336733999968</c:v>
                </c:pt>
                <c:pt idx="576">
                  <c:v>0.25911336733999968</c:v>
                </c:pt>
                <c:pt idx="577">
                  <c:v>0.25911336733999968</c:v>
                </c:pt>
                <c:pt idx="578">
                  <c:v>0.25911336733999968</c:v>
                </c:pt>
                <c:pt idx="579">
                  <c:v>0.25911336733999968</c:v>
                </c:pt>
                <c:pt idx="580">
                  <c:v>0.25911336733999968</c:v>
                </c:pt>
                <c:pt idx="581">
                  <c:v>0.25911336733999968</c:v>
                </c:pt>
                <c:pt idx="582">
                  <c:v>0.25911336733999968</c:v>
                </c:pt>
                <c:pt idx="583">
                  <c:v>0.25911336733999968</c:v>
                </c:pt>
                <c:pt idx="584">
                  <c:v>0.25911336733999968</c:v>
                </c:pt>
                <c:pt idx="585">
                  <c:v>0.25911336733999968</c:v>
                </c:pt>
                <c:pt idx="586">
                  <c:v>0.25911336733999968</c:v>
                </c:pt>
                <c:pt idx="587">
                  <c:v>0.25911336733999968</c:v>
                </c:pt>
                <c:pt idx="588">
                  <c:v>0.25911336733999968</c:v>
                </c:pt>
                <c:pt idx="589">
                  <c:v>0.25911336733999968</c:v>
                </c:pt>
                <c:pt idx="590">
                  <c:v>0.25911336733999968</c:v>
                </c:pt>
                <c:pt idx="591">
                  <c:v>0.25911336733999968</c:v>
                </c:pt>
                <c:pt idx="592">
                  <c:v>0.25911336733999968</c:v>
                </c:pt>
                <c:pt idx="593">
                  <c:v>0.25911336733999968</c:v>
                </c:pt>
                <c:pt idx="594">
                  <c:v>0.25911336733999968</c:v>
                </c:pt>
                <c:pt idx="595">
                  <c:v>0.25911336733999968</c:v>
                </c:pt>
                <c:pt idx="596">
                  <c:v>0.25911336733999968</c:v>
                </c:pt>
                <c:pt idx="597">
                  <c:v>0.25911336733999968</c:v>
                </c:pt>
                <c:pt idx="598">
                  <c:v>0.25911336733999968</c:v>
                </c:pt>
                <c:pt idx="599">
                  <c:v>0.25911336733999968</c:v>
                </c:pt>
                <c:pt idx="600">
                  <c:v>0.25911336733999968</c:v>
                </c:pt>
                <c:pt idx="601">
                  <c:v>0.25911336733999968</c:v>
                </c:pt>
                <c:pt idx="602">
                  <c:v>0.25911336733999968</c:v>
                </c:pt>
                <c:pt idx="603">
                  <c:v>0.25911336733999968</c:v>
                </c:pt>
                <c:pt idx="604">
                  <c:v>0.25911336733999968</c:v>
                </c:pt>
                <c:pt idx="605">
                  <c:v>0.25911336733999968</c:v>
                </c:pt>
                <c:pt idx="606">
                  <c:v>0.25911336733999968</c:v>
                </c:pt>
                <c:pt idx="607">
                  <c:v>0.25911336733999968</c:v>
                </c:pt>
                <c:pt idx="608">
                  <c:v>0.25911336733999968</c:v>
                </c:pt>
                <c:pt idx="609">
                  <c:v>0.25911336733999968</c:v>
                </c:pt>
                <c:pt idx="610">
                  <c:v>0.25911336733999968</c:v>
                </c:pt>
                <c:pt idx="611">
                  <c:v>0.25911336733999968</c:v>
                </c:pt>
                <c:pt idx="612">
                  <c:v>0.25911336733999968</c:v>
                </c:pt>
                <c:pt idx="613">
                  <c:v>0.26580531692660331</c:v>
                </c:pt>
                <c:pt idx="614">
                  <c:v>0.26580531692660331</c:v>
                </c:pt>
                <c:pt idx="615">
                  <c:v>0.26580531692660331</c:v>
                </c:pt>
                <c:pt idx="616">
                  <c:v>0.26580531692660331</c:v>
                </c:pt>
                <c:pt idx="617">
                  <c:v>0.26580531692660331</c:v>
                </c:pt>
                <c:pt idx="618">
                  <c:v>0.26580531692660331</c:v>
                </c:pt>
                <c:pt idx="619">
                  <c:v>0.26580531692660331</c:v>
                </c:pt>
                <c:pt idx="620">
                  <c:v>0.26580531692660331</c:v>
                </c:pt>
                <c:pt idx="621">
                  <c:v>0.26580531692660331</c:v>
                </c:pt>
                <c:pt idx="622">
                  <c:v>0.26580531692660331</c:v>
                </c:pt>
                <c:pt idx="623">
                  <c:v>0.26580531692660331</c:v>
                </c:pt>
                <c:pt idx="624">
                  <c:v>0.26580531692660331</c:v>
                </c:pt>
                <c:pt idx="625">
                  <c:v>0.26580531692660331</c:v>
                </c:pt>
                <c:pt idx="626">
                  <c:v>0.26580531692660331</c:v>
                </c:pt>
                <c:pt idx="627">
                  <c:v>0.26580531692660331</c:v>
                </c:pt>
                <c:pt idx="628">
                  <c:v>0.26580531692660331</c:v>
                </c:pt>
                <c:pt idx="629">
                  <c:v>0.26580531692660331</c:v>
                </c:pt>
                <c:pt idx="630">
                  <c:v>0.26580531692660331</c:v>
                </c:pt>
                <c:pt idx="631">
                  <c:v>0.26580531692660331</c:v>
                </c:pt>
                <c:pt idx="632">
                  <c:v>0.26580531692660331</c:v>
                </c:pt>
                <c:pt idx="633">
                  <c:v>0.26580531692660331</c:v>
                </c:pt>
                <c:pt idx="634">
                  <c:v>0.26580531692660331</c:v>
                </c:pt>
                <c:pt idx="635">
                  <c:v>0.26580531692660331</c:v>
                </c:pt>
                <c:pt idx="636">
                  <c:v>0.266496098819414</c:v>
                </c:pt>
                <c:pt idx="637">
                  <c:v>0.266496098819414</c:v>
                </c:pt>
                <c:pt idx="638">
                  <c:v>0.266496098819414</c:v>
                </c:pt>
                <c:pt idx="639">
                  <c:v>0.266496098819414</c:v>
                </c:pt>
                <c:pt idx="640">
                  <c:v>0.266496098819414</c:v>
                </c:pt>
                <c:pt idx="641">
                  <c:v>0.266496098819414</c:v>
                </c:pt>
                <c:pt idx="642">
                  <c:v>0.266496098819414</c:v>
                </c:pt>
                <c:pt idx="643">
                  <c:v>0.266496098819414</c:v>
                </c:pt>
                <c:pt idx="644">
                  <c:v>0.266496098819414</c:v>
                </c:pt>
                <c:pt idx="645">
                  <c:v>0.266496098819414</c:v>
                </c:pt>
                <c:pt idx="646">
                  <c:v>0.266496098819414</c:v>
                </c:pt>
                <c:pt idx="647">
                  <c:v>0.266496098819414</c:v>
                </c:pt>
                <c:pt idx="648">
                  <c:v>0.31708818621094093</c:v>
                </c:pt>
                <c:pt idx="649">
                  <c:v>0.31708818621094093</c:v>
                </c:pt>
                <c:pt idx="650">
                  <c:v>0.31708818621094093</c:v>
                </c:pt>
                <c:pt idx="651">
                  <c:v>0.31708818621094093</c:v>
                </c:pt>
                <c:pt idx="652">
                  <c:v>0.31708818621094093</c:v>
                </c:pt>
                <c:pt idx="653">
                  <c:v>0.31708818621094093</c:v>
                </c:pt>
                <c:pt idx="654">
                  <c:v>0.31708818621094093</c:v>
                </c:pt>
                <c:pt idx="655">
                  <c:v>0.31708818621094093</c:v>
                </c:pt>
                <c:pt idx="656">
                  <c:v>0.31708818621094093</c:v>
                </c:pt>
                <c:pt idx="657">
                  <c:v>0.31708818621094093</c:v>
                </c:pt>
                <c:pt idx="658">
                  <c:v>0.31708818621094093</c:v>
                </c:pt>
                <c:pt idx="659">
                  <c:v>0.31708818621094093</c:v>
                </c:pt>
                <c:pt idx="660">
                  <c:v>0.31708818621094093</c:v>
                </c:pt>
                <c:pt idx="661">
                  <c:v>0.31708818621094093</c:v>
                </c:pt>
                <c:pt idx="662">
                  <c:v>0.31708818621094093</c:v>
                </c:pt>
                <c:pt idx="663">
                  <c:v>0.31708818621094093</c:v>
                </c:pt>
                <c:pt idx="664">
                  <c:v>0.31708818621094093</c:v>
                </c:pt>
                <c:pt idx="665">
                  <c:v>0.31708818621094093</c:v>
                </c:pt>
                <c:pt idx="666">
                  <c:v>0.31708818621094093</c:v>
                </c:pt>
                <c:pt idx="667">
                  <c:v>0.31708818621094093</c:v>
                </c:pt>
                <c:pt idx="668">
                  <c:v>0.31708818621094093</c:v>
                </c:pt>
                <c:pt idx="669">
                  <c:v>0.31708818621094093</c:v>
                </c:pt>
                <c:pt idx="670">
                  <c:v>0.31708818621094093</c:v>
                </c:pt>
                <c:pt idx="671">
                  <c:v>0.31708818621094093</c:v>
                </c:pt>
                <c:pt idx="672">
                  <c:v>0.31708818621094093</c:v>
                </c:pt>
                <c:pt idx="673">
                  <c:v>0.31708818621094093</c:v>
                </c:pt>
                <c:pt idx="674">
                  <c:v>0.31708818621094093</c:v>
                </c:pt>
                <c:pt idx="675">
                  <c:v>0.31708818621094093</c:v>
                </c:pt>
                <c:pt idx="676">
                  <c:v>0.33807068620506581</c:v>
                </c:pt>
                <c:pt idx="677">
                  <c:v>0.33807068620506581</c:v>
                </c:pt>
                <c:pt idx="678">
                  <c:v>0.33807068620506581</c:v>
                </c:pt>
                <c:pt idx="679">
                  <c:v>0.33807068620506581</c:v>
                </c:pt>
                <c:pt idx="680">
                  <c:v>0.33807068620506581</c:v>
                </c:pt>
                <c:pt idx="681">
                  <c:v>0.33807068620506581</c:v>
                </c:pt>
                <c:pt idx="682">
                  <c:v>0.33807068620506581</c:v>
                </c:pt>
                <c:pt idx="683">
                  <c:v>0.33807068620506581</c:v>
                </c:pt>
                <c:pt idx="684">
                  <c:v>0.33807068620506581</c:v>
                </c:pt>
                <c:pt idx="685">
                  <c:v>0.33807068620506581</c:v>
                </c:pt>
                <c:pt idx="686">
                  <c:v>0.33807068620506581</c:v>
                </c:pt>
                <c:pt idx="687">
                  <c:v>0.33807068620506581</c:v>
                </c:pt>
                <c:pt idx="688">
                  <c:v>0.33807068620506581</c:v>
                </c:pt>
                <c:pt idx="689">
                  <c:v>0.33807068620506581</c:v>
                </c:pt>
                <c:pt idx="690">
                  <c:v>0.33807068620506581</c:v>
                </c:pt>
                <c:pt idx="691">
                  <c:v>0.33807068620506581</c:v>
                </c:pt>
                <c:pt idx="692">
                  <c:v>0.33807068620506581</c:v>
                </c:pt>
                <c:pt idx="693">
                  <c:v>0.33807068620506581</c:v>
                </c:pt>
                <c:pt idx="694">
                  <c:v>0.35374149209916905</c:v>
                </c:pt>
                <c:pt idx="695">
                  <c:v>0.35374149209916905</c:v>
                </c:pt>
                <c:pt idx="696">
                  <c:v>0.35374149209916905</c:v>
                </c:pt>
                <c:pt idx="697">
                  <c:v>0.35374149209916905</c:v>
                </c:pt>
                <c:pt idx="698">
                  <c:v>0.35374149209916905</c:v>
                </c:pt>
                <c:pt idx="699">
                  <c:v>0.35374149209916905</c:v>
                </c:pt>
                <c:pt idx="700">
                  <c:v>0.35374149209916905</c:v>
                </c:pt>
                <c:pt idx="701">
                  <c:v>0.35374149209916905</c:v>
                </c:pt>
                <c:pt idx="702">
                  <c:v>0.35374149209916905</c:v>
                </c:pt>
                <c:pt idx="703">
                  <c:v>0.35374149209916905</c:v>
                </c:pt>
                <c:pt idx="704">
                  <c:v>0.35374149209916905</c:v>
                </c:pt>
                <c:pt idx="705">
                  <c:v>0.35374149209916905</c:v>
                </c:pt>
                <c:pt idx="706">
                  <c:v>0.35374149209916905</c:v>
                </c:pt>
                <c:pt idx="707">
                  <c:v>0.35374149209916905</c:v>
                </c:pt>
                <c:pt idx="708">
                  <c:v>0.35374149209916905</c:v>
                </c:pt>
                <c:pt idx="709">
                  <c:v>0.35374149209916905</c:v>
                </c:pt>
                <c:pt idx="710">
                  <c:v>0.35374149209916905</c:v>
                </c:pt>
                <c:pt idx="711">
                  <c:v>0.35374149209916905</c:v>
                </c:pt>
                <c:pt idx="712">
                  <c:v>0.35915850427186352</c:v>
                </c:pt>
                <c:pt idx="713">
                  <c:v>0.35915850427186352</c:v>
                </c:pt>
                <c:pt idx="714">
                  <c:v>0.35915850427186352</c:v>
                </c:pt>
                <c:pt idx="715">
                  <c:v>0.35915850427186352</c:v>
                </c:pt>
                <c:pt idx="716">
                  <c:v>0.35915850427186352</c:v>
                </c:pt>
                <c:pt idx="717">
                  <c:v>0.35915850427186352</c:v>
                </c:pt>
                <c:pt idx="718">
                  <c:v>0.35915850427186352</c:v>
                </c:pt>
                <c:pt idx="719">
                  <c:v>0.35915850427186352</c:v>
                </c:pt>
                <c:pt idx="720">
                  <c:v>0.35915850427186352</c:v>
                </c:pt>
                <c:pt idx="721">
                  <c:v>0.35915850427186352</c:v>
                </c:pt>
                <c:pt idx="722">
                  <c:v>0.35915850427186352</c:v>
                </c:pt>
                <c:pt idx="723">
                  <c:v>0.35915850427186352</c:v>
                </c:pt>
                <c:pt idx="724">
                  <c:v>0.35915850427186352</c:v>
                </c:pt>
                <c:pt idx="725">
                  <c:v>0.35915850427186352</c:v>
                </c:pt>
                <c:pt idx="726">
                  <c:v>0.35915850427186352</c:v>
                </c:pt>
                <c:pt idx="727">
                  <c:v>0.35915850427186352</c:v>
                </c:pt>
                <c:pt idx="728">
                  <c:v>0.35915850427186352</c:v>
                </c:pt>
                <c:pt idx="729">
                  <c:v>0.35915850427186352</c:v>
                </c:pt>
                <c:pt idx="730">
                  <c:v>0.35915850427186352</c:v>
                </c:pt>
                <c:pt idx="731">
                  <c:v>0.35915850427186352</c:v>
                </c:pt>
                <c:pt idx="732">
                  <c:v>0.35915850427186352</c:v>
                </c:pt>
                <c:pt idx="733">
                  <c:v>0.35915850427186352</c:v>
                </c:pt>
                <c:pt idx="734">
                  <c:v>0.35915850427186352</c:v>
                </c:pt>
                <c:pt idx="735">
                  <c:v>0.35915850427186352</c:v>
                </c:pt>
                <c:pt idx="736">
                  <c:v>0.35915850427186352</c:v>
                </c:pt>
                <c:pt idx="737">
                  <c:v>0.35915850427186352</c:v>
                </c:pt>
                <c:pt idx="738">
                  <c:v>0.35915850427186352</c:v>
                </c:pt>
                <c:pt idx="739">
                  <c:v>0.35915850427186352</c:v>
                </c:pt>
                <c:pt idx="740">
                  <c:v>0.35915850427186352</c:v>
                </c:pt>
                <c:pt idx="741">
                  <c:v>0.35915850427186352</c:v>
                </c:pt>
                <c:pt idx="742">
                  <c:v>0.35915850427186352</c:v>
                </c:pt>
                <c:pt idx="743">
                  <c:v>0.35915850427186352</c:v>
                </c:pt>
                <c:pt idx="744">
                  <c:v>0.35915850427186352</c:v>
                </c:pt>
                <c:pt idx="745">
                  <c:v>0.35915850427186352</c:v>
                </c:pt>
                <c:pt idx="746">
                  <c:v>0.35915850427186352</c:v>
                </c:pt>
                <c:pt idx="747">
                  <c:v>0.35915850427186352</c:v>
                </c:pt>
                <c:pt idx="748">
                  <c:v>0.35915850427186352</c:v>
                </c:pt>
                <c:pt idx="749">
                  <c:v>0.3973614903722778</c:v>
                </c:pt>
                <c:pt idx="750">
                  <c:v>0.3973614903722778</c:v>
                </c:pt>
                <c:pt idx="751">
                  <c:v>0.3973614903722778</c:v>
                </c:pt>
                <c:pt idx="752">
                  <c:v>0.3973614903722778</c:v>
                </c:pt>
                <c:pt idx="753">
                  <c:v>0.3973614903722778</c:v>
                </c:pt>
                <c:pt idx="754">
                  <c:v>0.3973614903722778</c:v>
                </c:pt>
                <c:pt idx="755">
                  <c:v>0.3973614903722778</c:v>
                </c:pt>
                <c:pt idx="756">
                  <c:v>0.3973614903722778</c:v>
                </c:pt>
                <c:pt idx="757">
                  <c:v>0.3973614903722778</c:v>
                </c:pt>
                <c:pt idx="758">
                  <c:v>0.3973614903722778</c:v>
                </c:pt>
                <c:pt idx="759">
                  <c:v>0.3973614903722778</c:v>
                </c:pt>
                <c:pt idx="760">
                  <c:v>0.3973614903722778</c:v>
                </c:pt>
                <c:pt idx="761">
                  <c:v>0.3973614903722778</c:v>
                </c:pt>
                <c:pt idx="762">
                  <c:v>0.3973614903722778</c:v>
                </c:pt>
                <c:pt idx="763">
                  <c:v>0.3973614903722778</c:v>
                </c:pt>
                <c:pt idx="764">
                  <c:v>0.3973614903722778</c:v>
                </c:pt>
                <c:pt idx="765">
                  <c:v>0.3973614903722778</c:v>
                </c:pt>
                <c:pt idx="766">
                  <c:v>0.3973614903722778</c:v>
                </c:pt>
                <c:pt idx="767">
                  <c:v>0.3973614903722778</c:v>
                </c:pt>
                <c:pt idx="768">
                  <c:v>0.3973614903722778</c:v>
                </c:pt>
                <c:pt idx="769">
                  <c:v>0.3973614903722778</c:v>
                </c:pt>
                <c:pt idx="770">
                  <c:v>0.3973614903722778</c:v>
                </c:pt>
                <c:pt idx="771">
                  <c:v>0.3973614903722778</c:v>
                </c:pt>
                <c:pt idx="772">
                  <c:v>0.3973614903722778</c:v>
                </c:pt>
                <c:pt idx="773">
                  <c:v>0.3973614903722778</c:v>
                </c:pt>
                <c:pt idx="774">
                  <c:v>0.3973614903722778</c:v>
                </c:pt>
                <c:pt idx="775">
                  <c:v>0.3973614903722778</c:v>
                </c:pt>
                <c:pt idx="776">
                  <c:v>0.3973614903722778</c:v>
                </c:pt>
                <c:pt idx="777">
                  <c:v>0.3973614903722778</c:v>
                </c:pt>
                <c:pt idx="778">
                  <c:v>0.3973614903722778</c:v>
                </c:pt>
                <c:pt idx="779">
                  <c:v>0.3973614903722778</c:v>
                </c:pt>
                <c:pt idx="780">
                  <c:v>0.3973614903722778</c:v>
                </c:pt>
                <c:pt idx="781">
                  <c:v>0.3973614903722778</c:v>
                </c:pt>
                <c:pt idx="782">
                  <c:v>0.3973614903722778</c:v>
                </c:pt>
                <c:pt idx="783">
                  <c:v>0.3973614903722778</c:v>
                </c:pt>
                <c:pt idx="784">
                  <c:v>0.3973614903722778</c:v>
                </c:pt>
                <c:pt idx="785">
                  <c:v>0.3973614903722778</c:v>
                </c:pt>
                <c:pt idx="786">
                  <c:v>0.3973614903722778</c:v>
                </c:pt>
                <c:pt idx="787">
                  <c:v>0.3973614903722778</c:v>
                </c:pt>
                <c:pt idx="788">
                  <c:v>0.3973614903722778</c:v>
                </c:pt>
                <c:pt idx="789">
                  <c:v>0.3973614903722778</c:v>
                </c:pt>
                <c:pt idx="790">
                  <c:v>0.3973614903722778</c:v>
                </c:pt>
                <c:pt idx="791">
                  <c:v>0.44070396571165082</c:v>
                </c:pt>
                <c:pt idx="792">
                  <c:v>0.44070396571165082</c:v>
                </c:pt>
                <c:pt idx="793">
                  <c:v>0.44070396571165082</c:v>
                </c:pt>
                <c:pt idx="794">
                  <c:v>0.44070396571165082</c:v>
                </c:pt>
                <c:pt idx="795">
                  <c:v>0.44070396571165082</c:v>
                </c:pt>
                <c:pt idx="796">
                  <c:v>0.44070396571165082</c:v>
                </c:pt>
                <c:pt idx="797">
                  <c:v>0.44070396571165082</c:v>
                </c:pt>
                <c:pt idx="798">
                  <c:v>0.44070396571165082</c:v>
                </c:pt>
                <c:pt idx="799">
                  <c:v>0.44070396571165082</c:v>
                </c:pt>
                <c:pt idx="800">
                  <c:v>0.44070396571165082</c:v>
                </c:pt>
                <c:pt idx="801">
                  <c:v>0.44070396571165082</c:v>
                </c:pt>
                <c:pt idx="802">
                  <c:v>0.44070396571165082</c:v>
                </c:pt>
                <c:pt idx="803">
                  <c:v>0.44070396571165082</c:v>
                </c:pt>
                <c:pt idx="804">
                  <c:v>0.44070396571165082</c:v>
                </c:pt>
                <c:pt idx="805">
                  <c:v>0.44070396571165082</c:v>
                </c:pt>
                <c:pt idx="806">
                  <c:v>0.48191538545319806</c:v>
                </c:pt>
                <c:pt idx="807">
                  <c:v>0.48191538545319806</c:v>
                </c:pt>
                <c:pt idx="808">
                  <c:v>0.48191538545319806</c:v>
                </c:pt>
                <c:pt idx="809">
                  <c:v>0.48191538545319806</c:v>
                </c:pt>
                <c:pt idx="810">
                  <c:v>0.48191538545319806</c:v>
                </c:pt>
                <c:pt idx="811">
                  <c:v>0.48191538545319806</c:v>
                </c:pt>
                <c:pt idx="812">
                  <c:v>0.48191538545319806</c:v>
                </c:pt>
                <c:pt idx="813">
                  <c:v>0.48191538545319806</c:v>
                </c:pt>
                <c:pt idx="814">
                  <c:v>0.48191538545319806</c:v>
                </c:pt>
                <c:pt idx="815">
                  <c:v>0.48191538545319806</c:v>
                </c:pt>
                <c:pt idx="816">
                  <c:v>0.48191538545319806</c:v>
                </c:pt>
                <c:pt idx="817">
                  <c:v>0.48191538545319806</c:v>
                </c:pt>
                <c:pt idx="818">
                  <c:v>0.48191538545319806</c:v>
                </c:pt>
                <c:pt idx="819">
                  <c:v>0.48191538545319806</c:v>
                </c:pt>
                <c:pt idx="820">
                  <c:v>0.48191538545319806</c:v>
                </c:pt>
                <c:pt idx="821">
                  <c:v>0.48191538545319806</c:v>
                </c:pt>
                <c:pt idx="822">
                  <c:v>0.48191538545319806</c:v>
                </c:pt>
                <c:pt idx="823">
                  <c:v>0.48191538545319806</c:v>
                </c:pt>
                <c:pt idx="824">
                  <c:v>0.48191538545319806</c:v>
                </c:pt>
                <c:pt idx="825">
                  <c:v>0.48191538545319806</c:v>
                </c:pt>
                <c:pt idx="826">
                  <c:v>0.48191538545319806</c:v>
                </c:pt>
                <c:pt idx="827">
                  <c:v>0.48191538545319806</c:v>
                </c:pt>
                <c:pt idx="828">
                  <c:v>0.48191538545319806</c:v>
                </c:pt>
                <c:pt idx="829">
                  <c:v>0.48191538545319806</c:v>
                </c:pt>
                <c:pt idx="830">
                  <c:v>0.48191538545319806</c:v>
                </c:pt>
                <c:pt idx="831">
                  <c:v>0.48191538545319806</c:v>
                </c:pt>
                <c:pt idx="832">
                  <c:v>0.48191538545319806</c:v>
                </c:pt>
                <c:pt idx="833">
                  <c:v>0.48191538545319806</c:v>
                </c:pt>
                <c:pt idx="834">
                  <c:v>0.48191538545319806</c:v>
                </c:pt>
                <c:pt idx="835">
                  <c:v>0.48191538545319806</c:v>
                </c:pt>
                <c:pt idx="836">
                  <c:v>0.48191538545319806</c:v>
                </c:pt>
                <c:pt idx="837">
                  <c:v>0.48191538545319806</c:v>
                </c:pt>
                <c:pt idx="838">
                  <c:v>0.48191538545319806</c:v>
                </c:pt>
                <c:pt idx="839">
                  <c:v>0.48191538545319806</c:v>
                </c:pt>
                <c:pt idx="840">
                  <c:v>0.48191538545319806</c:v>
                </c:pt>
                <c:pt idx="841">
                  <c:v>0.48191538545319806</c:v>
                </c:pt>
                <c:pt idx="842">
                  <c:v>0.48191538545319806</c:v>
                </c:pt>
                <c:pt idx="843">
                  <c:v>0.48191538545319806</c:v>
                </c:pt>
                <c:pt idx="844">
                  <c:v>0.48191538545319806</c:v>
                </c:pt>
                <c:pt idx="845">
                  <c:v>0.48191538545319806</c:v>
                </c:pt>
                <c:pt idx="846">
                  <c:v>0.48191538545319806</c:v>
                </c:pt>
                <c:pt idx="847">
                  <c:v>0.48191538545319806</c:v>
                </c:pt>
                <c:pt idx="848">
                  <c:v>0.48191538545319806</c:v>
                </c:pt>
                <c:pt idx="849">
                  <c:v>0.48191538545319806</c:v>
                </c:pt>
                <c:pt idx="850">
                  <c:v>0.48191538545319806</c:v>
                </c:pt>
                <c:pt idx="851">
                  <c:v>0.48191538545319806</c:v>
                </c:pt>
                <c:pt idx="852">
                  <c:v>0.48191538545319806</c:v>
                </c:pt>
                <c:pt idx="853">
                  <c:v>0.48191538545319806</c:v>
                </c:pt>
                <c:pt idx="854">
                  <c:v>0.48191538545319806</c:v>
                </c:pt>
                <c:pt idx="855">
                  <c:v>0.48191538545319806</c:v>
                </c:pt>
                <c:pt idx="856">
                  <c:v>0.48191538545319806</c:v>
                </c:pt>
                <c:pt idx="857">
                  <c:v>0.48191538545319806</c:v>
                </c:pt>
                <c:pt idx="858">
                  <c:v>0.48191538545319806</c:v>
                </c:pt>
                <c:pt idx="859">
                  <c:v>0.48191538545319806</c:v>
                </c:pt>
                <c:pt idx="860">
                  <c:v>0.48191538545319806</c:v>
                </c:pt>
                <c:pt idx="861">
                  <c:v>0.48191538545319806</c:v>
                </c:pt>
                <c:pt idx="862">
                  <c:v>0.48191538545319806</c:v>
                </c:pt>
                <c:pt idx="863">
                  <c:v>0.48191538545319806</c:v>
                </c:pt>
                <c:pt idx="864">
                  <c:v>0.48191538545319806</c:v>
                </c:pt>
                <c:pt idx="865">
                  <c:v>0.48191538545319806</c:v>
                </c:pt>
                <c:pt idx="866">
                  <c:v>0.48191538545319806</c:v>
                </c:pt>
                <c:pt idx="867">
                  <c:v>0.48191538545319806</c:v>
                </c:pt>
                <c:pt idx="868">
                  <c:v>0.50225223987137202</c:v>
                </c:pt>
                <c:pt idx="869">
                  <c:v>0.50225223987137202</c:v>
                </c:pt>
                <c:pt idx="870">
                  <c:v>0.50225223987137202</c:v>
                </c:pt>
                <c:pt idx="871">
                  <c:v>0.50225223987137202</c:v>
                </c:pt>
                <c:pt idx="872">
                  <c:v>0.50225223987137202</c:v>
                </c:pt>
                <c:pt idx="873">
                  <c:v>0.50225223987137202</c:v>
                </c:pt>
                <c:pt idx="874">
                  <c:v>0.50225223987137202</c:v>
                </c:pt>
                <c:pt idx="875">
                  <c:v>0.50225223987137202</c:v>
                </c:pt>
                <c:pt idx="876">
                  <c:v>0.50225223987137202</c:v>
                </c:pt>
                <c:pt idx="877">
                  <c:v>0.50225223987137202</c:v>
                </c:pt>
                <c:pt idx="878">
                  <c:v>0.50225223987137202</c:v>
                </c:pt>
                <c:pt idx="879">
                  <c:v>0.50225223987137202</c:v>
                </c:pt>
                <c:pt idx="880">
                  <c:v>0.50225223987137202</c:v>
                </c:pt>
                <c:pt idx="881">
                  <c:v>0.50225223987137202</c:v>
                </c:pt>
                <c:pt idx="882">
                  <c:v>0.50225223987137202</c:v>
                </c:pt>
                <c:pt idx="883">
                  <c:v>0.50225223987137202</c:v>
                </c:pt>
                <c:pt idx="884">
                  <c:v>0.50225223987137202</c:v>
                </c:pt>
                <c:pt idx="885">
                  <c:v>0.50225223987137202</c:v>
                </c:pt>
                <c:pt idx="886">
                  <c:v>0.50225223987137202</c:v>
                </c:pt>
                <c:pt idx="887">
                  <c:v>0.5515424061813019</c:v>
                </c:pt>
                <c:pt idx="888">
                  <c:v>0.5515424061813019</c:v>
                </c:pt>
                <c:pt idx="889">
                  <c:v>0.5515424061813019</c:v>
                </c:pt>
                <c:pt idx="890">
                  <c:v>0.5515424061813019</c:v>
                </c:pt>
                <c:pt idx="891">
                  <c:v>0.5515424061813019</c:v>
                </c:pt>
                <c:pt idx="892">
                  <c:v>0.5515424061813019</c:v>
                </c:pt>
                <c:pt idx="893">
                  <c:v>0.5515424061813019</c:v>
                </c:pt>
                <c:pt idx="894">
                  <c:v>0.5515424061813019</c:v>
                </c:pt>
                <c:pt idx="895">
                  <c:v>0.5515424061813019</c:v>
                </c:pt>
                <c:pt idx="896">
                  <c:v>0.5515424061813019</c:v>
                </c:pt>
                <c:pt idx="897">
                  <c:v>0.5515424061813019</c:v>
                </c:pt>
                <c:pt idx="898">
                  <c:v>0.5515424061813019</c:v>
                </c:pt>
                <c:pt idx="899">
                  <c:v>0.5515424061813019</c:v>
                </c:pt>
                <c:pt idx="900">
                  <c:v>0.5515424061813019</c:v>
                </c:pt>
                <c:pt idx="901">
                  <c:v>0.5515424061813019</c:v>
                </c:pt>
                <c:pt idx="902">
                  <c:v>0.5515424061813019</c:v>
                </c:pt>
                <c:pt idx="903">
                  <c:v>0.5515424061813019</c:v>
                </c:pt>
                <c:pt idx="904">
                  <c:v>0.5515424061813019</c:v>
                </c:pt>
                <c:pt idx="905">
                  <c:v>0.5515424061813019</c:v>
                </c:pt>
                <c:pt idx="906">
                  <c:v>0.5515424061813019</c:v>
                </c:pt>
                <c:pt idx="907">
                  <c:v>0.5515424061813019</c:v>
                </c:pt>
                <c:pt idx="908">
                  <c:v>0.5515424061813019</c:v>
                </c:pt>
                <c:pt idx="909">
                  <c:v>0.5515424061813019</c:v>
                </c:pt>
                <c:pt idx="910">
                  <c:v>0.5515424061813019</c:v>
                </c:pt>
                <c:pt idx="911">
                  <c:v>0.5515424061813019</c:v>
                </c:pt>
                <c:pt idx="912">
                  <c:v>0.5515424061813019</c:v>
                </c:pt>
                <c:pt idx="913">
                  <c:v>0.5515424061813019</c:v>
                </c:pt>
                <c:pt idx="914">
                  <c:v>0.5515424061813019</c:v>
                </c:pt>
                <c:pt idx="915">
                  <c:v>0.5515424061813019</c:v>
                </c:pt>
                <c:pt idx="916">
                  <c:v>0.5515424061813019</c:v>
                </c:pt>
                <c:pt idx="917">
                  <c:v>0.5515424061813019</c:v>
                </c:pt>
                <c:pt idx="918">
                  <c:v>0.5515424061813019</c:v>
                </c:pt>
                <c:pt idx="919">
                  <c:v>0.5515424061813019</c:v>
                </c:pt>
                <c:pt idx="920">
                  <c:v>0.5515424061813019</c:v>
                </c:pt>
                <c:pt idx="921">
                  <c:v>0.5515424061813019</c:v>
                </c:pt>
                <c:pt idx="922">
                  <c:v>0.5515424061813019</c:v>
                </c:pt>
                <c:pt idx="923">
                  <c:v>0.57333866817794243</c:v>
                </c:pt>
                <c:pt idx="924">
                  <c:v>0.57333866817794243</c:v>
                </c:pt>
                <c:pt idx="925">
                  <c:v>0.57333866817794243</c:v>
                </c:pt>
                <c:pt idx="926">
                  <c:v>0.57333866817794243</c:v>
                </c:pt>
                <c:pt idx="927">
                  <c:v>0.57333866817794243</c:v>
                </c:pt>
                <c:pt idx="928">
                  <c:v>0.57333866817794243</c:v>
                </c:pt>
                <c:pt idx="929">
                  <c:v>0.57333866817794243</c:v>
                </c:pt>
                <c:pt idx="930">
                  <c:v>0.57333866817794243</c:v>
                </c:pt>
                <c:pt idx="931">
                  <c:v>0.57333866817794243</c:v>
                </c:pt>
                <c:pt idx="932">
                  <c:v>0.57333866817794243</c:v>
                </c:pt>
                <c:pt idx="933">
                  <c:v>0.57333866817794243</c:v>
                </c:pt>
                <c:pt idx="934">
                  <c:v>0.57333866817794243</c:v>
                </c:pt>
                <c:pt idx="935">
                  <c:v>0.57333866817794243</c:v>
                </c:pt>
                <c:pt idx="936">
                  <c:v>0.57333866817794243</c:v>
                </c:pt>
                <c:pt idx="937">
                  <c:v>0.57333866817794243</c:v>
                </c:pt>
                <c:pt idx="938">
                  <c:v>0.57333866817794243</c:v>
                </c:pt>
                <c:pt idx="939">
                  <c:v>0.57333866817794243</c:v>
                </c:pt>
                <c:pt idx="940">
                  <c:v>0.57333866817794243</c:v>
                </c:pt>
                <c:pt idx="941">
                  <c:v>0.57333866817794243</c:v>
                </c:pt>
                <c:pt idx="942">
                  <c:v>0.57333866817794243</c:v>
                </c:pt>
                <c:pt idx="943">
                  <c:v>0.57333866817794243</c:v>
                </c:pt>
                <c:pt idx="944">
                  <c:v>0.57333866817794243</c:v>
                </c:pt>
                <c:pt idx="945">
                  <c:v>0.57333866817794243</c:v>
                </c:pt>
                <c:pt idx="946">
                  <c:v>0.57333866817794243</c:v>
                </c:pt>
                <c:pt idx="947">
                  <c:v>0.57333866817794243</c:v>
                </c:pt>
                <c:pt idx="948">
                  <c:v>0.61468794993076792</c:v>
                </c:pt>
                <c:pt idx="949">
                  <c:v>0.61468794993076792</c:v>
                </c:pt>
                <c:pt idx="950">
                  <c:v>0.61468794993076792</c:v>
                </c:pt>
                <c:pt idx="951">
                  <c:v>0.61468794993076792</c:v>
                </c:pt>
                <c:pt idx="952">
                  <c:v>0.61468794993076792</c:v>
                </c:pt>
                <c:pt idx="953">
                  <c:v>0.61468794993076792</c:v>
                </c:pt>
                <c:pt idx="954">
                  <c:v>0.61468794993076792</c:v>
                </c:pt>
                <c:pt idx="955">
                  <c:v>0.61468794993076792</c:v>
                </c:pt>
                <c:pt idx="956">
                  <c:v>0.61468794993076792</c:v>
                </c:pt>
                <c:pt idx="957">
                  <c:v>0.61468794993076792</c:v>
                </c:pt>
                <c:pt idx="958">
                  <c:v>0.61468794993076792</c:v>
                </c:pt>
                <c:pt idx="959">
                  <c:v>0.61468794993076792</c:v>
                </c:pt>
                <c:pt idx="960">
                  <c:v>0.61468794993076792</c:v>
                </c:pt>
                <c:pt idx="961">
                  <c:v>0.61468794993076792</c:v>
                </c:pt>
                <c:pt idx="962">
                  <c:v>0.61468794993076792</c:v>
                </c:pt>
                <c:pt idx="963">
                  <c:v>0.61468794993076792</c:v>
                </c:pt>
                <c:pt idx="964">
                  <c:v>0.61468794993076792</c:v>
                </c:pt>
                <c:pt idx="965">
                  <c:v>0.61468794993076792</c:v>
                </c:pt>
                <c:pt idx="966">
                  <c:v>0.6592492693627352</c:v>
                </c:pt>
                <c:pt idx="967">
                  <c:v>0.6592492693627352</c:v>
                </c:pt>
                <c:pt idx="968">
                  <c:v>0.6592492693627352</c:v>
                </c:pt>
                <c:pt idx="969">
                  <c:v>0.6592492693627352</c:v>
                </c:pt>
                <c:pt idx="970">
                  <c:v>0.6592492693627352</c:v>
                </c:pt>
                <c:pt idx="971">
                  <c:v>0.6592492693627352</c:v>
                </c:pt>
                <c:pt idx="972">
                  <c:v>0.6592492693627352</c:v>
                </c:pt>
                <c:pt idx="973">
                  <c:v>0.6592492693627352</c:v>
                </c:pt>
                <c:pt idx="974">
                  <c:v>0.6592492693627352</c:v>
                </c:pt>
                <c:pt idx="975">
                  <c:v>0.6592492693627352</c:v>
                </c:pt>
                <c:pt idx="976">
                  <c:v>0.6592492693627352</c:v>
                </c:pt>
                <c:pt idx="977">
                  <c:v>0.6592492693627352</c:v>
                </c:pt>
                <c:pt idx="978">
                  <c:v>0.6592492693627352</c:v>
                </c:pt>
                <c:pt idx="979">
                  <c:v>0.6592492693627352</c:v>
                </c:pt>
                <c:pt idx="980">
                  <c:v>0.6592492693627352</c:v>
                </c:pt>
                <c:pt idx="981">
                  <c:v>0.6592492693627352</c:v>
                </c:pt>
                <c:pt idx="982">
                  <c:v>0.6592492693627352</c:v>
                </c:pt>
                <c:pt idx="983">
                  <c:v>0.6592492693627352</c:v>
                </c:pt>
                <c:pt idx="984">
                  <c:v>0.6592492693627352</c:v>
                </c:pt>
                <c:pt idx="985">
                  <c:v>0.6592492693627352</c:v>
                </c:pt>
                <c:pt idx="986">
                  <c:v>0.6592492693627352</c:v>
                </c:pt>
                <c:pt idx="987">
                  <c:v>0.6592492693627352</c:v>
                </c:pt>
                <c:pt idx="988">
                  <c:v>0.6592492693627352</c:v>
                </c:pt>
                <c:pt idx="989">
                  <c:v>0.6592492693627352</c:v>
                </c:pt>
                <c:pt idx="990">
                  <c:v>0.6592492693627352</c:v>
                </c:pt>
                <c:pt idx="991">
                  <c:v>0.6592492693627352</c:v>
                </c:pt>
                <c:pt idx="992">
                  <c:v>0.6592492693627352</c:v>
                </c:pt>
                <c:pt idx="993">
                  <c:v>0.6592492693627352</c:v>
                </c:pt>
                <c:pt idx="994">
                  <c:v>0.6592492693627352</c:v>
                </c:pt>
                <c:pt idx="995">
                  <c:v>0.6592492693627352</c:v>
                </c:pt>
                <c:pt idx="996">
                  <c:v>0.6592492693627352</c:v>
                </c:pt>
                <c:pt idx="997">
                  <c:v>0.6592492693627352</c:v>
                </c:pt>
                <c:pt idx="998">
                  <c:v>0.6592492693627352</c:v>
                </c:pt>
                <c:pt idx="999">
                  <c:v>0.6592492693627352</c:v>
                </c:pt>
                <c:pt idx="1000">
                  <c:v>0.6592492693627352</c:v>
                </c:pt>
                <c:pt idx="1001">
                  <c:v>0.6592492693627352</c:v>
                </c:pt>
                <c:pt idx="1002">
                  <c:v>0.6592492693627352</c:v>
                </c:pt>
                <c:pt idx="1003">
                  <c:v>0.6592492693627352</c:v>
                </c:pt>
                <c:pt idx="1004">
                  <c:v>0.6592492693627352</c:v>
                </c:pt>
                <c:pt idx="1005">
                  <c:v>0.6592492693627352</c:v>
                </c:pt>
                <c:pt idx="1006">
                  <c:v>0.6592492693627352</c:v>
                </c:pt>
                <c:pt idx="1007">
                  <c:v>0.6592492693627352</c:v>
                </c:pt>
                <c:pt idx="1008">
                  <c:v>0.6592492693627352</c:v>
                </c:pt>
                <c:pt idx="1009">
                  <c:v>0.6592492693627352</c:v>
                </c:pt>
                <c:pt idx="1010">
                  <c:v>0.6592492693627352</c:v>
                </c:pt>
                <c:pt idx="1011">
                  <c:v>0.6592492693627352</c:v>
                </c:pt>
                <c:pt idx="1012">
                  <c:v>0.6592492693627352</c:v>
                </c:pt>
                <c:pt idx="1013">
                  <c:v>0.6592492693627352</c:v>
                </c:pt>
                <c:pt idx="1014">
                  <c:v>0.6592492693627352</c:v>
                </c:pt>
                <c:pt idx="1015">
                  <c:v>0.6592492693627352</c:v>
                </c:pt>
                <c:pt idx="1016">
                  <c:v>0.6592492693627352</c:v>
                </c:pt>
                <c:pt idx="1017">
                  <c:v>0.6592492693627352</c:v>
                </c:pt>
                <c:pt idx="1018">
                  <c:v>0.6592492693627352</c:v>
                </c:pt>
                <c:pt idx="1019">
                  <c:v>0.6592492693627352</c:v>
                </c:pt>
                <c:pt idx="1020">
                  <c:v>0.6592492693627352</c:v>
                </c:pt>
                <c:pt idx="1021">
                  <c:v>0.6592492693627352</c:v>
                </c:pt>
                <c:pt idx="1022">
                  <c:v>0.6592492693627352</c:v>
                </c:pt>
                <c:pt idx="1023">
                  <c:v>0.6592492693627352</c:v>
                </c:pt>
                <c:pt idx="1024">
                  <c:v>0.6592492693627352</c:v>
                </c:pt>
                <c:pt idx="1025">
                  <c:v>0.6592492693627352</c:v>
                </c:pt>
                <c:pt idx="1026">
                  <c:v>0.6592492693627352</c:v>
                </c:pt>
                <c:pt idx="1027">
                  <c:v>0.6592492693627352</c:v>
                </c:pt>
                <c:pt idx="1028">
                  <c:v>0.6592492693627352</c:v>
                </c:pt>
                <c:pt idx="1029">
                  <c:v>0.6592492693627352</c:v>
                </c:pt>
                <c:pt idx="1030">
                  <c:v>0.6592492693627352</c:v>
                </c:pt>
                <c:pt idx="1031">
                  <c:v>0.6592492693627352</c:v>
                </c:pt>
                <c:pt idx="1032">
                  <c:v>0.6592492693627352</c:v>
                </c:pt>
                <c:pt idx="1033">
                  <c:v>0.6592492693627352</c:v>
                </c:pt>
                <c:pt idx="1034">
                  <c:v>0.6592492693627352</c:v>
                </c:pt>
                <c:pt idx="1035">
                  <c:v>0.6592492693627352</c:v>
                </c:pt>
                <c:pt idx="1036">
                  <c:v>0.6592492693627352</c:v>
                </c:pt>
                <c:pt idx="1037">
                  <c:v>0.6592492693627352</c:v>
                </c:pt>
                <c:pt idx="1038">
                  <c:v>0.6592492693627352</c:v>
                </c:pt>
                <c:pt idx="1039">
                  <c:v>0.6592492693627352</c:v>
                </c:pt>
                <c:pt idx="1040">
                  <c:v>0.6592492693627352</c:v>
                </c:pt>
                <c:pt idx="1041">
                  <c:v>0.6592492693627352</c:v>
                </c:pt>
                <c:pt idx="1042">
                  <c:v>0.6592492693627352</c:v>
                </c:pt>
                <c:pt idx="1043">
                  <c:v>0.6592492693627352</c:v>
                </c:pt>
                <c:pt idx="1044">
                  <c:v>0.6592492693627352</c:v>
                </c:pt>
                <c:pt idx="1045">
                  <c:v>0.6592492693627352</c:v>
                </c:pt>
                <c:pt idx="1046">
                  <c:v>0.6592492693627352</c:v>
                </c:pt>
                <c:pt idx="1047">
                  <c:v>0.70335350181780709</c:v>
                </c:pt>
                <c:pt idx="1048">
                  <c:v>0.70335350181780709</c:v>
                </c:pt>
                <c:pt idx="1049">
                  <c:v>0.70335350181780709</c:v>
                </c:pt>
                <c:pt idx="1050">
                  <c:v>0.70335350181780709</c:v>
                </c:pt>
                <c:pt idx="1051">
                  <c:v>0.70335350181780709</c:v>
                </c:pt>
                <c:pt idx="1052">
                  <c:v>0.70335350181780709</c:v>
                </c:pt>
                <c:pt idx="1053">
                  <c:v>0.70335350181780709</c:v>
                </c:pt>
                <c:pt idx="1054">
                  <c:v>0.70335350181780709</c:v>
                </c:pt>
                <c:pt idx="1055">
                  <c:v>0.70335350181780709</c:v>
                </c:pt>
                <c:pt idx="1056">
                  <c:v>0.70335350181780709</c:v>
                </c:pt>
                <c:pt idx="1057">
                  <c:v>0.70335350181780709</c:v>
                </c:pt>
                <c:pt idx="1058">
                  <c:v>0.70335350181780709</c:v>
                </c:pt>
                <c:pt idx="1059">
                  <c:v>0.70335350181780709</c:v>
                </c:pt>
                <c:pt idx="1060">
                  <c:v>0.70335350181780709</c:v>
                </c:pt>
                <c:pt idx="1061">
                  <c:v>0.70335350181780709</c:v>
                </c:pt>
                <c:pt idx="1062">
                  <c:v>0.70335350181780709</c:v>
                </c:pt>
                <c:pt idx="1063">
                  <c:v>0.70335350181780709</c:v>
                </c:pt>
                <c:pt idx="1064">
                  <c:v>0.70335350181780709</c:v>
                </c:pt>
                <c:pt idx="1065">
                  <c:v>0.70335350181780709</c:v>
                </c:pt>
                <c:pt idx="1066">
                  <c:v>0.70335350181780709</c:v>
                </c:pt>
                <c:pt idx="1067">
                  <c:v>0.70335350181780709</c:v>
                </c:pt>
                <c:pt idx="1068">
                  <c:v>0.70335350181780709</c:v>
                </c:pt>
                <c:pt idx="1069">
                  <c:v>0.70335350181780709</c:v>
                </c:pt>
                <c:pt idx="1070">
                  <c:v>0.70335350181780709</c:v>
                </c:pt>
                <c:pt idx="1071">
                  <c:v>0.70335350181780709</c:v>
                </c:pt>
                <c:pt idx="1072">
                  <c:v>0.70335350181780709</c:v>
                </c:pt>
                <c:pt idx="1073">
                  <c:v>0.70335350181780709</c:v>
                </c:pt>
                <c:pt idx="1074">
                  <c:v>0.70335350181780709</c:v>
                </c:pt>
                <c:pt idx="1075">
                  <c:v>0.70335350181780709</c:v>
                </c:pt>
                <c:pt idx="1076">
                  <c:v>0.70335350181780709</c:v>
                </c:pt>
                <c:pt idx="1077">
                  <c:v>0.70335350181780709</c:v>
                </c:pt>
                <c:pt idx="1078">
                  <c:v>0.70335350181780709</c:v>
                </c:pt>
                <c:pt idx="1079">
                  <c:v>0.70335350181780709</c:v>
                </c:pt>
                <c:pt idx="1080">
                  <c:v>0.70335350181780709</c:v>
                </c:pt>
                <c:pt idx="1081">
                  <c:v>0.71210340579340925</c:v>
                </c:pt>
                <c:pt idx="1082">
                  <c:v>0.71210340579340925</c:v>
                </c:pt>
                <c:pt idx="1083">
                  <c:v>0.71210340579340925</c:v>
                </c:pt>
                <c:pt idx="1084">
                  <c:v>0.71210340579340925</c:v>
                </c:pt>
                <c:pt idx="1085">
                  <c:v>0.71210340579340925</c:v>
                </c:pt>
                <c:pt idx="1086">
                  <c:v>0.71210340579340925</c:v>
                </c:pt>
                <c:pt idx="1087">
                  <c:v>0.71210340579340925</c:v>
                </c:pt>
                <c:pt idx="1088">
                  <c:v>0.71210340579340925</c:v>
                </c:pt>
                <c:pt idx="1089">
                  <c:v>0.71210340579340925</c:v>
                </c:pt>
                <c:pt idx="1090">
                  <c:v>0.71210340579340925</c:v>
                </c:pt>
                <c:pt idx="1091">
                  <c:v>0.71210340579340925</c:v>
                </c:pt>
                <c:pt idx="1092">
                  <c:v>0.71210340579340925</c:v>
                </c:pt>
                <c:pt idx="1093">
                  <c:v>0.71210340579340925</c:v>
                </c:pt>
                <c:pt idx="1094">
                  <c:v>0.71210340579340925</c:v>
                </c:pt>
                <c:pt idx="1095">
                  <c:v>0.71210340579340925</c:v>
                </c:pt>
                <c:pt idx="1096">
                  <c:v>0.72310374765418373</c:v>
                </c:pt>
                <c:pt idx="1097">
                  <c:v>0.72310374765418373</c:v>
                </c:pt>
                <c:pt idx="1098">
                  <c:v>0.72310374765418373</c:v>
                </c:pt>
                <c:pt idx="1099">
                  <c:v>0.72310374765418373</c:v>
                </c:pt>
                <c:pt idx="1100">
                  <c:v>0.72310374765418373</c:v>
                </c:pt>
                <c:pt idx="1101">
                  <c:v>0.72310374765418373</c:v>
                </c:pt>
                <c:pt idx="1102">
                  <c:v>0.72310374765418373</c:v>
                </c:pt>
                <c:pt idx="1103">
                  <c:v>0.72310374765418373</c:v>
                </c:pt>
                <c:pt idx="1104">
                  <c:v>0.72310374765418373</c:v>
                </c:pt>
                <c:pt idx="1105">
                  <c:v>0.72310374765418373</c:v>
                </c:pt>
                <c:pt idx="1106">
                  <c:v>0.72988744171092623</c:v>
                </c:pt>
                <c:pt idx="1107">
                  <c:v>0.72988744171092623</c:v>
                </c:pt>
                <c:pt idx="1108">
                  <c:v>0.72988744171092623</c:v>
                </c:pt>
                <c:pt idx="1109">
                  <c:v>0.72988744171092623</c:v>
                </c:pt>
                <c:pt idx="1110">
                  <c:v>0.72988744171092623</c:v>
                </c:pt>
                <c:pt idx="1111">
                  <c:v>0.72988744171092623</c:v>
                </c:pt>
                <c:pt idx="1112">
                  <c:v>0.72988744171092623</c:v>
                </c:pt>
                <c:pt idx="1113">
                  <c:v>0.72988744171092623</c:v>
                </c:pt>
                <c:pt idx="1114">
                  <c:v>0.72988744171092623</c:v>
                </c:pt>
                <c:pt idx="1115">
                  <c:v>0.72988744171092623</c:v>
                </c:pt>
                <c:pt idx="1116">
                  <c:v>0.80603780498692923</c:v>
                </c:pt>
                <c:pt idx="1117">
                  <c:v>0.80603780498692923</c:v>
                </c:pt>
                <c:pt idx="1118">
                  <c:v>0.80603780498692923</c:v>
                </c:pt>
                <c:pt idx="1119">
                  <c:v>0.80603780498692923</c:v>
                </c:pt>
                <c:pt idx="1120">
                  <c:v>0.80603780498692923</c:v>
                </c:pt>
                <c:pt idx="1121">
                  <c:v>0.80603780498692923</c:v>
                </c:pt>
                <c:pt idx="1122">
                  <c:v>0.80603780498692923</c:v>
                </c:pt>
                <c:pt idx="1123">
                  <c:v>0.80603780498692923</c:v>
                </c:pt>
                <c:pt idx="1124">
                  <c:v>0.80603780498692923</c:v>
                </c:pt>
                <c:pt idx="1125">
                  <c:v>0.80603780498692923</c:v>
                </c:pt>
                <c:pt idx="1126">
                  <c:v>0.80603780498692923</c:v>
                </c:pt>
                <c:pt idx="1127">
                  <c:v>0.80603780498692923</c:v>
                </c:pt>
                <c:pt idx="1128">
                  <c:v>0.80603780498692923</c:v>
                </c:pt>
                <c:pt idx="1129">
                  <c:v>0.80603780498692923</c:v>
                </c:pt>
                <c:pt idx="1130">
                  <c:v>0.80603780498692923</c:v>
                </c:pt>
                <c:pt idx="1131">
                  <c:v>0.80603780498692923</c:v>
                </c:pt>
                <c:pt idx="1132">
                  <c:v>0.80603780498692923</c:v>
                </c:pt>
                <c:pt idx="1133">
                  <c:v>0.80603780498692923</c:v>
                </c:pt>
                <c:pt idx="1134">
                  <c:v>0.80603780498692923</c:v>
                </c:pt>
                <c:pt idx="1135">
                  <c:v>0.80603780498692923</c:v>
                </c:pt>
                <c:pt idx="1136">
                  <c:v>0.80603780498692923</c:v>
                </c:pt>
                <c:pt idx="1137">
                  <c:v>0.80603780498692923</c:v>
                </c:pt>
                <c:pt idx="1138">
                  <c:v>0.80603780498692923</c:v>
                </c:pt>
                <c:pt idx="1139">
                  <c:v>0.80603780498692923</c:v>
                </c:pt>
                <c:pt idx="1140">
                  <c:v>0.80603780498692923</c:v>
                </c:pt>
                <c:pt idx="1141">
                  <c:v>0.80603780498692923</c:v>
                </c:pt>
                <c:pt idx="1142">
                  <c:v>0.80603780498692923</c:v>
                </c:pt>
                <c:pt idx="1143">
                  <c:v>0.80603780498692923</c:v>
                </c:pt>
                <c:pt idx="1144">
                  <c:v>0.80603780498692923</c:v>
                </c:pt>
                <c:pt idx="1145">
                  <c:v>0.81374106973100002</c:v>
                </c:pt>
                <c:pt idx="1146">
                  <c:v>0.81374106973100002</c:v>
                </c:pt>
                <c:pt idx="1147">
                  <c:v>0.81374106973100002</c:v>
                </c:pt>
                <c:pt idx="1148">
                  <c:v>0.81374106973100002</c:v>
                </c:pt>
                <c:pt idx="1149">
                  <c:v>0.81374106973100002</c:v>
                </c:pt>
                <c:pt idx="1150">
                  <c:v>0.81374106973100002</c:v>
                </c:pt>
                <c:pt idx="1151">
                  <c:v>0.81374106973100002</c:v>
                </c:pt>
                <c:pt idx="1152">
                  <c:v>0.81374106973100002</c:v>
                </c:pt>
                <c:pt idx="1153">
                  <c:v>0.81374106973100002</c:v>
                </c:pt>
                <c:pt idx="1154">
                  <c:v>0.81374106973100002</c:v>
                </c:pt>
                <c:pt idx="1155">
                  <c:v>0.81374106973100002</c:v>
                </c:pt>
                <c:pt idx="1156">
                  <c:v>0.81374106973100002</c:v>
                </c:pt>
                <c:pt idx="1157">
                  <c:v>0.81374106973100002</c:v>
                </c:pt>
                <c:pt idx="1158">
                  <c:v>0.81374106973100002</c:v>
                </c:pt>
                <c:pt idx="1159">
                  <c:v>0.81374106973100002</c:v>
                </c:pt>
                <c:pt idx="1160">
                  <c:v>0.81374106973100002</c:v>
                </c:pt>
                <c:pt idx="1161">
                  <c:v>0.81374106973100002</c:v>
                </c:pt>
                <c:pt idx="1162">
                  <c:v>0.81374106973100002</c:v>
                </c:pt>
                <c:pt idx="1163">
                  <c:v>0.81374106973100002</c:v>
                </c:pt>
                <c:pt idx="1164">
                  <c:v>0.81374106973100002</c:v>
                </c:pt>
                <c:pt idx="1165">
                  <c:v>0.81374106973100002</c:v>
                </c:pt>
                <c:pt idx="1166">
                  <c:v>0.81374106973100002</c:v>
                </c:pt>
                <c:pt idx="1167">
                  <c:v>0.81374106973100002</c:v>
                </c:pt>
                <c:pt idx="1168">
                  <c:v>0.81374106973100002</c:v>
                </c:pt>
                <c:pt idx="1169">
                  <c:v>0.81374106973100002</c:v>
                </c:pt>
                <c:pt idx="1170">
                  <c:v>0.81374106973100002</c:v>
                </c:pt>
                <c:pt idx="1171">
                  <c:v>0.81374106973100002</c:v>
                </c:pt>
                <c:pt idx="1172">
                  <c:v>0.81374106973100002</c:v>
                </c:pt>
                <c:pt idx="1173">
                  <c:v>0.81374106973100002</c:v>
                </c:pt>
                <c:pt idx="1174">
                  <c:v>0.81374106973100002</c:v>
                </c:pt>
                <c:pt idx="1175">
                  <c:v>0.81374106973100002</c:v>
                </c:pt>
                <c:pt idx="1176">
                  <c:v>0.81374106973100002</c:v>
                </c:pt>
                <c:pt idx="1177">
                  <c:v>0.81374106973100002</c:v>
                </c:pt>
                <c:pt idx="1178">
                  <c:v>0.81374106973100002</c:v>
                </c:pt>
                <c:pt idx="1179">
                  <c:v>0.81374106973100002</c:v>
                </c:pt>
                <c:pt idx="1180">
                  <c:v>0.81374106973100002</c:v>
                </c:pt>
                <c:pt idx="1181">
                  <c:v>0.81374106973100002</c:v>
                </c:pt>
                <c:pt idx="1182">
                  <c:v>0.81374106973100002</c:v>
                </c:pt>
                <c:pt idx="1183">
                  <c:v>0.81374106973100002</c:v>
                </c:pt>
                <c:pt idx="1184">
                  <c:v>0.81374106973100002</c:v>
                </c:pt>
                <c:pt idx="1185">
                  <c:v>0.81374106973100002</c:v>
                </c:pt>
                <c:pt idx="1186">
                  <c:v>0.81374106973100002</c:v>
                </c:pt>
                <c:pt idx="1187">
                  <c:v>0.81374106973100002</c:v>
                </c:pt>
                <c:pt idx="1188">
                  <c:v>0.81374106973100002</c:v>
                </c:pt>
                <c:pt idx="1189">
                  <c:v>0.81374106973100002</c:v>
                </c:pt>
                <c:pt idx="1190">
                  <c:v>0.81374106973100002</c:v>
                </c:pt>
                <c:pt idx="1191">
                  <c:v>0.81374106973100002</c:v>
                </c:pt>
                <c:pt idx="1192">
                  <c:v>0.81374106973100002</c:v>
                </c:pt>
                <c:pt idx="1193">
                  <c:v>0.81374106973100002</c:v>
                </c:pt>
                <c:pt idx="1194">
                  <c:v>0.81374106973100002</c:v>
                </c:pt>
                <c:pt idx="1195">
                  <c:v>0.81374106973100002</c:v>
                </c:pt>
                <c:pt idx="1196">
                  <c:v>0.81374106973100002</c:v>
                </c:pt>
                <c:pt idx="1197">
                  <c:v>0.81374106973100002</c:v>
                </c:pt>
                <c:pt idx="1198">
                  <c:v>0.81374106973100002</c:v>
                </c:pt>
                <c:pt idx="1199">
                  <c:v>0.81374106973100002</c:v>
                </c:pt>
                <c:pt idx="1200">
                  <c:v>0.81374106973100002</c:v>
                </c:pt>
                <c:pt idx="1201">
                  <c:v>0.81374106973100002</c:v>
                </c:pt>
                <c:pt idx="1202">
                  <c:v>0.81374106973100002</c:v>
                </c:pt>
                <c:pt idx="1203">
                  <c:v>0.81374106973100002</c:v>
                </c:pt>
                <c:pt idx="1204">
                  <c:v>0.81374106973100002</c:v>
                </c:pt>
                <c:pt idx="1205">
                  <c:v>0.81374106973100002</c:v>
                </c:pt>
                <c:pt idx="1206">
                  <c:v>0.81374106973100002</c:v>
                </c:pt>
                <c:pt idx="1207">
                  <c:v>0.81374106973100002</c:v>
                </c:pt>
                <c:pt idx="1208">
                  <c:v>0.8675950737025464</c:v>
                </c:pt>
                <c:pt idx="1209">
                  <c:v>0.8675950737025464</c:v>
                </c:pt>
                <c:pt idx="1210">
                  <c:v>0.8675950737025464</c:v>
                </c:pt>
                <c:pt idx="1211">
                  <c:v>0.8675950737025464</c:v>
                </c:pt>
                <c:pt idx="1212">
                  <c:v>0.8675950737025464</c:v>
                </c:pt>
                <c:pt idx="1213">
                  <c:v>0.8675950737025464</c:v>
                </c:pt>
                <c:pt idx="1214">
                  <c:v>0.8675950737025464</c:v>
                </c:pt>
                <c:pt idx="1215">
                  <c:v>0.8675950737025464</c:v>
                </c:pt>
                <c:pt idx="1216">
                  <c:v>0.8675950737025464</c:v>
                </c:pt>
                <c:pt idx="1217">
                  <c:v>0.8675950737025464</c:v>
                </c:pt>
                <c:pt idx="1218">
                  <c:v>0.8675950737025464</c:v>
                </c:pt>
                <c:pt idx="1219">
                  <c:v>0.8675950737025464</c:v>
                </c:pt>
                <c:pt idx="1220">
                  <c:v>0.8675950737025464</c:v>
                </c:pt>
                <c:pt idx="1221">
                  <c:v>0.8675950737025464</c:v>
                </c:pt>
                <c:pt idx="1222">
                  <c:v>0.8675950737025464</c:v>
                </c:pt>
                <c:pt idx="1223">
                  <c:v>0.8675950737025464</c:v>
                </c:pt>
                <c:pt idx="1224">
                  <c:v>0.8675950737025464</c:v>
                </c:pt>
                <c:pt idx="1225">
                  <c:v>0.8675950737025464</c:v>
                </c:pt>
                <c:pt idx="1226">
                  <c:v>0.8675950737025464</c:v>
                </c:pt>
                <c:pt idx="1227">
                  <c:v>0.8675950737025464</c:v>
                </c:pt>
                <c:pt idx="1228">
                  <c:v>0.8675950737025464</c:v>
                </c:pt>
                <c:pt idx="1229">
                  <c:v>0.8675950737025464</c:v>
                </c:pt>
                <c:pt idx="1230">
                  <c:v>0.8675950737025464</c:v>
                </c:pt>
                <c:pt idx="1231">
                  <c:v>0.8675950737025464</c:v>
                </c:pt>
                <c:pt idx="1232">
                  <c:v>0.8675950737025464</c:v>
                </c:pt>
                <c:pt idx="1233">
                  <c:v>0.8675950737025464</c:v>
                </c:pt>
                <c:pt idx="1234">
                  <c:v>0.8675950737025464</c:v>
                </c:pt>
                <c:pt idx="1235">
                  <c:v>0.8675950737025464</c:v>
                </c:pt>
                <c:pt idx="1236">
                  <c:v>0.8675950737025464</c:v>
                </c:pt>
                <c:pt idx="1237">
                  <c:v>0.8675950737025464</c:v>
                </c:pt>
                <c:pt idx="1238">
                  <c:v>0.8675950737025464</c:v>
                </c:pt>
                <c:pt idx="1239">
                  <c:v>0.8675950737025464</c:v>
                </c:pt>
                <c:pt idx="1240">
                  <c:v>0.8675950737025464</c:v>
                </c:pt>
                <c:pt idx="1241">
                  <c:v>0.8675950737025464</c:v>
                </c:pt>
                <c:pt idx="1242">
                  <c:v>0.8675950737025464</c:v>
                </c:pt>
                <c:pt idx="1243">
                  <c:v>0.8675950737025464</c:v>
                </c:pt>
                <c:pt idx="1244">
                  <c:v>0.8675950737025464</c:v>
                </c:pt>
                <c:pt idx="1245">
                  <c:v>0.8675950737025464</c:v>
                </c:pt>
                <c:pt idx="1246">
                  <c:v>0.8675950737025464</c:v>
                </c:pt>
                <c:pt idx="1247">
                  <c:v>0.8675950737025464</c:v>
                </c:pt>
                <c:pt idx="1248">
                  <c:v>0.8675950737025464</c:v>
                </c:pt>
                <c:pt idx="1249">
                  <c:v>0.8675950737025464</c:v>
                </c:pt>
                <c:pt idx="1250">
                  <c:v>0.8675950737025464</c:v>
                </c:pt>
                <c:pt idx="1251">
                  <c:v>0.8675950737025464</c:v>
                </c:pt>
                <c:pt idx="1252">
                  <c:v>0.8675950737025464</c:v>
                </c:pt>
                <c:pt idx="1253">
                  <c:v>0.8675950737025464</c:v>
                </c:pt>
                <c:pt idx="1254">
                  <c:v>0.8675950737025464</c:v>
                </c:pt>
                <c:pt idx="1255">
                  <c:v>0.8675950737025464</c:v>
                </c:pt>
                <c:pt idx="1256">
                  <c:v>0.8675950737025464</c:v>
                </c:pt>
                <c:pt idx="1257">
                  <c:v>0.8675950737025464</c:v>
                </c:pt>
                <c:pt idx="1258">
                  <c:v>0.8675950737025464</c:v>
                </c:pt>
                <c:pt idx="1259">
                  <c:v>0.8675950737025464</c:v>
                </c:pt>
                <c:pt idx="1260">
                  <c:v>0.8675950737025464</c:v>
                </c:pt>
                <c:pt idx="1261">
                  <c:v>0.8675950737025464</c:v>
                </c:pt>
                <c:pt idx="1262">
                  <c:v>0.8675950737025464</c:v>
                </c:pt>
                <c:pt idx="1263">
                  <c:v>0.8675950737025464</c:v>
                </c:pt>
                <c:pt idx="1264">
                  <c:v>0.8675950737025464</c:v>
                </c:pt>
                <c:pt idx="1265">
                  <c:v>0.8675950737025464</c:v>
                </c:pt>
                <c:pt idx="1266">
                  <c:v>0.8675950737025464</c:v>
                </c:pt>
                <c:pt idx="1267">
                  <c:v>0.87300407254362444</c:v>
                </c:pt>
                <c:pt idx="1268">
                  <c:v>0.87300407254362444</c:v>
                </c:pt>
                <c:pt idx="1269">
                  <c:v>0.87300407254362444</c:v>
                </c:pt>
                <c:pt idx="1270">
                  <c:v>0.87300407254362444</c:v>
                </c:pt>
                <c:pt idx="1271">
                  <c:v>0.87300407254362444</c:v>
                </c:pt>
                <c:pt idx="1272">
                  <c:v>0.87300407254362444</c:v>
                </c:pt>
                <c:pt idx="1273">
                  <c:v>0.87300407254362444</c:v>
                </c:pt>
                <c:pt idx="1274">
                  <c:v>0.87300407254362444</c:v>
                </c:pt>
                <c:pt idx="1275">
                  <c:v>0.87300407254362444</c:v>
                </c:pt>
                <c:pt idx="1276">
                  <c:v>0.87300407254362444</c:v>
                </c:pt>
                <c:pt idx="1277">
                  <c:v>0.87300407254362444</c:v>
                </c:pt>
                <c:pt idx="1278">
                  <c:v>0.87300407254362444</c:v>
                </c:pt>
                <c:pt idx="1279">
                  <c:v>0.87300407254362444</c:v>
                </c:pt>
                <c:pt idx="1280">
                  <c:v>0.87300407254362444</c:v>
                </c:pt>
                <c:pt idx="1281">
                  <c:v>0.87300407254362444</c:v>
                </c:pt>
                <c:pt idx="1282">
                  <c:v>0.88324265728869999</c:v>
                </c:pt>
                <c:pt idx="1283">
                  <c:v>0.88324265728869999</c:v>
                </c:pt>
                <c:pt idx="1284">
                  <c:v>0.88324265728869999</c:v>
                </c:pt>
                <c:pt idx="1285">
                  <c:v>0.88324265728869999</c:v>
                </c:pt>
                <c:pt idx="1286">
                  <c:v>0.88324265728869999</c:v>
                </c:pt>
                <c:pt idx="1287">
                  <c:v>0.88324265728869999</c:v>
                </c:pt>
                <c:pt idx="1288">
                  <c:v>0.88324265728869999</c:v>
                </c:pt>
                <c:pt idx="1289">
                  <c:v>0.88324265728869999</c:v>
                </c:pt>
                <c:pt idx="1290">
                  <c:v>0.88324265728869999</c:v>
                </c:pt>
                <c:pt idx="1291">
                  <c:v>0.88324265728869999</c:v>
                </c:pt>
                <c:pt idx="1292">
                  <c:v>0.88324265728869999</c:v>
                </c:pt>
                <c:pt idx="1293">
                  <c:v>0.88324265728869999</c:v>
                </c:pt>
                <c:pt idx="1294">
                  <c:v>0.88324265728869999</c:v>
                </c:pt>
                <c:pt idx="1295">
                  <c:v>0.88324265728869999</c:v>
                </c:pt>
                <c:pt idx="1296">
                  <c:v>0.88324265728869999</c:v>
                </c:pt>
                <c:pt idx="1297">
                  <c:v>0.88324265728869999</c:v>
                </c:pt>
                <c:pt idx="1298">
                  <c:v>0.88324265728869999</c:v>
                </c:pt>
                <c:pt idx="1299">
                  <c:v>0.88324265728869999</c:v>
                </c:pt>
                <c:pt idx="1300">
                  <c:v>0.88324265728869999</c:v>
                </c:pt>
                <c:pt idx="1301">
                  <c:v>0.88324265728869999</c:v>
                </c:pt>
                <c:pt idx="1302">
                  <c:v>0.88324265728869999</c:v>
                </c:pt>
                <c:pt idx="1303">
                  <c:v>0.88324265728869999</c:v>
                </c:pt>
                <c:pt idx="1304">
                  <c:v>0.88324265728869999</c:v>
                </c:pt>
                <c:pt idx="1305">
                  <c:v>0.88983501261092823</c:v>
                </c:pt>
                <c:pt idx="1306">
                  <c:v>0.88983501261092823</c:v>
                </c:pt>
                <c:pt idx="1307">
                  <c:v>0.88983501261092823</c:v>
                </c:pt>
                <c:pt idx="1308">
                  <c:v>0.88983501261092823</c:v>
                </c:pt>
                <c:pt idx="1309">
                  <c:v>0.88983501261092823</c:v>
                </c:pt>
                <c:pt idx="1310">
                  <c:v>0.88983501261092823</c:v>
                </c:pt>
                <c:pt idx="1311">
                  <c:v>0.88983501261092823</c:v>
                </c:pt>
                <c:pt idx="1312">
                  <c:v>0.88983501261092823</c:v>
                </c:pt>
                <c:pt idx="1313">
                  <c:v>0.88983501261092823</c:v>
                </c:pt>
                <c:pt idx="1314">
                  <c:v>0.88983501261092823</c:v>
                </c:pt>
                <c:pt idx="1315">
                  <c:v>0.88983501261092823</c:v>
                </c:pt>
                <c:pt idx="1316">
                  <c:v>0.88983501261092823</c:v>
                </c:pt>
                <c:pt idx="1317">
                  <c:v>0.88983501261092823</c:v>
                </c:pt>
                <c:pt idx="1318">
                  <c:v>0.88983501261092823</c:v>
                </c:pt>
                <c:pt idx="1319">
                  <c:v>0.88983501261092823</c:v>
                </c:pt>
                <c:pt idx="1320">
                  <c:v>0.88983501261092823</c:v>
                </c:pt>
                <c:pt idx="1321">
                  <c:v>0.88983501261092823</c:v>
                </c:pt>
                <c:pt idx="1322">
                  <c:v>0.88983501261092823</c:v>
                </c:pt>
                <c:pt idx="1323">
                  <c:v>0.88983501261092823</c:v>
                </c:pt>
                <c:pt idx="1324">
                  <c:v>0.88983501261092823</c:v>
                </c:pt>
                <c:pt idx="1325">
                  <c:v>0.88983501261092823</c:v>
                </c:pt>
                <c:pt idx="1326">
                  <c:v>0.88983501261092823</c:v>
                </c:pt>
                <c:pt idx="1327">
                  <c:v>0.89299062989399525</c:v>
                </c:pt>
                <c:pt idx="1328">
                  <c:v>0.89299062989399525</c:v>
                </c:pt>
                <c:pt idx="1329">
                  <c:v>0.89299062989399525</c:v>
                </c:pt>
                <c:pt idx="1330">
                  <c:v>0.89299062989399525</c:v>
                </c:pt>
                <c:pt idx="1331">
                  <c:v>0.89299062989399525</c:v>
                </c:pt>
                <c:pt idx="1332">
                  <c:v>0.89299062989399525</c:v>
                </c:pt>
                <c:pt idx="1333">
                  <c:v>0.89299062989399525</c:v>
                </c:pt>
                <c:pt idx="1334">
                  <c:v>0.89299062989399525</c:v>
                </c:pt>
                <c:pt idx="1335">
                  <c:v>0.89299062989399525</c:v>
                </c:pt>
                <c:pt idx="1336">
                  <c:v>0.89299062989399525</c:v>
                </c:pt>
                <c:pt idx="1337">
                  <c:v>0.89299062989399525</c:v>
                </c:pt>
                <c:pt idx="1338">
                  <c:v>0.89299062989399525</c:v>
                </c:pt>
                <c:pt idx="1339">
                  <c:v>0.89299062989399525</c:v>
                </c:pt>
                <c:pt idx="1340">
                  <c:v>0.89299062989399525</c:v>
                </c:pt>
                <c:pt idx="1341">
                  <c:v>0.89299062989399525</c:v>
                </c:pt>
                <c:pt idx="1342">
                  <c:v>0.89299062989399525</c:v>
                </c:pt>
                <c:pt idx="1343">
                  <c:v>0.89299062989399525</c:v>
                </c:pt>
                <c:pt idx="1344">
                  <c:v>0.89299062989399525</c:v>
                </c:pt>
                <c:pt idx="1345">
                  <c:v>0.89299062989399525</c:v>
                </c:pt>
                <c:pt idx="1346">
                  <c:v>0.94340135433118344</c:v>
                </c:pt>
                <c:pt idx="1347">
                  <c:v>0.94340135433118344</c:v>
                </c:pt>
                <c:pt idx="1348">
                  <c:v>0.94340135433118344</c:v>
                </c:pt>
                <c:pt idx="1349">
                  <c:v>0.94340135433118344</c:v>
                </c:pt>
                <c:pt idx="1350">
                  <c:v>0.94340135433118344</c:v>
                </c:pt>
                <c:pt idx="1351">
                  <c:v>0.94340135433118344</c:v>
                </c:pt>
                <c:pt idx="1352">
                  <c:v>0.94340135433118344</c:v>
                </c:pt>
                <c:pt idx="1353">
                  <c:v>0.94340135433118344</c:v>
                </c:pt>
                <c:pt idx="1354">
                  <c:v>0.94340135433118344</c:v>
                </c:pt>
                <c:pt idx="1355">
                  <c:v>0.94340135433118344</c:v>
                </c:pt>
                <c:pt idx="1356">
                  <c:v>0.94340135433118344</c:v>
                </c:pt>
                <c:pt idx="1357">
                  <c:v>0.94340135433118344</c:v>
                </c:pt>
                <c:pt idx="1358">
                  <c:v>0.94340135433118344</c:v>
                </c:pt>
                <c:pt idx="1359">
                  <c:v>0.94340135433118344</c:v>
                </c:pt>
                <c:pt idx="1360">
                  <c:v>0.94340135433118344</c:v>
                </c:pt>
                <c:pt idx="1361">
                  <c:v>0.94340135433118344</c:v>
                </c:pt>
                <c:pt idx="1362">
                  <c:v>0.94340135433118344</c:v>
                </c:pt>
                <c:pt idx="1363">
                  <c:v>0.94340135433118344</c:v>
                </c:pt>
                <c:pt idx="1364">
                  <c:v>0.94340135433118344</c:v>
                </c:pt>
                <c:pt idx="1365">
                  <c:v>0.94340135433118344</c:v>
                </c:pt>
                <c:pt idx="1366">
                  <c:v>0.99550436357585392</c:v>
                </c:pt>
                <c:pt idx="1367">
                  <c:v>0.99550436357585392</c:v>
                </c:pt>
                <c:pt idx="1368">
                  <c:v>0.99550436357585392</c:v>
                </c:pt>
                <c:pt idx="1369">
                  <c:v>0.99550436357585392</c:v>
                </c:pt>
                <c:pt idx="1370">
                  <c:v>0.99550436357585392</c:v>
                </c:pt>
                <c:pt idx="1371">
                  <c:v>0.99550436357585392</c:v>
                </c:pt>
                <c:pt idx="1372">
                  <c:v>0.99550436357585392</c:v>
                </c:pt>
                <c:pt idx="1373">
                  <c:v>0.99550436357585392</c:v>
                </c:pt>
                <c:pt idx="1374">
                  <c:v>0.99550436357585392</c:v>
                </c:pt>
                <c:pt idx="1375">
                  <c:v>0.99550436357585392</c:v>
                </c:pt>
                <c:pt idx="1376">
                  <c:v>0.99550436357585392</c:v>
                </c:pt>
                <c:pt idx="1377">
                  <c:v>0.99550436357585392</c:v>
                </c:pt>
                <c:pt idx="1378">
                  <c:v>0.99550436357585392</c:v>
                </c:pt>
                <c:pt idx="1379">
                  <c:v>0.99550436357585392</c:v>
                </c:pt>
                <c:pt idx="1380">
                  <c:v>0.99550436357585392</c:v>
                </c:pt>
                <c:pt idx="1381">
                  <c:v>0.99550436357585392</c:v>
                </c:pt>
                <c:pt idx="1382">
                  <c:v>0.99550436357585392</c:v>
                </c:pt>
                <c:pt idx="1383">
                  <c:v>0.99550436357585392</c:v>
                </c:pt>
                <c:pt idx="1384">
                  <c:v>0.99550436357585392</c:v>
                </c:pt>
                <c:pt idx="1385">
                  <c:v>0.99550436357585392</c:v>
                </c:pt>
                <c:pt idx="1386">
                  <c:v>0.99550436357585392</c:v>
                </c:pt>
                <c:pt idx="1387">
                  <c:v>0.99550436357585392</c:v>
                </c:pt>
                <c:pt idx="1388">
                  <c:v>0.99550436357585392</c:v>
                </c:pt>
                <c:pt idx="1389">
                  <c:v>0.99550436357585392</c:v>
                </c:pt>
                <c:pt idx="1390">
                  <c:v>0.99550436357585392</c:v>
                </c:pt>
                <c:pt idx="1391">
                  <c:v>0.99550436357585392</c:v>
                </c:pt>
                <c:pt idx="1392">
                  <c:v>0.99550436357585392</c:v>
                </c:pt>
                <c:pt idx="1393">
                  <c:v>1.0326064160346011</c:v>
                </c:pt>
                <c:pt idx="1394">
                  <c:v>1.0326064160346011</c:v>
                </c:pt>
                <c:pt idx="1395">
                  <c:v>1.0326064160346011</c:v>
                </c:pt>
                <c:pt idx="1396">
                  <c:v>1.0326064160346011</c:v>
                </c:pt>
                <c:pt idx="1397">
                  <c:v>1.0326064160346011</c:v>
                </c:pt>
                <c:pt idx="1398">
                  <c:v>1.0326064160346011</c:v>
                </c:pt>
                <c:pt idx="1399">
                  <c:v>1.0326064160346011</c:v>
                </c:pt>
                <c:pt idx="1400">
                  <c:v>1.0326064160346011</c:v>
                </c:pt>
                <c:pt idx="1401">
                  <c:v>1.0326064160346011</c:v>
                </c:pt>
                <c:pt idx="1402">
                  <c:v>1.0326064160346011</c:v>
                </c:pt>
                <c:pt idx="1403">
                  <c:v>1.0326064160346011</c:v>
                </c:pt>
                <c:pt idx="1404">
                  <c:v>1.0326064160346011</c:v>
                </c:pt>
                <c:pt idx="1405">
                  <c:v>1.0326064160346011</c:v>
                </c:pt>
                <c:pt idx="1406">
                  <c:v>1.0326064160346011</c:v>
                </c:pt>
                <c:pt idx="1407">
                  <c:v>1.0326064160346011</c:v>
                </c:pt>
                <c:pt idx="1408">
                  <c:v>1.0326064160346011</c:v>
                </c:pt>
                <c:pt idx="1409">
                  <c:v>1.0333155141139636</c:v>
                </c:pt>
                <c:pt idx="1410">
                  <c:v>1.0333155141139636</c:v>
                </c:pt>
                <c:pt idx="1411">
                  <c:v>1.0333155141139636</c:v>
                </c:pt>
                <c:pt idx="1412">
                  <c:v>1.0333155141139636</c:v>
                </c:pt>
                <c:pt idx="1413">
                  <c:v>1.0333155141139636</c:v>
                </c:pt>
                <c:pt idx="1414">
                  <c:v>1.0333155141139636</c:v>
                </c:pt>
                <c:pt idx="1415">
                  <c:v>1.0333155141139636</c:v>
                </c:pt>
                <c:pt idx="1416">
                  <c:v>1.0333155141139636</c:v>
                </c:pt>
                <c:pt idx="1417">
                  <c:v>1.0333155141139636</c:v>
                </c:pt>
                <c:pt idx="1418">
                  <c:v>1.0333155141139636</c:v>
                </c:pt>
                <c:pt idx="1419">
                  <c:v>1.0425128563610455</c:v>
                </c:pt>
                <c:pt idx="1420">
                  <c:v>1.0425128563610455</c:v>
                </c:pt>
                <c:pt idx="1421">
                  <c:v>1.0425128563610455</c:v>
                </c:pt>
                <c:pt idx="1422">
                  <c:v>1.0425128563610455</c:v>
                </c:pt>
                <c:pt idx="1423">
                  <c:v>1.0425128563610455</c:v>
                </c:pt>
                <c:pt idx="1424">
                  <c:v>1.0425128563610455</c:v>
                </c:pt>
                <c:pt idx="1425">
                  <c:v>1.0425128563610455</c:v>
                </c:pt>
                <c:pt idx="1426">
                  <c:v>1.0425128563610455</c:v>
                </c:pt>
                <c:pt idx="1427">
                  <c:v>1.0425128563610455</c:v>
                </c:pt>
                <c:pt idx="1428">
                  <c:v>1.0660857884532104</c:v>
                </c:pt>
                <c:pt idx="1429">
                  <c:v>1.0660857884532104</c:v>
                </c:pt>
                <c:pt idx="1430">
                  <c:v>1.0660857884532104</c:v>
                </c:pt>
                <c:pt idx="1431">
                  <c:v>1.0660857884532104</c:v>
                </c:pt>
                <c:pt idx="1432">
                  <c:v>1.0660857884532104</c:v>
                </c:pt>
                <c:pt idx="1433">
                  <c:v>1.0660857884532104</c:v>
                </c:pt>
                <c:pt idx="1434">
                  <c:v>1.0660857884532104</c:v>
                </c:pt>
                <c:pt idx="1435">
                  <c:v>1.0660857884532104</c:v>
                </c:pt>
                <c:pt idx="1436">
                  <c:v>1.0660857884532104</c:v>
                </c:pt>
                <c:pt idx="1437">
                  <c:v>1.0660857884532104</c:v>
                </c:pt>
                <c:pt idx="1438">
                  <c:v>1.0660857884532104</c:v>
                </c:pt>
                <c:pt idx="1439">
                  <c:v>1.0687745065165866</c:v>
                </c:pt>
                <c:pt idx="1440">
                  <c:v>1.0687745065165866</c:v>
                </c:pt>
                <c:pt idx="1441">
                  <c:v>1.0687745065165866</c:v>
                </c:pt>
                <c:pt idx="1442">
                  <c:v>1.0687745065165866</c:v>
                </c:pt>
                <c:pt idx="1443">
                  <c:v>1.0687745065165866</c:v>
                </c:pt>
                <c:pt idx="1444">
                  <c:v>1.0687745065165866</c:v>
                </c:pt>
                <c:pt idx="1445">
                  <c:v>1.0743715733445804</c:v>
                </c:pt>
                <c:pt idx="1446">
                  <c:v>1.0743715733445804</c:v>
                </c:pt>
                <c:pt idx="1447">
                  <c:v>1.0743715733445804</c:v>
                </c:pt>
                <c:pt idx="1448">
                  <c:v>1.0743715733445804</c:v>
                </c:pt>
                <c:pt idx="1449">
                  <c:v>1.0743715733445804</c:v>
                </c:pt>
                <c:pt idx="1450">
                  <c:v>1.0743715733445804</c:v>
                </c:pt>
                <c:pt idx="1451">
                  <c:v>1.0743715733445804</c:v>
                </c:pt>
                <c:pt idx="1452">
                  <c:v>1.0743715733445804</c:v>
                </c:pt>
                <c:pt idx="1453">
                  <c:v>1.0743715733445804</c:v>
                </c:pt>
                <c:pt idx="1454">
                  <c:v>1.0743715733445804</c:v>
                </c:pt>
                <c:pt idx="1455">
                  <c:v>1.0743715733445804</c:v>
                </c:pt>
                <c:pt idx="1456">
                  <c:v>1.0743715733445804</c:v>
                </c:pt>
                <c:pt idx="1457">
                  <c:v>1.0743715733445804</c:v>
                </c:pt>
                <c:pt idx="1458">
                  <c:v>1.0743715733445804</c:v>
                </c:pt>
                <c:pt idx="1459">
                  <c:v>1.0743715733445804</c:v>
                </c:pt>
                <c:pt idx="1460">
                  <c:v>1.0743715733445804</c:v>
                </c:pt>
                <c:pt idx="1461">
                  <c:v>1.0743715733445804</c:v>
                </c:pt>
                <c:pt idx="1462">
                  <c:v>1.0743715733445804</c:v>
                </c:pt>
                <c:pt idx="1463">
                  <c:v>1.0743715733445804</c:v>
                </c:pt>
                <c:pt idx="1464">
                  <c:v>1.0743715733445804</c:v>
                </c:pt>
                <c:pt idx="1465">
                  <c:v>1.0743715733445804</c:v>
                </c:pt>
                <c:pt idx="1466">
                  <c:v>1.0743715733445804</c:v>
                </c:pt>
                <c:pt idx="1467">
                  <c:v>1.0743715733445804</c:v>
                </c:pt>
                <c:pt idx="1468">
                  <c:v>1.0743715733445804</c:v>
                </c:pt>
                <c:pt idx="1469">
                  <c:v>1.0743715733445804</c:v>
                </c:pt>
                <c:pt idx="1470">
                  <c:v>1.0743715733445804</c:v>
                </c:pt>
                <c:pt idx="1471">
                  <c:v>1.0743715733445804</c:v>
                </c:pt>
                <c:pt idx="1472">
                  <c:v>1.0743715733445804</c:v>
                </c:pt>
                <c:pt idx="1473">
                  <c:v>1.0743715733445804</c:v>
                </c:pt>
                <c:pt idx="1474">
                  <c:v>1.0743715733445804</c:v>
                </c:pt>
                <c:pt idx="1475">
                  <c:v>1.0743715733445804</c:v>
                </c:pt>
                <c:pt idx="1476">
                  <c:v>1.0743715733445804</c:v>
                </c:pt>
                <c:pt idx="1477">
                  <c:v>1.0743715733445804</c:v>
                </c:pt>
                <c:pt idx="1478">
                  <c:v>1.0743715733445804</c:v>
                </c:pt>
                <c:pt idx="1479">
                  <c:v>1.0743715733445804</c:v>
                </c:pt>
                <c:pt idx="1480">
                  <c:v>1.0743715733445804</c:v>
                </c:pt>
                <c:pt idx="1481">
                  <c:v>1.0743715733445804</c:v>
                </c:pt>
                <c:pt idx="1482">
                  <c:v>1.0743715733445804</c:v>
                </c:pt>
                <c:pt idx="1483">
                  <c:v>1.0743715733445804</c:v>
                </c:pt>
                <c:pt idx="1484">
                  <c:v>1.0743715733445804</c:v>
                </c:pt>
                <c:pt idx="1485">
                  <c:v>1.0743715733445804</c:v>
                </c:pt>
                <c:pt idx="1486">
                  <c:v>1.0743715733445804</c:v>
                </c:pt>
                <c:pt idx="1487">
                  <c:v>1.0743715733445804</c:v>
                </c:pt>
                <c:pt idx="1488">
                  <c:v>1.0743715733445804</c:v>
                </c:pt>
                <c:pt idx="1489">
                  <c:v>1.0743715733445804</c:v>
                </c:pt>
                <c:pt idx="1490">
                  <c:v>1.0743715733445804</c:v>
                </c:pt>
                <c:pt idx="1491">
                  <c:v>1.0743715733445804</c:v>
                </c:pt>
                <c:pt idx="1492">
                  <c:v>1.0743715733445804</c:v>
                </c:pt>
                <c:pt idx="1493">
                  <c:v>1.0743715733445804</c:v>
                </c:pt>
                <c:pt idx="1494">
                  <c:v>1.0743715733445804</c:v>
                </c:pt>
                <c:pt idx="1495">
                  <c:v>1.0743715733445804</c:v>
                </c:pt>
                <c:pt idx="1496">
                  <c:v>1.0743715733445804</c:v>
                </c:pt>
                <c:pt idx="1497">
                  <c:v>1.0743715733445804</c:v>
                </c:pt>
                <c:pt idx="1498">
                  <c:v>1.0743715733445804</c:v>
                </c:pt>
                <c:pt idx="1499">
                  <c:v>1.0743715733445804</c:v>
                </c:pt>
                <c:pt idx="1500">
                  <c:v>1.0743715733445804</c:v>
                </c:pt>
                <c:pt idx="1501">
                  <c:v>1.0743715733445804</c:v>
                </c:pt>
                <c:pt idx="1502">
                  <c:v>1.0743715733445804</c:v>
                </c:pt>
                <c:pt idx="1503">
                  <c:v>1.0743715733445804</c:v>
                </c:pt>
                <c:pt idx="1504">
                  <c:v>1.0743715733445804</c:v>
                </c:pt>
                <c:pt idx="1505">
                  <c:v>1.0743715733445804</c:v>
                </c:pt>
                <c:pt idx="1506">
                  <c:v>1.0743715733445804</c:v>
                </c:pt>
                <c:pt idx="1507">
                  <c:v>1.0743715733445804</c:v>
                </c:pt>
                <c:pt idx="1508">
                  <c:v>1.0743715733445804</c:v>
                </c:pt>
                <c:pt idx="1509">
                  <c:v>1.0743715733445804</c:v>
                </c:pt>
                <c:pt idx="1510">
                  <c:v>1.0743715733445804</c:v>
                </c:pt>
                <c:pt idx="1511">
                  <c:v>1.0743715733445804</c:v>
                </c:pt>
                <c:pt idx="1512">
                  <c:v>1.0743715733445804</c:v>
                </c:pt>
                <c:pt idx="1513">
                  <c:v>1.0743715733445804</c:v>
                </c:pt>
                <c:pt idx="1514">
                  <c:v>1.0743715733445804</c:v>
                </c:pt>
                <c:pt idx="1515">
                  <c:v>1.0743715733445804</c:v>
                </c:pt>
                <c:pt idx="1516">
                  <c:v>1.0743715733445804</c:v>
                </c:pt>
                <c:pt idx="1517">
                  <c:v>1.0743715733445804</c:v>
                </c:pt>
                <c:pt idx="1518">
                  <c:v>1.0743715733445804</c:v>
                </c:pt>
                <c:pt idx="1519">
                  <c:v>1.0743715733445804</c:v>
                </c:pt>
                <c:pt idx="1520">
                  <c:v>1.0743715733445804</c:v>
                </c:pt>
                <c:pt idx="1521">
                  <c:v>1.1052933846785149</c:v>
                </c:pt>
                <c:pt idx="1522">
                  <c:v>1.1052933846785149</c:v>
                </c:pt>
                <c:pt idx="1523">
                  <c:v>1.1052933846785149</c:v>
                </c:pt>
                <c:pt idx="1524">
                  <c:v>1.1052933846785149</c:v>
                </c:pt>
                <c:pt idx="1525">
                  <c:v>1.1052933846785149</c:v>
                </c:pt>
                <c:pt idx="1526">
                  <c:v>1.1052933846785149</c:v>
                </c:pt>
                <c:pt idx="1527">
                  <c:v>1.1052933846785149</c:v>
                </c:pt>
                <c:pt idx="1528">
                  <c:v>1.1052933846785149</c:v>
                </c:pt>
                <c:pt idx="1529">
                  <c:v>1.1052933846785149</c:v>
                </c:pt>
                <c:pt idx="1530">
                  <c:v>1.1052933846785149</c:v>
                </c:pt>
                <c:pt idx="1531">
                  <c:v>1.1052933846785149</c:v>
                </c:pt>
                <c:pt idx="1532">
                  <c:v>1.1052933846785149</c:v>
                </c:pt>
                <c:pt idx="1533">
                  <c:v>1.1052933846785149</c:v>
                </c:pt>
                <c:pt idx="1534">
                  <c:v>1.1052933846785149</c:v>
                </c:pt>
                <c:pt idx="1535">
                  <c:v>1.1052933846785149</c:v>
                </c:pt>
                <c:pt idx="1536">
                  <c:v>1.1052933846785149</c:v>
                </c:pt>
                <c:pt idx="1537">
                  <c:v>1.1052933846785149</c:v>
                </c:pt>
                <c:pt idx="1538">
                  <c:v>1.1052933846785149</c:v>
                </c:pt>
                <c:pt idx="1539">
                  <c:v>1.1052933846785149</c:v>
                </c:pt>
                <c:pt idx="1540">
                  <c:v>1.1052933846785149</c:v>
                </c:pt>
                <c:pt idx="1541">
                  <c:v>1.1052933846785149</c:v>
                </c:pt>
                <c:pt idx="1542">
                  <c:v>1.1052933846785149</c:v>
                </c:pt>
                <c:pt idx="1543">
                  <c:v>1.1052933846785149</c:v>
                </c:pt>
                <c:pt idx="1544">
                  <c:v>1.1052933846785149</c:v>
                </c:pt>
                <c:pt idx="1545">
                  <c:v>1.1052933846785149</c:v>
                </c:pt>
                <c:pt idx="1546">
                  <c:v>1.1052933846785149</c:v>
                </c:pt>
                <c:pt idx="1547">
                  <c:v>1.1052933846785149</c:v>
                </c:pt>
                <c:pt idx="1548">
                  <c:v>1.1052933846785149</c:v>
                </c:pt>
                <c:pt idx="1549">
                  <c:v>1.1052933846785149</c:v>
                </c:pt>
                <c:pt idx="1550">
                  <c:v>1.1052933846785149</c:v>
                </c:pt>
                <c:pt idx="1551">
                  <c:v>1.1052933846785149</c:v>
                </c:pt>
                <c:pt idx="1552">
                  <c:v>1.1052933846785149</c:v>
                </c:pt>
                <c:pt idx="1553">
                  <c:v>1.1052933846785149</c:v>
                </c:pt>
                <c:pt idx="1554">
                  <c:v>1.1052933846785149</c:v>
                </c:pt>
                <c:pt idx="1555">
                  <c:v>1.1052933846785149</c:v>
                </c:pt>
                <c:pt idx="1556">
                  <c:v>1.1052933846785149</c:v>
                </c:pt>
                <c:pt idx="1557">
                  <c:v>1.1052933846785149</c:v>
                </c:pt>
                <c:pt idx="1558">
                  <c:v>1.1052933846785149</c:v>
                </c:pt>
                <c:pt idx="1559">
                  <c:v>1.1052933846785149</c:v>
                </c:pt>
                <c:pt idx="1560">
                  <c:v>1.1052933846785149</c:v>
                </c:pt>
                <c:pt idx="1561">
                  <c:v>1.1052933846785149</c:v>
                </c:pt>
                <c:pt idx="1562">
                  <c:v>1.1052933846785149</c:v>
                </c:pt>
                <c:pt idx="1563">
                  <c:v>1.1052933846785149</c:v>
                </c:pt>
                <c:pt idx="1564">
                  <c:v>1.1052933846785149</c:v>
                </c:pt>
                <c:pt idx="1565">
                  <c:v>1.1052933846785149</c:v>
                </c:pt>
                <c:pt idx="1566">
                  <c:v>1.1052933846785149</c:v>
                </c:pt>
                <c:pt idx="1567">
                  <c:v>1.1052933846785149</c:v>
                </c:pt>
                <c:pt idx="1568">
                  <c:v>1.1052933846785149</c:v>
                </c:pt>
                <c:pt idx="1569">
                  <c:v>1.1052933846785149</c:v>
                </c:pt>
                <c:pt idx="1570">
                  <c:v>1.1052933846785149</c:v>
                </c:pt>
                <c:pt idx="1571">
                  <c:v>1.1052933846785149</c:v>
                </c:pt>
                <c:pt idx="1572">
                  <c:v>1.1052933846785149</c:v>
                </c:pt>
                <c:pt idx="1573">
                  <c:v>1.1052933846785149</c:v>
                </c:pt>
                <c:pt idx="1574">
                  <c:v>1.1052933846785149</c:v>
                </c:pt>
                <c:pt idx="1575">
                  <c:v>1.1052933846785149</c:v>
                </c:pt>
                <c:pt idx="1576">
                  <c:v>1.1710885610575545</c:v>
                </c:pt>
                <c:pt idx="1577">
                  <c:v>1.1710885610575545</c:v>
                </c:pt>
                <c:pt idx="1578">
                  <c:v>1.1710885610575545</c:v>
                </c:pt>
                <c:pt idx="1579">
                  <c:v>1.1710885610575545</c:v>
                </c:pt>
                <c:pt idx="1580">
                  <c:v>1.1710885610575545</c:v>
                </c:pt>
                <c:pt idx="1581">
                  <c:v>1.1710885610575545</c:v>
                </c:pt>
                <c:pt idx="1582">
                  <c:v>1.1710885610575545</c:v>
                </c:pt>
                <c:pt idx="1583">
                  <c:v>1.1710885610575545</c:v>
                </c:pt>
                <c:pt idx="1584">
                  <c:v>1.1710885610575545</c:v>
                </c:pt>
                <c:pt idx="1585">
                  <c:v>1.1710885610575545</c:v>
                </c:pt>
                <c:pt idx="1586">
                  <c:v>1.1710885610575545</c:v>
                </c:pt>
                <c:pt idx="1587">
                  <c:v>1.1710885610575545</c:v>
                </c:pt>
                <c:pt idx="1588">
                  <c:v>1.1710885610575545</c:v>
                </c:pt>
                <c:pt idx="1589">
                  <c:v>1.1710885610575545</c:v>
                </c:pt>
                <c:pt idx="1590">
                  <c:v>1.1710885610575545</c:v>
                </c:pt>
                <c:pt idx="1591">
                  <c:v>1.1710885610575545</c:v>
                </c:pt>
                <c:pt idx="1592">
                  <c:v>1.1710885610575545</c:v>
                </c:pt>
                <c:pt idx="1593">
                  <c:v>1.1710885610575545</c:v>
                </c:pt>
                <c:pt idx="1594">
                  <c:v>1.1710885610575545</c:v>
                </c:pt>
                <c:pt idx="1595">
                  <c:v>1.1710885610575545</c:v>
                </c:pt>
                <c:pt idx="1596">
                  <c:v>1.1710885610575545</c:v>
                </c:pt>
                <c:pt idx="1597">
                  <c:v>1.1710885610575545</c:v>
                </c:pt>
                <c:pt idx="1598">
                  <c:v>1.1710885610575545</c:v>
                </c:pt>
                <c:pt idx="1599">
                  <c:v>1.1710885610575545</c:v>
                </c:pt>
                <c:pt idx="1600">
                  <c:v>1.1710885610575545</c:v>
                </c:pt>
                <c:pt idx="1601">
                  <c:v>1.1710885610575545</c:v>
                </c:pt>
                <c:pt idx="1602">
                  <c:v>1.1710885610575545</c:v>
                </c:pt>
                <c:pt idx="1603">
                  <c:v>1.1710885610575545</c:v>
                </c:pt>
                <c:pt idx="1604">
                  <c:v>1.1710885610575545</c:v>
                </c:pt>
                <c:pt idx="1605">
                  <c:v>1.1710885610575545</c:v>
                </c:pt>
                <c:pt idx="1606">
                  <c:v>1.1710885610575545</c:v>
                </c:pt>
                <c:pt idx="1607">
                  <c:v>1.1710885610575545</c:v>
                </c:pt>
                <c:pt idx="1608">
                  <c:v>1.1710885610575545</c:v>
                </c:pt>
                <c:pt idx="1609">
                  <c:v>1.1710885610575545</c:v>
                </c:pt>
                <c:pt idx="1610">
                  <c:v>1.1710885610575545</c:v>
                </c:pt>
                <c:pt idx="1611">
                  <c:v>1.1710885610575545</c:v>
                </c:pt>
                <c:pt idx="1612">
                  <c:v>1.1710885610575545</c:v>
                </c:pt>
                <c:pt idx="1613">
                  <c:v>1.1710885610575545</c:v>
                </c:pt>
                <c:pt idx="1614">
                  <c:v>1.1710885610575545</c:v>
                </c:pt>
                <c:pt idx="1615">
                  <c:v>1.1710885610575545</c:v>
                </c:pt>
                <c:pt idx="1616">
                  <c:v>1.1710885610575545</c:v>
                </c:pt>
                <c:pt idx="1617">
                  <c:v>1.1710885610575545</c:v>
                </c:pt>
                <c:pt idx="1618">
                  <c:v>1.1710885610575545</c:v>
                </c:pt>
                <c:pt idx="1619">
                  <c:v>1.1710885610575545</c:v>
                </c:pt>
                <c:pt idx="1620">
                  <c:v>1.1710885610575545</c:v>
                </c:pt>
                <c:pt idx="1621">
                  <c:v>1.1710885610575545</c:v>
                </c:pt>
                <c:pt idx="1622">
                  <c:v>1.1710885610575545</c:v>
                </c:pt>
                <c:pt idx="1623">
                  <c:v>1.2176059510908259</c:v>
                </c:pt>
                <c:pt idx="1624">
                  <c:v>1.2176059510908259</c:v>
                </c:pt>
                <c:pt idx="1625">
                  <c:v>1.2176059510908259</c:v>
                </c:pt>
                <c:pt idx="1626">
                  <c:v>1.2176059510908259</c:v>
                </c:pt>
                <c:pt idx="1627">
                  <c:v>1.2176059510908259</c:v>
                </c:pt>
                <c:pt idx="1628">
                  <c:v>1.2176059510908259</c:v>
                </c:pt>
                <c:pt idx="1629">
                  <c:v>1.2176059510908259</c:v>
                </c:pt>
                <c:pt idx="1630">
                  <c:v>1.2176059510908259</c:v>
                </c:pt>
                <c:pt idx="1631">
                  <c:v>1.2176059510908259</c:v>
                </c:pt>
                <c:pt idx="1632">
                  <c:v>1.2176059510908259</c:v>
                </c:pt>
                <c:pt idx="1633">
                  <c:v>1.2176059510908259</c:v>
                </c:pt>
                <c:pt idx="1634">
                  <c:v>1.2176059510908259</c:v>
                </c:pt>
                <c:pt idx="1635">
                  <c:v>1.2176059510908259</c:v>
                </c:pt>
                <c:pt idx="1636">
                  <c:v>1.2176059510908259</c:v>
                </c:pt>
                <c:pt idx="1637">
                  <c:v>1.2176059510908259</c:v>
                </c:pt>
                <c:pt idx="1638">
                  <c:v>1.2176059510908259</c:v>
                </c:pt>
                <c:pt idx="1639">
                  <c:v>1.2176059510908259</c:v>
                </c:pt>
                <c:pt idx="1640">
                  <c:v>1.2176059510908259</c:v>
                </c:pt>
                <c:pt idx="1641">
                  <c:v>1.2176059510908259</c:v>
                </c:pt>
                <c:pt idx="1642">
                  <c:v>1.2176059510908259</c:v>
                </c:pt>
                <c:pt idx="1643">
                  <c:v>1.2176059510908259</c:v>
                </c:pt>
                <c:pt idx="1644">
                  <c:v>1.2176059510908259</c:v>
                </c:pt>
                <c:pt idx="1645">
                  <c:v>1.2176059510908259</c:v>
                </c:pt>
                <c:pt idx="1646">
                  <c:v>1.2176059510908259</c:v>
                </c:pt>
                <c:pt idx="1647">
                  <c:v>1.2176059510908259</c:v>
                </c:pt>
                <c:pt idx="1648">
                  <c:v>1.2176059510908259</c:v>
                </c:pt>
                <c:pt idx="1649">
                  <c:v>1.2176059510908259</c:v>
                </c:pt>
                <c:pt idx="1650">
                  <c:v>1.2176059510908259</c:v>
                </c:pt>
                <c:pt idx="1651">
                  <c:v>1.2176059510908259</c:v>
                </c:pt>
                <c:pt idx="1652">
                  <c:v>1.2176059510908259</c:v>
                </c:pt>
                <c:pt idx="1653">
                  <c:v>1.2176059510908259</c:v>
                </c:pt>
                <c:pt idx="1654">
                  <c:v>1.2176059510908259</c:v>
                </c:pt>
                <c:pt idx="1655">
                  <c:v>1.2176059510908259</c:v>
                </c:pt>
                <c:pt idx="1656">
                  <c:v>1.2176059510908259</c:v>
                </c:pt>
                <c:pt idx="1657">
                  <c:v>1.2176059510908259</c:v>
                </c:pt>
                <c:pt idx="1658">
                  <c:v>1.2176059510908259</c:v>
                </c:pt>
                <c:pt idx="1659">
                  <c:v>1.2176059510908259</c:v>
                </c:pt>
                <c:pt idx="1660">
                  <c:v>1.2176059510908259</c:v>
                </c:pt>
                <c:pt idx="1661">
                  <c:v>1.2176059510908259</c:v>
                </c:pt>
                <c:pt idx="1662">
                  <c:v>1.2176059510908259</c:v>
                </c:pt>
                <c:pt idx="1663">
                  <c:v>1.2176059510908259</c:v>
                </c:pt>
                <c:pt idx="1664">
                  <c:v>1.2176059510908259</c:v>
                </c:pt>
                <c:pt idx="1665">
                  <c:v>1.2176059510908259</c:v>
                </c:pt>
                <c:pt idx="1666">
                  <c:v>1.2176059510908259</c:v>
                </c:pt>
                <c:pt idx="1667">
                  <c:v>1.2176059510908259</c:v>
                </c:pt>
                <c:pt idx="1668">
                  <c:v>1.2176059510908259</c:v>
                </c:pt>
                <c:pt idx="1669">
                  <c:v>1.2176059510908259</c:v>
                </c:pt>
                <c:pt idx="1670">
                  <c:v>1.2176059510908259</c:v>
                </c:pt>
                <c:pt idx="1671">
                  <c:v>1.2176059510908259</c:v>
                </c:pt>
                <c:pt idx="1672">
                  <c:v>1.2176059510908259</c:v>
                </c:pt>
                <c:pt idx="1673">
                  <c:v>1.2229740655869223</c:v>
                </c:pt>
                <c:pt idx="1674">
                  <c:v>1.2229740655869223</c:v>
                </c:pt>
                <c:pt idx="1675">
                  <c:v>1.2229740655869223</c:v>
                </c:pt>
                <c:pt idx="1676">
                  <c:v>1.2229740655869223</c:v>
                </c:pt>
                <c:pt idx="1677">
                  <c:v>1.2229740655869223</c:v>
                </c:pt>
                <c:pt idx="1678">
                  <c:v>1.2229740655869223</c:v>
                </c:pt>
                <c:pt idx="1679">
                  <c:v>1.2229740655869223</c:v>
                </c:pt>
                <c:pt idx="1680">
                  <c:v>1.2229740655869223</c:v>
                </c:pt>
                <c:pt idx="1681">
                  <c:v>1.2229740655869223</c:v>
                </c:pt>
                <c:pt idx="1682">
                  <c:v>1.2229740655869223</c:v>
                </c:pt>
                <c:pt idx="1683">
                  <c:v>1.2229740655869223</c:v>
                </c:pt>
                <c:pt idx="1684">
                  <c:v>1.2229740655869223</c:v>
                </c:pt>
                <c:pt idx="1685">
                  <c:v>1.2229740655869223</c:v>
                </c:pt>
                <c:pt idx="1686">
                  <c:v>1.2229740655869223</c:v>
                </c:pt>
                <c:pt idx="1687">
                  <c:v>1.2229740655869223</c:v>
                </c:pt>
                <c:pt idx="1688">
                  <c:v>1.2229740655869223</c:v>
                </c:pt>
                <c:pt idx="1689">
                  <c:v>1.2229740655869223</c:v>
                </c:pt>
                <c:pt idx="1690">
                  <c:v>1.2229740655869223</c:v>
                </c:pt>
                <c:pt idx="1691">
                  <c:v>1.2229740655869223</c:v>
                </c:pt>
                <c:pt idx="1692">
                  <c:v>1.2229740655869223</c:v>
                </c:pt>
                <c:pt idx="1693">
                  <c:v>1.2229740655869223</c:v>
                </c:pt>
                <c:pt idx="1694">
                  <c:v>1.2229740655869223</c:v>
                </c:pt>
                <c:pt idx="1695">
                  <c:v>1.2229740655869223</c:v>
                </c:pt>
                <c:pt idx="1696">
                  <c:v>1.2229740655869223</c:v>
                </c:pt>
                <c:pt idx="1697">
                  <c:v>1.2309067732750303</c:v>
                </c:pt>
                <c:pt idx="1698">
                  <c:v>1.2309067732750303</c:v>
                </c:pt>
                <c:pt idx="1699">
                  <c:v>1.2309067732750303</c:v>
                </c:pt>
                <c:pt idx="1700">
                  <c:v>1.2309067732750303</c:v>
                </c:pt>
                <c:pt idx="1701">
                  <c:v>1.2309067732750303</c:v>
                </c:pt>
                <c:pt idx="1702">
                  <c:v>1.2309067732750303</c:v>
                </c:pt>
                <c:pt idx="1703">
                  <c:v>1.2309067732750303</c:v>
                </c:pt>
                <c:pt idx="1704">
                  <c:v>1.2309067732750303</c:v>
                </c:pt>
                <c:pt idx="1705">
                  <c:v>1.2309067732750303</c:v>
                </c:pt>
                <c:pt idx="1706">
                  <c:v>1.2309067732750303</c:v>
                </c:pt>
                <c:pt idx="1707">
                  <c:v>1.2309067732750303</c:v>
                </c:pt>
                <c:pt idx="1708">
                  <c:v>1.2309067732750303</c:v>
                </c:pt>
                <c:pt idx="1709">
                  <c:v>1.2309067732750303</c:v>
                </c:pt>
                <c:pt idx="1710">
                  <c:v>1.2309067732750303</c:v>
                </c:pt>
                <c:pt idx="1711">
                  <c:v>1.2309067732750303</c:v>
                </c:pt>
                <c:pt idx="1712">
                  <c:v>1.2309067732750303</c:v>
                </c:pt>
                <c:pt idx="1713">
                  <c:v>1.2309067732750303</c:v>
                </c:pt>
                <c:pt idx="1714">
                  <c:v>1.2309067732750303</c:v>
                </c:pt>
                <c:pt idx="1715">
                  <c:v>1.2309067732750303</c:v>
                </c:pt>
                <c:pt idx="1716">
                  <c:v>1.2309067732750303</c:v>
                </c:pt>
                <c:pt idx="1717">
                  <c:v>1.2309067732750303</c:v>
                </c:pt>
                <c:pt idx="1718">
                  <c:v>1.2309067732750303</c:v>
                </c:pt>
                <c:pt idx="1719">
                  <c:v>1.2309067732750303</c:v>
                </c:pt>
                <c:pt idx="1720">
                  <c:v>1.2309067732750303</c:v>
                </c:pt>
                <c:pt idx="1721">
                  <c:v>1.2309067732750303</c:v>
                </c:pt>
                <c:pt idx="1722">
                  <c:v>1.2309067732750303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23C-4A36-8CAA-9EF04216E8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8698416"/>
        <c:axId val="448692592"/>
      </c:scatterChart>
      <c:scatterChart>
        <c:scatterStyle val="smoothMarker"/>
        <c:varyColors val="0"/>
        <c:ser>
          <c:idx val="1"/>
          <c:order val="1"/>
          <c:tx>
            <c:v>Vehicle Speed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23C-4A36-8CAA-9EF04216E8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417600"/>
        <c:axId val="32417184"/>
      </c:scatterChart>
      <c:valAx>
        <c:axId val="4486984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8692592"/>
        <c:crosses val="autoZero"/>
        <c:crossBetween val="midCat"/>
      </c:valAx>
      <c:valAx>
        <c:axId val="448692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8698416"/>
        <c:crosses val="autoZero"/>
        <c:crossBetween val="midCat"/>
      </c:valAx>
      <c:valAx>
        <c:axId val="3241718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(km/h)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417600"/>
        <c:crosses val="max"/>
        <c:crossBetween val="midCat"/>
      </c:valAx>
      <c:valAx>
        <c:axId val="324176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24171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KE Recovered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Sheet1!$AH$8:$AH$1808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100262.37998735862</c:v>
                </c:pt>
                <c:pt idx="11">
                  <c:v>100262.37998735862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92971.491100511194</c:v>
                </c:pt>
                <c:pt idx="36">
                  <c:v>92971.491100511194</c:v>
                </c:pt>
                <c:pt idx="37">
                  <c:v>92971.491100511194</c:v>
                </c:pt>
                <c:pt idx="38">
                  <c:v>92971.491100511194</c:v>
                </c:pt>
                <c:pt idx="39">
                  <c:v>92971.491100511194</c:v>
                </c:pt>
                <c:pt idx="40">
                  <c:v>92971.491100511194</c:v>
                </c:pt>
                <c:pt idx="41">
                  <c:v>92971.491100511194</c:v>
                </c:pt>
                <c:pt idx="42">
                  <c:v>92971.491100511194</c:v>
                </c:pt>
                <c:pt idx="43">
                  <c:v>92971.491100511194</c:v>
                </c:pt>
                <c:pt idx="44">
                  <c:v>92971.491100511194</c:v>
                </c:pt>
                <c:pt idx="45">
                  <c:v>92971.491100511194</c:v>
                </c:pt>
                <c:pt idx="46">
                  <c:v>92971.491100511194</c:v>
                </c:pt>
                <c:pt idx="47">
                  <c:v>92971.491100511194</c:v>
                </c:pt>
                <c:pt idx="48">
                  <c:v>92971.491100511194</c:v>
                </c:pt>
                <c:pt idx="49">
                  <c:v>92971.491100511194</c:v>
                </c:pt>
                <c:pt idx="50">
                  <c:v>92971.491100511194</c:v>
                </c:pt>
                <c:pt idx="51">
                  <c:v>92971.491100511194</c:v>
                </c:pt>
                <c:pt idx="52">
                  <c:v>92971.491100511194</c:v>
                </c:pt>
                <c:pt idx="53">
                  <c:v>92971.491100511194</c:v>
                </c:pt>
                <c:pt idx="54">
                  <c:v>92971.491100511194</c:v>
                </c:pt>
                <c:pt idx="55">
                  <c:v>92971.491100511194</c:v>
                </c:pt>
                <c:pt idx="56">
                  <c:v>92971.491100511194</c:v>
                </c:pt>
                <c:pt idx="57">
                  <c:v>92971.491100511194</c:v>
                </c:pt>
                <c:pt idx="58">
                  <c:v>92971.491100511194</c:v>
                </c:pt>
                <c:pt idx="59">
                  <c:v>92971.491100511194</c:v>
                </c:pt>
                <c:pt idx="60">
                  <c:v>92971.491100511194</c:v>
                </c:pt>
                <c:pt idx="61">
                  <c:v>92971.491100511194</c:v>
                </c:pt>
                <c:pt idx="62">
                  <c:v>92971.491100511194</c:v>
                </c:pt>
                <c:pt idx="63">
                  <c:v>92971.491100511194</c:v>
                </c:pt>
                <c:pt idx="64">
                  <c:v>92971.491100511194</c:v>
                </c:pt>
                <c:pt idx="65">
                  <c:v>92971.491100511194</c:v>
                </c:pt>
                <c:pt idx="66">
                  <c:v>92971.491100511194</c:v>
                </c:pt>
                <c:pt idx="67">
                  <c:v>92971.491100511194</c:v>
                </c:pt>
                <c:pt idx="68">
                  <c:v>92971.491100511194</c:v>
                </c:pt>
                <c:pt idx="69">
                  <c:v>92971.491100511194</c:v>
                </c:pt>
                <c:pt idx="70">
                  <c:v>92971.491100511194</c:v>
                </c:pt>
                <c:pt idx="71">
                  <c:v>92971.491100511194</c:v>
                </c:pt>
                <c:pt idx="72">
                  <c:v>92971.491100511194</c:v>
                </c:pt>
                <c:pt idx="73">
                  <c:v>92971.491100511194</c:v>
                </c:pt>
                <c:pt idx="74">
                  <c:v>92971.491100511194</c:v>
                </c:pt>
                <c:pt idx="75">
                  <c:v>92971.491100511194</c:v>
                </c:pt>
                <c:pt idx="76">
                  <c:v>92971.491100511194</c:v>
                </c:pt>
                <c:pt idx="77">
                  <c:v>92971.491100511194</c:v>
                </c:pt>
                <c:pt idx="78">
                  <c:v>171968.77850123143</c:v>
                </c:pt>
                <c:pt idx="79">
                  <c:v>171968.77850123143</c:v>
                </c:pt>
                <c:pt idx="80">
                  <c:v>171968.77850123143</c:v>
                </c:pt>
                <c:pt idx="81">
                  <c:v>171968.77850123143</c:v>
                </c:pt>
                <c:pt idx="82">
                  <c:v>171968.77850123143</c:v>
                </c:pt>
                <c:pt idx="83">
                  <c:v>171968.77850123143</c:v>
                </c:pt>
                <c:pt idx="84">
                  <c:v>171968.77850123143</c:v>
                </c:pt>
                <c:pt idx="85">
                  <c:v>171968.77850123143</c:v>
                </c:pt>
                <c:pt idx="86">
                  <c:v>171968.77850123143</c:v>
                </c:pt>
                <c:pt idx="87">
                  <c:v>171968.77850123143</c:v>
                </c:pt>
                <c:pt idx="88">
                  <c:v>171968.77850123143</c:v>
                </c:pt>
                <c:pt idx="89">
                  <c:v>171968.77850123143</c:v>
                </c:pt>
                <c:pt idx="90">
                  <c:v>171968.77850123143</c:v>
                </c:pt>
                <c:pt idx="91">
                  <c:v>171968.77850123143</c:v>
                </c:pt>
                <c:pt idx="92">
                  <c:v>171968.77850123143</c:v>
                </c:pt>
                <c:pt idx="93">
                  <c:v>171968.77850123143</c:v>
                </c:pt>
                <c:pt idx="94">
                  <c:v>171968.77850123143</c:v>
                </c:pt>
                <c:pt idx="95">
                  <c:v>171968.77850123143</c:v>
                </c:pt>
                <c:pt idx="96">
                  <c:v>171968.77850123143</c:v>
                </c:pt>
                <c:pt idx="97">
                  <c:v>171968.77850123143</c:v>
                </c:pt>
                <c:pt idx="98">
                  <c:v>171968.77850123143</c:v>
                </c:pt>
                <c:pt idx="99">
                  <c:v>171968.77850123143</c:v>
                </c:pt>
                <c:pt idx="100">
                  <c:v>171968.77850123143</c:v>
                </c:pt>
                <c:pt idx="101">
                  <c:v>171968.77850123143</c:v>
                </c:pt>
                <c:pt idx="102">
                  <c:v>171968.77850123143</c:v>
                </c:pt>
                <c:pt idx="103">
                  <c:v>171968.77850123143</c:v>
                </c:pt>
                <c:pt idx="104">
                  <c:v>171968.77850123143</c:v>
                </c:pt>
                <c:pt idx="105">
                  <c:v>171968.77850123143</c:v>
                </c:pt>
                <c:pt idx="106">
                  <c:v>171968.77850123143</c:v>
                </c:pt>
                <c:pt idx="107">
                  <c:v>171968.77850123143</c:v>
                </c:pt>
                <c:pt idx="108">
                  <c:v>171968.77850123143</c:v>
                </c:pt>
                <c:pt idx="109">
                  <c:v>171968.77850123143</c:v>
                </c:pt>
                <c:pt idx="110">
                  <c:v>171968.77850123143</c:v>
                </c:pt>
                <c:pt idx="111">
                  <c:v>171968.77850123143</c:v>
                </c:pt>
                <c:pt idx="112">
                  <c:v>171968.77850123143</c:v>
                </c:pt>
                <c:pt idx="113">
                  <c:v>171968.77850123143</c:v>
                </c:pt>
                <c:pt idx="114">
                  <c:v>171968.77850123143</c:v>
                </c:pt>
                <c:pt idx="115">
                  <c:v>171968.77850123143</c:v>
                </c:pt>
                <c:pt idx="116">
                  <c:v>171968.77850123143</c:v>
                </c:pt>
                <c:pt idx="117">
                  <c:v>171968.77850123143</c:v>
                </c:pt>
                <c:pt idx="118">
                  <c:v>171968.77850123143</c:v>
                </c:pt>
                <c:pt idx="119">
                  <c:v>171968.77850123143</c:v>
                </c:pt>
                <c:pt idx="120">
                  <c:v>171968.77850123143</c:v>
                </c:pt>
                <c:pt idx="121">
                  <c:v>171968.77850123143</c:v>
                </c:pt>
                <c:pt idx="122">
                  <c:v>171968.77850123143</c:v>
                </c:pt>
                <c:pt idx="123">
                  <c:v>171968.77850123143</c:v>
                </c:pt>
                <c:pt idx="124">
                  <c:v>171968.77850123143</c:v>
                </c:pt>
                <c:pt idx="125">
                  <c:v>171968.77850123143</c:v>
                </c:pt>
                <c:pt idx="126">
                  <c:v>171968.77850123143</c:v>
                </c:pt>
                <c:pt idx="127">
                  <c:v>171968.77850123143</c:v>
                </c:pt>
                <c:pt idx="128">
                  <c:v>171968.77850123143</c:v>
                </c:pt>
                <c:pt idx="129">
                  <c:v>171968.77850123143</c:v>
                </c:pt>
                <c:pt idx="130">
                  <c:v>171968.77850123143</c:v>
                </c:pt>
                <c:pt idx="131">
                  <c:v>171968.77850123143</c:v>
                </c:pt>
                <c:pt idx="132">
                  <c:v>171968.77850123143</c:v>
                </c:pt>
                <c:pt idx="133">
                  <c:v>171968.77850123143</c:v>
                </c:pt>
                <c:pt idx="134">
                  <c:v>171968.77850123143</c:v>
                </c:pt>
                <c:pt idx="135">
                  <c:v>171968.77850123143</c:v>
                </c:pt>
                <c:pt idx="136">
                  <c:v>171968.77850123143</c:v>
                </c:pt>
                <c:pt idx="137">
                  <c:v>171968.77850123143</c:v>
                </c:pt>
                <c:pt idx="138">
                  <c:v>171968.77850123143</c:v>
                </c:pt>
                <c:pt idx="139">
                  <c:v>171968.77850123143</c:v>
                </c:pt>
                <c:pt idx="140">
                  <c:v>171968.77850123143</c:v>
                </c:pt>
                <c:pt idx="141">
                  <c:v>171968.77850123143</c:v>
                </c:pt>
                <c:pt idx="142">
                  <c:v>171968.77850123143</c:v>
                </c:pt>
                <c:pt idx="143">
                  <c:v>171968.77850123143</c:v>
                </c:pt>
                <c:pt idx="144">
                  <c:v>171968.77850123143</c:v>
                </c:pt>
                <c:pt idx="145">
                  <c:v>171968.77850123143</c:v>
                </c:pt>
                <c:pt idx="146">
                  <c:v>171968.77850123143</c:v>
                </c:pt>
                <c:pt idx="147">
                  <c:v>171968.77850123143</c:v>
                </c:pt>
                <c:pt idx="148">
                  <c:v>171968.77850123143</c:v>
                </c:pt>
                <c:pt idx="149">
                  <c:v>209640.3963301896</c:v>
                </c:pt>
                <c:pt idx="150">
                  <c:v>209640.3963301896</c:v>
                </c:pt>
                <c:pt idx="151">
                  <c:v>209640.3963301896</c:v>
                </c:pt>
                <c:pt idx="152">
                  <c:v>209640.3963301896</c:v>
                </c:pt>
                <c:pt idx="153">
                  <c:v>209640.3963301896</c:v>
                </c:pt>
                <c:pt idx="154">
                  <c:v>209640.3963301896</c:v>
                </c:pt>
                <c:pt idx="155">
                  <c:v>209640.3963301896</c:v>
                </c:pt>
                <c:pt idx="156">
                  <c:v>209640.3963301896</c:v>
                </c:pt>
                <c:pt idx="157">
                  <c:v>209640.3963301896</c:v>
                </c:pt>
                <c:pt idx="158">
                  <c:v>209640.3963301896</c:v>
                </c:pt>
                <c:pt idx="159">
                  <c:v>209640.3963301896</c:v>
                </c:pt>
                <c:pt idx="160">
                  <c:v>209640.3963301896</c:v>
                </c:pt>
                <c:pt idx="161">
                  <c:v>209640.3963301896</c:v>
                </c:pt>
                <c:pt idx="162">
                  <c:v>209640.3963301896</c:v>
                </c:pt>
                <c:pt idx="163">
                  <c:v>209640.3963301896</c:v>
                </c:pt>
                <c:pt idx="164">
                  <c:v>209640.3963301896</c:v>
                </c:pt>
                <c:pt idx="165">
                  <c:v>209640.3963301896</c:v>
                </c:pt>
                <c:pt idx="166">
                  <c:v>209640.3963301896</c:v>
                </c:pt>
                <c:pt idx="167">
                  <c:v>209640.3963301896</c:v>
                </c:pt>
                <c:pt idx="168">
                  <c:v>209640.3963301896</c:v>
                </c:pt>
                <c:pt idx="169">
                  <c:v>250853.66469827949</c:v>
                </c:pt>
                <c:pt idx="170">
                  <c:v>250853.66469827949</c:v>
                </c:pt>
                <c:pt idx="171">
                  <c:v>250853.66469827949</c:v>
                </c:pt>
                <c:pt idx="172">
                  <c:v>250853.66469827949</c:v>
                </c:pt>
                <c:pt idx="173">
                  <c:v>250853.66469827949</c:v>
                </c:pt>
                <c:pt idx="174">
                  <c:v>250853.66469827949</c:v>
                </c:pt>
                <c:pt idx="175">
                  <c:v>250853.66469827949</c:v>
                </c:pt>
                <c:pt idx="176">
                  <c:v>250853.66469827949</c:v>
                </c:pt>
                <c:pt idx="177">
                  <c:v>250853.66469827949</c:v>
                </c:pt>
                <c:pt idx="178">
                  <c:v>250853.66469827949</c:v>
                </c:pt>
                <c:pt idx="179">
                  <c:v>287923.78419407271</c:v>
                </c:pt>
                <c:pt idx="180">
                  <c:v>250853.66469827949</c:v>
                </c:pt>
                <c:pt idx="181">
                  <c:v>250853.66469827949</c:v>
                </c:pt>
                <c:pt idx="182">
                  <c:v>250853.66469827949</c:v>
                </c:pt>
                <c:pt idx="183">
                  <c:v>250853.66469827949</c:v>
                </c:pt>
                <c:pt idx="184">
                  <c:v>250853.66469827949</c:v>
                </c:pt>
                <c:pt idx="185">
                  <c:v>250853.66469827949</c:v>
                </c:pt>
                <c:pt idx="186">
                  <c:v>250853.66469827949</c:v>
                </c:pt>
                <c:pt idx="187">
                  <c:v>250853.66469827949</c:v>
                </c:pt>
                <c:pt idx="188">
                  <c:v>250853.66469827949</c:v>
                </c:pt>
                <c:pt idx="189">
                  <c:v>250853.66469827949</c:v>
                </c:pt>
                <c:pt idx="190">
                  <c:v>250853.66469827949</c:v>
                </c:pt>
                <c:pt idx="191">
                  <c:v>250853.66469827949</c:v>
                </c:pt>
                <c:pt idx="192">
                  <c:v>250853.66469827949</c:v>
                </c:pt>
                <c:pt idx="193">
                  <c:v>250853.66469827949</c:v>
                </c:pt>
                <c:pt idx="194">
                  <c:v>250853.66469827949</c:v>
                </c:pt>
                <c:pt idx="195">
                  <c:v>250853.66469827949</c:v>
                </c:pt>
                <c:pt idx="196">
                  <c:v>250853.66469827949</c:v>
                </c:pt>
                <c:pt idx="197">
                  <c:v>250853.66469827949</c:v>
                </c:pt>
                <c:pt idx="198">
                  <c:v>250853.66469827949</c:v>
                </c:pt>
                <c:pt idx="199">
                  <c:v>250853.66469827949</c:v>
                </c:pt>
                <c:pt idx="200">
                  <c:v>250853.66469827949</c:v>
                </c:pt>
                <c:pt idx="201">
                  <c:v>250853.66469827949</c:v>
                </c:pt>
                <c:pt idx="202">
                  <c:v>250853.66469827949</c:v>
                </c:pt>
                <c:pt idx="203">
                  <c:v>250853.66469827949</c:v>
                </c:pt>
                <c:pt idx="204">
                  <c:v>250853.66469827949</c:v>
                </c:pt>
                <c:pt idx="205">
                  <c:v>250853.66469827949</c:v>
                </c:pt>
                <c:pt idx="206">
                  <c:v>250853.66469827949</c:v>
                </c:pt>
                <c:pt idx="207">
                  <c:v>250853.66469827949</c:v>
                </c:pt>
                <c:pt idx="208">
                  <c:v>250853.66469827949</c:v>
                </c:pt>
                <c:pt idx="209">
                  <c:v>250853.66469827949</c:v>
                </c:pt>
                <c:pt idx="210">
                  <c:v>250853.66469827949</c:v>
                </c:pt>
                <c:pt idx="211">
                  <c:v>250853.66469827949</c:v>
                </c:pt>
                <c:pt idx="212">
                  <c:v>250853.66469827949</c:v>
                </c:pt>
                <c:pt idx="213">
                  <c:v>250853.66469827949</c:v>
                </c:pt>
                <c:pt idx="214">
                  <c:v>250853.66469827949</c:v>
                </c:pt>
                <c:pt idx="215">
                  <c:v>250853.66469827949</c:v>
                </c:pt>
                <c:pt idx="216">
                  <c:v>250853.66469827949</c:v>
                </c:pt>
                <c:pt idx="217">
                  <c:v>250853.66469827949</c:v>
                </c:pt>
                <c:pt idx="218">
                  <c:v>250853.66469827949</c:v>
                </c:pt>
                <c:pt idx="219">
                  <c:v>250853.66469827949</c:v>
                </c:pt>
                <c:pt idx="220">
                  <c:v>250853.66469827949</c:v>
                </c:pt>
                <c:pt idx="221">
                  <c:v>250853.66469827949</c:v>
                </c:pt>
                <c:pt idx="222">
                  <c:v>250853.66469827949</c:v>
                </c:pt>
                <c:pt idx="223">
                  <c:v>250853.66469827949</c:v>
                </c:pt>
                <c:pt idx="224">
                  <c:v>250853.66469827949</c:v>
                </c:pt>
                <c:pt idx="225">
                  <c:v>250853.66469827949</c:v>
                </c:pt>
                <c:pt idx="226">
                  <c:v>250853.66469827949</c:v>
                </c:pt>
                <c:pt idx="227">
                  <c:v>250853.66469827949</c:v>
                </c:pt>
                <c:pt idx="228">
                  <c:v>250853.66469827949</c:v>
                </c:pt>
                <c:pt idx="229">
                  <c:v>401835.82206341194</c:v>
                </c:pt>
                <c:pt idx="230">
                  <c:v>401835.82206341194</c:v>
                </c:pt>
                <c:pt idx="231">
                  <c:v>401835.82206341194</c:v>
                </c:pt>
                <c:pt idx="232">
                  <c:v>401835.82206341194</c:v>
                </c:pt>
                <c:pt idx="233">
                  <c:v>401835.82206341194</c:v>
                </c:pt>
                <c:pt idx="234">
                  <c:v>401835.82206341194</c:v>
                </c:pt>
                <c:pt idx="235">
                  <c:v>401835.82206341194</c:v>
                </c:pt>
                <c:pt idx="236">
                  <c:v>401835.82206341194</c:v>
                </c:pt>
                <c:pt idx="237">
                  <c:v>401835.82206341194</c:v>
                </c:pt>
                <c:pt idx="238">
                  <c:v>401835.82206341194</c:v>
                </c:pt>
                <c:pt idx="239">
                  <c:v>401835.82206341194</c:v>
                </c:pt>
                <c:pt idx="240">
                  <c:v>401835.82206341194</c:v>
                </c:pt>
                <c:pt idx="241">
                  <c:v>401835.82206341194</c:v>
                </c:pt>
                <c:pt idx="242">
                  <c:v>401835.82206341194</c:v>
                </c:pt>
                <c:pt idx="243">
                  <c:v>401835.82206341194</c:v>
                </c:pt>
                <c:pt idx="244">
                  <c:v>401835.82206341194</c:v>
                </c:pt>
                <c:pt idx="245">
                  <c:v>401835.82206341194</c:v>
                </c:pt>
                <c:pt idx="246">
                  <c:v>401835.82206341194</c:v>
                </c:pt>
                <c:pt idx="247">
                  <c:v>401835.82206341194</c:v>
                </c:pt>
                <c:pt idx="248">
                  <c:v>401835.82206341194</c:v>
                </c:pt>
                <c:pt idx="249">
                  <c:v>401835.82206341194</c:v>
                </c:pt>
                <c:pt idx="250">
                  <c:v>401835.82206341194</c:v>
                </c:pt>
                <c:pt idx="251">
                  <c:v>401835.82206341194</c:v>
                </c:pt>
                <c:pt idx="252">
                  <c:v>401835.82206341194</c:v>
                </c:pt>
                <c:pt idx="253">
                  <c:v>401835.82206341194</c:v>
                </c:pt>
                <c:pt idx="254">
                  <c:v>401835.82206341194</c:v>
                </c:pt>
                <c:pt idx="255">
                  <c:v>401835.82206341194</c:v>
                </c:pt>
                <c:pt idx="256">
                  <c:v>401835.82206341194</c:v>
                </c:pt>
                <c:pt idx="257">
                  <c:v>401835.82206341194</c:v>
                </c:pt>
                <c:pt idx="258">
                  <c:v>401835.82206341194</c:v>
                </c:pt>
                <c:pt idx="259">
                  <c:v>401835.82206341194</c:v>
                </c:pt>
                <c:pt idx="260">
                  <c:v>401835.82206341194</c:v>
                </c:pt>
                <c:pt idx="261">
                  <c:v>401835.82206341194</c:v>
                </c:pt>
                <c:pt idx="262">
                  <c:v>401835.82206341194</c:v>
                </c:pt>
                <c:pt idx="263">
                  <c:v>401835.82206341194</c:v>
                </c:pt>
                <c:pt idx="264">
                  <c:v>401835.82206341194</c:v>
                </c:pt>
                <c:pt idx="265">
                  <c:v>401835.82206341194</c:v>
                </c:pt>
                <c:pt idx="266">
                  <c:v>401835.82206341194</c:v>
                </c:pt>
                <c:pt idx="267">
                  <c:v>401835.82206341194</c:v>
                </c:pt>
                <c:pt idx="268">
                  <c:v>401835.82206341194</c:v>
                </c:pt>
                <c:pt idx="269">
                  <c:v>401835.82206341194</c:v>
                </c:pt>
                <c:pt idx="270">
                  <c:v>488311.84000216163</c:v>
                </c:pt>
                <c:pt idx="271">
                  <c:v>488311.84000216163</c:v>
                </c:pt>
                <c:pt idx="272">
                  <c:v>488311.84000216163</c:v>
                </c:pt>
                <c:pt idx="273">
                  <c:v>488311.84000216163</c:v>
                </c:pt>
                <c:pt idx="274">
                  <c:v>488311.84000216163</c:v>
                </c:pt>
                <c:pt idx="275">
                  <c:v>488311.84000216163</c:v>
                </c:pt>
                <c:pt idx="276">
                  <c:v>488311.84000216163</c:v>
                </c:pt>
                <c:pt idx="277">
                  <c:v>488311.84000216163</c:v>
                </c:pt>
                <c:pt idx="278">
                  <c:v>488311.84000216163</c:v>
                </c:pt>
                <c:pt idx="279">
                  <c:v>488311.84000216163</c:v>
                </c:pt>
                <c:pt idx="280">
                  <c:v>488311.84000216163</c:v>
                </c:pt>
                <c:pt idx="281">
                  <c:v>488311.84000216163</c:v>
                </c:pt>
                <c:pt idx="282">
                  <c:v>488311.84000216163</c:v>
                </c:pt>
                <c:pt idx="283">
                  <c:v>488311.84000216163</c:v>
                </c:pt>
                <c:pt idx="284">
                  <c:v>488311.84000216163</c:v>
                </c:pt>
                <c:pt idx="285">
                  <c:v>488311.84000216163</c:v>
                </c:pt>
                <c:pt idx="286">
                  <c:v>488311.84000216163</c:v>
                </c:pt>
                <c:pt idx="287">
                  <c:v>488311.84000216163</c:v>
                </c:pt>
                <c:pt idx="288">
                  <c:v>488311.84000216163</c:v>
                </c:pt>
                <c:pt idx="289">
                  <c:v>488311.84000216163</c:v>
                </c:pt>
                <c:pt idx="290">
                  <c:v>503458.15535285888</c:v>
                </c:pt>
                <c:pt idx="291">
                  <c:v>503458.15535285888</c:v>
                </c:pt>
                <c:pt idx="292">
                  <c:v>503458.15535285888</c:v>
                </c:pt>
                <c:pt idx="293">
                  <c:v>503458.15535285888</c:v>
                </c:pt>
                <c:pt idx="294">
                  <c:v>503458.15535285888</c:v>
                </c:pt>
                <c:pt idx="295">
                  <c:v>503458.15535285888</c:v>
                </c:pt>
                <c:pt idx="296">
                  <c:v>503458.15535285888</c:v>
                </c:pt>
                <c:pt idx="297">
                  <c:v>503458.15535285888</c:v>
                </c:pt>
                <c:pt idx="298">
                  <c:v>606381.20347218856</c:v>
                </c:pt>
                <c:pt idx="299">
                  <c:v>606381.20347218856</c:v>
                </c:pt>
                <c:pt idx="300">
                  <c:v>606381.20347218856</c:v>
                </c:pt>
                <c:pt idx="301">
                  <c:v>606381.20347218856</c:v>
                </c:pt>
                <c:pt idx="302">
                  <c:v>606381.20347218856</c:v>
                </c:pt>
                <c:pt idx="303">
                  <c:v>606381.20347218856</c:v>
                </c:pt>
                <c:pt idx="304">
                  <c:v>606381.20347218856</c:v>
                </c:pt>
                <c:pt idx="305">
                  <c:v>606381.20347218856</c:v>
                </c:pt>
                <c:pt idx="306">
                  <c:v>606381.20347218856</c:v>
                </c:pt>
                <c:pt idx="307">
                  <c:v>606381.20347218856</c:v>
                </c:pt>
                <c:pt idx="308">
                  <c:v>606381.20347218856</c:v>
                </c:pt>
                <c:pt idx="309">
                  <c:v>606381.20347218856</c:v>
                </c:pt>
                <c:pt idx="310">
                  <c:v>606381.20347218856</c:v>
                </c:pt>
                <c:pt idx="311">
                  <c:v>606381.20347218856</c:v>
                </c:pt>
                <c:pt idx="312">
                  <c:v>606381.20347218856</c:v>
                </c:pt>
                <c:pt idx="313">
                  <c:v>606381.20347218856</c:v>
                </c:pt>
                <c:pt idx="314">
                  <c:v>606381.20347218856</c:v>
                </c:pt>
                <c:pt idx="315">
                  <c:v>606381.20347218856</c:v>
                </c:pt>
                <c:pt idx="316">
                  <c:v>606381.20347218856</c:v>
                </c:pt>
                <c:pt idx="317">
                  <c:v>606381.20347218856</c:v>
                </c:pt>
                <c:pt idx="318">
                  <c:v>606381.20347218856</c:v>
                </c:pt>
                <c:pt idx="319">
                  <c:v>606381.20347218856</c:v>
                </c:pt>
                <c:pt idx="320">
                  <c:v>606381.20347218856</c:v>
                </c:pt>
                <c:pt idx="321">
                  <c:v>606381.20347218856</c:v>
                </c:pt>
                <c:pt idx="322">
                  <c:v>606381.20347218856</c:v>
                </c:pt>
                <c:pt idx="323">
                  <c:v>606381.20347218856</c:v>
                </c:pt>
                <c:pt idx="324">
                  <c:v>606381.20347218856</c:v>
                </c:pt>
                <c:pt idx="325">
                  <c:v>606381.20347218856</c:v>
                </c:pt>
                <c:pt idx="326">
                  <c:v>606381.20347218856</c:v>
                </c:pt>
                <c:pt idx="327">
                  <c:v>606381.20347218856</c:v>
                </c:pt>
                <c:pt idx="328">
                  <c:v>606381.20347218856</c:v>
                </c:pt>
                <c:pt idx="329">
                  <c:v>606381.20347218856</c:v>
                </c:pt>
                <c:pt idx="330">
                  <c:v>606381.20347218856</c:v>
                </c:pt>
                <c:pt idx="331">
                  <c:v>606381.20347218856</c:v>
                </c:pt>
                <c:pt idx="332">
                  <c:v>606381.20347218856</c:v>
                </c:pt>
                <c:pt idx="333">
                  <c:v>606381.20347218856</c:v>
                </c:pt>
                <c:pt idx="334">
                  <c:v>606381.20347218856</c:v>
                </c:pt>
                <c:pt idx="335">
                  <c:v>606381.20347218856</c:v>
                </c:pt>
                <c:pt idx="336">
                  <c:v>606381.20347218856</c:v>
                </c:pt>
                <c:pt idx="337">
                  <c:v>606381.20347218856</c:v>
                </c:pt>
                <c:pt idx="338">
                  <c:v>606381.20347218856</c:v>
                </c:pt>
                <c:pt idx="339">
                  <c:v>606381.20347218856</c:v>
                </c:pt>
                <c:pt idx="340">
                  <c:v>606381.20347218856</c:v>
                </c:pt>
                <c:pt idx="341">
                  <c:v>606381.20347218856</c:v>
                </c:pt>
                <c:pt idx="342">
                  <c:v>606381.20347218856</c:v>
                </c:pt>
                <c:pt idx="343">
                  <c:v>606381.20347218856</c:v>
                </c:pt>
                <c:pt idx="344">
                  <c:v>606381.20347218856</c:v>
                </c:pt>
                <c:pt idx="345">
                  <c:v>606381.20347218856</c:v>
                </c:pt>
                <c:pt idx="346">
                  <c:v>606381.20347218856</c:v>
                </c:pt>
                <c:pt idx="347">
                  <c:v>606381.20347218856</c:v>
                </c:pt>
                <c:pt idx="348">
                  <c:v>606381.20347218856</c:v>
                </c:pt>
                <c:pt idx="349">
                  <c:v>606381.20347218856</c:v>
                </c:pt>
                <c:pt idx="350">
                  <c:v>607233.32611083891</c:v>
                </c:pt>
                <c:pt idx="351">
                  <c:v>607233.32611083891</c:v>
                </c:pt>
                <c:pt idx="352">
                  <c:v>607233.32611083891</c:v>
                </c:pt>
                <c:pt idx="353">
                  <c:v>607233.32611083891</c:v>
                </c:pt>
                <c:pt idx="354">
                  <c:v>607233.32611083891</c:v>
                </c:pt>
                <c:pt idx="355">
                  <c:v>607233.32611083891</c:v>
                </c:pt>
                <c:pt idx="356">
                  <c:v>625802.30874452845</c:v>
                </c:pt>
                <c:pt idx="357">
                  <c:v>625802.30874452845</c:v>
                </c:pt>
                <c:pt idx="358">
                  <c:v>625802.30874452845</c:v>
                </c:pt>
                <c:pt idx="359">
                  <c:v>625802.30874452845</c:v>
                </c:pt>
                <c:pt idx="360">
                  <c:v>625802.30874452845</c:v>
                </c:pt>
                <c:pt idx="361">
                  <c:v>625802.30874452845</c:v>
                </c:pt>
                <c:pt idx="362">
                  <c:v>625802.30874452845</c:v>
                </c:pt>
                <c:pt idx="363">
                  <c:v>625802.30874452845</c:v>
                </c:pt>
                <c:pt idx="364">
                  <c:v>625802.30874452845</c:v>
                </c:pt>
                <c:pt idx="365">
                  <c:v>625802.30874452845</c:v>
                </c:pt>
                <c:pt idx="366">
                  <c:v>625802.30874452845</c:v>
                </c:pt>
                <c:pt idx="367">
                  <c:v>625802.30874452845</c:v>
                </c:pt>
                <c:pt idx="368">
                  <c:v>625802.30874452845</c:v>
                </c:pt>
                <c:pt idx="369">
                  <c:v>625802.30874452845</c:v>
                </c:pt>
                <c:pt idx="370">
                  <c:v>656193.67023293243</c:v>
                </c:pt>
                <c:pt idx="371">
                  <c:v>656193.67023293243</c:v>
                </c:pt>
                <c:pt idx="372">
                  <c:v>656193.67023293243</c:v>
                </c:pt>
                <c:pt idx="373">
                  <c:v>656193.67023293243</c:v>
                </c:pt>
                <c:pt idx="374">
                  <c:v>656193.67023293243</c:v>
                </c:pt>
                <c:pt idx="375">
                  <c:v>656193.67023293243</c:v>
                </c:pt>
                <c:pt idx="376">
                  <c:v>656193.67023293243</c:v>
                </c:pt>
                <c:pt idx="377">
                  <c:v>656193.67023293243</c:v>
                </c:pt>
                <c:pt idx="378">
                  <c:v>656193.67023293243</c:v>
                </c:pt>
                <c:pt idx="379">
                  <c:v>656193.67023293243</c:v>
                </c:pt>
                <c:pt idx="380">
                  <c:v>656193.67023293243</c:v>
                </c:pt>
                <c:pt idx="381">
                  <c:v>656193.67023293243</c:v>
                </c:pt>
                <c:pt idx="382">
                  <c:v>656193.67023293243</c:v>
                </c:pt>
                <c:pt idx="383">
                  <c:v>656193.67023293243</c:v>
                </c:pt>
                <c:pt idx="384">
                  <c:v>656193.67023293243</c:v>
                </c:pt>
                <c:pt idx="385">
                  <c:v>656193.67023293243</c:v>
                </c:pt>
                <c:pt idx="386">
                  <c:v>656193.67023293243</c:v>
                </c:pt>
                <c:pt idx="387">
                  <c:v>656193.67023293243</c:v>
                </c:pt>
                <c:pt idx="388">
                  <c:v>656193.67023293243</c:v>
                </c:pt>
                <c:pt idx="389">
                  <c:v>656193.67023293243</c:v>
                </c:pt>
                <c:pt idx="390">
                  <c:v>656193.67023293243</c:v>
                </c:pt>
                <c:pt idx="391">
                  <c:v>656193.67023293243</c:v>
                </c:pt>
                <c:pt idx="392">
                  <c:v>656193.67023293243</c:v>
                </c:pt>
                <c:pt idx="393">
                  <c:v>656193.67023293243</c:v>
                </c:pt>
                <c:pt idx="394">
                  <c:v>656193.67023293243</c:v>
                </c:pt>
                <c:pt idx="395">
                  <c:v>656193.67023293243</c:v>
                </c:pt>
                <c:pt idx="396">
                  <c:v>656193.67023293243</c:v>
                </c:pt>
                <c:pt idx="397">
                  <c:v>656193.67023293243</c:v>
                </c:pt>
                <c:pt idx="398">
                  <c:v>656193.67023293243</c:v>
                </c:pt>
                <c:pt idx="399">
                  <c:v>679592.8667541584</c:v>
                </c:pt>
                <c:pt idx="400">
                  <c:v>679592.8667541584</c:v>
                </c:pt>
                <c:pt idx="401">
                  <c:v>679592.8667541584</c:v>
                </c:pt>
                <c:pt idx="402">
                  <c:v>679592.8667541584</c:v>
                </c:pt>
                <c:pt idx="403">
                  <c:v>679592.8667541584</c:v>
                </c:pt>
                <c:pt idx="404">
                  <c:v>679592.8667541584</c:v>
                </c:pt>
                <c:pt idx="405">
                  <c:v>679592.8667541584</c:v>
                </c:pt>
                <c:pt idx="406">
                  <c:v>679592.8667541584</c:v>
                </c:pt>
                <c:pt idx="407">
                  <c:v>679592.8667541584</c:v>
                </c:pt>
                <c:pt idx="408">
                  <c:v>679592.8667541584</c:v>
                </c:pt>
                <c:pt idx="409">
                  <c:v>679592.8667541584</c:v>
                </c:pt>
                <c:pt idx="410">
                  <c:v>679592.8667541584</c:v>
                </c:pt>
                <c:pt idx="411">
                  <c:v>679592.8667541584</c:v>
                </c:pt>
                <c:pt idx="412">
                  <c:v>679592.8667541584</c:v>
                </c:pt>
                <c:pt idx="413">
                  <c:v>679592.8667541584</c:v>
                </c:pt>
                <c:pt idx="414">
                  <c:v>679592.8667541584</c:v>
                </c:pt>
                <c:pt idx="415">
                  <c:v>679592.8667541584</c:v>
                </c:pt>
                <c:pt idx="416">
                  <c:v>679592.8667541584</c:v>
                </c:pt>
                <c:pt idx="417">
                  <c:v>684775.97991628735</c:v>
                </c:pt>
                <c:pt idx="418">
                  <c:v>684775.97991628735</c:v>
                </c:pt>
                <c:pt idx="419">
                  <c:v>684775.97991628735</c:v>
                </c:pt>
                <c:pt idx="420">
                  <c:v>684775.97991628735</c:v>
                </c:pt>
                <c:pt idx="421">
                  <c:v>684775.97991628735</c:v>
                </c:pt>
                <c:pt idx="422">
                  <c:v>684775.97991628735</c:v>
                </c:pt>
                <c:pt idx="423">
                  <c:v>684775.97991628735</c:v>
                </c:pt>
                <c:pt idx="424">
                  <c:v>684775.97991628735</c:v>
                </c:pt>
                <c:pt idx="425">
                  <c:v>684775.97991628735</c:v>
                </c:pt>
                <c:pt idx="426">
                  <c:v>684775.97991628735</c:v>
                </c:pt>
                <c:pt idx="427">
                  <c:v>684775.97991628735</c:v>
                </c:pt>
                <c:pt idx="428">
                  <c:v>684775.97991628735</c:v>
                </c:pt>
                <c:pt idx="429">
                  <c:v>741596.81361951341</c:v>
                </c:pt>
                <c:pt idx="430">
                  <c:v>741596.81361951341</c:v>
                </c:pt>
                <c:pt idx="431">
                  <c:v>741596.81361951341</c:v>
                </c:pt>
                <c:pt idx="432">
                  <c:v>741596.81361951341</c:v>
                </c:pt>
                <c:pt idx="433">
                  <c:v>741596.81361951341</c:v>
                </c:pt>
                <c:pt idx="434">
                  <c:v>741596.81361951341</c:v>
                </c:pt>
                <c:pt idx="435">
                  <c:v>741596.81361951341</c:v>
                </c:pt>
                <c:pt idx="436">
                  <c:v>741596.81361951341</c:v>
                </c:pt>
                <c:pt idx="437">
                  <c:v>741596.81361951341</c:v>
                </c:pt>
                <c:pt idx="438">
                  <c:v>741596.81361951341</c:v>
                </c:pt>
                <c:pt idx="439">
                  <c:v>741596.81361951341</c:v>
                </c:pt>
                <c:pt idx="440">
                  <c:v>741596.81361951341</c:v>
                </c:pt>
                <c:pt idx="441">
                  <c:v>741596.81361951341</c:v>
                </c:pt>
                <c:pt idx="442">
                  <c:v>741596.81361951341</c:v>
                </c:pt>
                <c:pt idx="443">
                  <c:v>741596.81361951341</c:v>
                </c:pt>
                <c:pt idx="444">
                  <c:v>741596.81361951341</c:v>
                </c:pt>
                <c:pt idx="445">
                  <c:v>741596.81361951341</c:v>
                </c:pt>
                <c:pt idx="446">
                  <c:v>741596.81361951341</c:v>
                </c:pt>
                <c:pt idx="447">
                  <c:v>741596.81361951341</c:v>
                </c:pt>
                <c:pt idx="448">
                  <c:v>741596.81361951341</c:v>
                </c:pt>
                <c:pt idx="449">
                  <c:v>741596.81361951341</c:v>
                </c:pt>
                <c:pt idx="450">
                  <c:v>741596.81361951341</c:v>
                </c:pt>
                <c:pt idx="451">
                  <c:v>741596.81361951341</c:v>
                </c:pt>
                <c:pt idx="452">
                  <c:v>741596.81361951341</c:v>
                </c:pt>
                <c:pt idx="453">
                  <c:v>741596.81361951341</c:v>
                </c:pt>
                <c:pt idx="454">
                  <c:v>741596.81361951341</c:v>
                </c:pt>
                <c:pt idx="455">
                  <c:v>741596.81361951341</c:v>
                </c:pt>
                <c:pt idx="456">
                  <c:v>741596.81361951341</c:v>
                </c:pt>
                <c:pt idx="457">
                  <c:v>741596.81361951341</c:v>
                </c:pt>
                <c:pt idx="458">
                  <c:v>741596.81361951341</c:v>
                </c:pt>
                <c:pt idx="459">
                  <c:v>741596.81361951341</c:v>
                </c:pt>
                <c:pt idx="460">
                  <c:v>741596.81361951341</c:v>
                </c:pt>
                <c:pt idx="461">
                  <c:v>741596.81361951341</c:v>
                </c:pt>
                <c:pt idx="462">
                  <c:v>741596.81361951341</c:v>
                </c:pt>
                <c:pt idx="463">
                  <c:v>741596.81361951341</c:v>
                </c:pt>
                <c:pt idx="464">
                  <c:v>741596.81361951341</c:v>
                </c:pt>
                <c:pt idx="465">
                  <c:v>741596.81361951341</c:v>
                </c:pt>
                <c:pt idx="466">
                  <c:v>741596.81361951341</c:v>
                </c:pt>
                <c:pt idx="467">
                  <c:v>741596.81361951341</c:v>
                </c:pt>
                <c:pt idx="468">
                  <c:v>741596.81361951341</c:v>
                </c:pt>
                <c:pt idx="469">
                  <c:v>741596.81361951341</c:v>
                </c:pt>
                <c:pt idx="470">
                  <c:v>741596.81361951341</c:v>
                </c:pt>
                <c:pt idx="471">
                  <c:v>741596.81361951341</c:v>
                </c:pt>
                <c:pt idx="472">
                  <c:v>741596.81361951341</c:v>
                </c:pt>
                <c:pt idx="473">
                  <c:v>741596.81361951341</c:v>
                </c:pt>
                <c:pt idx="474">
                  <c:v>741596.81361951341</c:v>
                </c:pt>
                <c:pt idx="475">
                  <c:v>741596.81361951341</c:v>
                </c:pt>
                <c:pt idx="476">
                  <c:v>741596.81361951341</c:v>
                </c:pt>
                <c:pt idx="477">
                  <c:v>741596.81361951341</c:v>
                </c:pt>
                <c:pt idx="478">
                  <c:v>741596.81361951341</c:v>
                </c:pt>
                <c:pt idx="479">
                  <c:v>741596.81361951341</c:v>
                </c:pt>
                <c:pt idx="480">
                  <c:v>741596.81361951341</c:v>
                </c:pt>
                <c:pt idx="481">
                  <c:v>741596.81361951341</c:v>
                </c:pt>
                <c:pt idx="482">
                  <c:v>741596.81361951341</c:v>
                </c:pt>
                <c:pt idx="483">
                  <c:v>741596.81361951341</c:v>
                </c:pt>
                <c:pt idx="484">
                  <c:v>741596.81361951341</c:v>
                </c:pt>
                <c:pt idx="485">
                  <c:v>741596.81361951341</c:v>
                </c:pt>
                <c:pt idx="486">
                  <c:v>741596.81361951341</c:v>
                </c:pt>
                <c:pt idx="487">
                  <c:v>741596.81361951341</c:v>
                </c:pt>
                <c:pt idx="488">
                  <c:v>741596.81361951341</c:v>
                </c:pt>
                <c:pt idx="489">
                  <c:v>741596.81361951341</c:v>
                </c:pt>
                <c:pt idx="490">
                  <c:v>741596.81361951341</c:v>
                </c:pt>
                <c:pt idx="491">
                  <c:v>741596.81361951341</c:v>
                </c:pt>
                <c:pt idx="492">
                  <c:v>741596.81361951341</c:v>
                </c:pt>
                <c:pt idx="493">
                  <c:v>741596.81361951341</c:v>
                </c:pt>
                <c:pt idx="494">
                  <c:v>741596.81361951341</c:v>
                </c:pt>
                <c:pt idx="495">
                  <c:v>741596.81361951341</c:v>
                </c:pt>
                <c:pt idx="496">
                  <c:v>741596.81361951341</c:v>
                </c:pt>
                <c:pt idx="497">
                  <c:v>741596.81361951341</c:v>
                </c:pt>
                <c:pt idx="498">
                  <c:v>741596.81361951341</c:v>
                </c:pt>
                <c:pt idx="499">
                  <c:v>741596.81361951341</c:v>
                </c:pt>
                <c:pt idx="500">
                  <c:v>741596.81361951341</c:v>
                </c:pt>
                <c:pt idx="501">
                  <c:v>741596.81361951341</c:v>
                </c:pt>
                <c:pt idx="502">
                  <c:v>741596.81361951341</c:v>
                </c:pt>
                <c:pt idx="503">
                  <c:v>741596.81361951341</c:v>
                </c:pt>
                <c:pt idx="504">
                  <c:v>741596.81361951341</c:v>
                </c:pt>
                <c:pt idx="505">
                  <c:v>741596.81361951341</c:v>
                </c:pt>
                <c:pt idx="506">
                  <c:v>741596.81361951341</c:v>
                </c:pt>
                <c:pt idx="507">
                  <c:v>741596.81361951341</c:v>
                </c:pt>
                <c:pt idx="508">
                  <c:v>741596.81361951341</c:v>
                </c:pt>
                <c:pt idx="509">
                  <c:v>741596.81361951341</c:v>
                </c:pt>
                <c:pt idx="510">
                  <c:v>741596.81361951341</c:v>
                </c:pt>
                <c:pt idx="511">
                  <c:v>741596.81361951341</c:v>
                </c:pt>
                <c:pt idx="512">
                  <c:v>741596.81361951341</c:v>
                </c:pt>
                <c:pt idx="513">
                  <c:v>741596.81361951341</c:v>
                </c:pt>
                <c:pt idx="514">
                  <c:v>741596.81361951341</c:v>
                </c:pt>
                <c:pt idx="515">
                  <c:v>741596.81361951341</c:v>
                </c:pt>
                <c:pt idx="516">
                  <c:v>741596.81361951341</c:v>
                </c:pt>
                <c:pt idx="517">
                  <c:v>765880.03041826969</c:v>
                </c:pt>
                <c:pt idx="518">
                  <c:v>765880.03041826969</c:v>
                </c:pt>
                <c:pt idx="519">
                  <c:v>765880.03041826969</c:v>
                </c:pt>
                <c:pt idx="520">
                  <c:v>765880.03041826969</c:v>
                </c:pt>
                <c:pt idx="521">
                  <c:v>765880.03041826969</c:v>
                </c:pt>
                <c:pt idx="522">
                  <c:v>765880.03041826969</c:v>
                </c:pt>
                <c:pt idx="523">
                  <c:v>765880.03041826969</c:v>
                </c:pt>
                <c:pt idx="524">
                  <c:v>765880.03041826969</c:v>
                </c:pt>
                <c:pt idx="525">
                  <c:v>765880.03041826969</c:v>
                </c:pt>
                <c:pt idx="526">
                  <c:v>765880.03041826969</c:v>
                </c:pt>
                <c:pt idx="527">
                  <c:v>765880.03041826969</c:v>
                </c:pt>
                <c:pt idx="528">
                  <c:v>765880.03041826969</c:v>
                </c:pt>
                <c:pt idx="529">
                  <c:v>765880.03041826969</c:v>
                </c:pt>
                <c:pt idx="530">
                  <c:v>765880.03041826969</c:v>
                </c:pt>
                <c:pt idx="531">
                  <c:v>765880.03041826969</c:v>
                </c:pt>
                <c:pt idx="532">
                  <c:v>765880.03041826969</c:v>
                </c:pt>
                <c:pt idx="533">
                  <c:v>765880.03041826969</c:v>
                </c:pt>
                <c:pt idx="534">
                  <c:v>765880.03041826969</c:v>
                </c:pt>
                <c:pt idx="535">
                  <c:v>765880.03041826969</c:v>
                </c:pt>
                <c:pt idx="536">
                  <c:v>765880.03041826969</c:v>
                </c:pt>
                <c:pt idx="537">
                  <c:v>765880.03041826969</c:v>
                </c:pt>
                <c:pt idx="538">
                  <c:v>765880.03041826969</c:v>
                </c:pt>
                <c:pt idx="539">
                  <c:v>765880.03041826969</c:v>
                </c:pt>
                <c:pt idx="540">
                  <c:v>787582.57633811876</c:v>
                </c:pt>
                <c:pt idx="541">
                  <c:v>787582.57633811876</c:v>
                </c:pt>
                <c:pt idx="542">
                  <c:v>787582.57633811876</c:v>
                </c:pt>
                <c:pt idx="543">
                  <c:v>787582.57633811876</c:v>
                </c:pt>
                <c:pt idx="544">
                  <c:v>787582.57633811876</c:v>
                </c:pt>
                <c:pt idx="545">
                  <c:v>787582.57633811876</c:v>
                </c:pt>
                <c:pt idx="546">
                  <c:v>787582.57633811876</c:v>
                </c:pt>
                <c:pt idx="547">
                  <c:v>787582.57633811876</c:v>
                </c:pt>
                <c:pt idx="548">
                  <c:v>787582.57633811876</c:v>
                </c:pt>
                <c:pt idx="549">
                  <c:v>787582.57633811876</c:v>
                </c:pt>
                <c:pt idx="550">
                  <c:v>787582.57633811876</c:v>
                </c:pt>
                <c:pt idx="551">
                  <c:v>787582.57633811876</c:v>
                </c:pt>
                <c:pt idx="552">
                  <c:v>787582.57633811876</c:v>
                </c:pt>
                <c:pt idx="553">
                  <c:v>787582.57633811876</c:v>
                </c:pt>
                <c:pt idx="554">
                  <c:v>787582.57633811876</c:v>
                </c:pt>
                <c:pt idx="555">
                  <c:v>787582.57633811876</c:v>
                </c:pt>
                <c:pt idx="556">
                  <c:v>787582.57633811876</c:v>
                </c:pt>
                <c:pt idx="557">
                  <c:v>787582.57633811876</c:v>
                </c:pt>
                <c:pt idx="558">
                  <c:v>787582.57633811876</c:v>
                </c:pt>
                <c:pt idx="559">
                  <c:v>787582.57633811876</c:v>
                </c:pt>
                <c:pt idx="560">
                  <c:v>802214.98528463906</c:v>
                </c:pt>
                <c:pt idx="561">
                  <c:v>802214.98528463906</c:v>
                </c:pt>
                <c:pt idx="562">
                  <c:v>802214.98528463906</c:v>
                </c:pt>
                <c:pt idx="563">
                  <c:v>802214.98528463906</c:v>
                </c:pt>
                <c:pt idx="564">
                  <c:v>802214.98528463906</c:v>
                </c:pt>
                <c:pt idx="565">
                  <c:v>802214.98528463906</c:v>
                </c:pt>
                <c:pt idx="566">
                  <c:v>802214.98528463906</c:v>
                </c:pt>
                <c:pt idx="567">
                  <c:v>802214.98528463906</c:v>
                </c:pt>
                <c:pt idx="568">
                  <c:v>802214.98528463906</c:v>
                </c:pt>
                <c:pt idx="569">
                  <c:v>802214.98528463906</c:v>
                </c:pt>
                <c:pt idx="570">
                  <c:v>802214.98528463906</c:v>
                </c:pt>
                <c:pt idx="571">
                  <c:v>802214.98528463906</c:v>
                </c:pt>
                <c:pt idx="572">
                  <c:v>802214.98528463906</c:v>
                </c:pt>
                <c:pt idx="573">
                  <c:v>802214.98528463906</c:v>
                </c:pt>
                <c:pt idx="574">
                  <c:v>802214.98528463906</c:v>
                </c:pt>
                <c:pt idx="575">
                  <c:v>802214.98528463906</c:v>
                </c:pt>
                <c:pt idx="576">
                  <c:v>802214.98528463906</c:v>
                </c:pt>
                <c:pt idx="577">
                  <c:v>802214.98528463906</c:v>
                </c:pt>
                <c:pt idx="578">
                  <c:v>802214.98528463906</c:v>
                </c:pt>
                <c:pt idx="579">
                  <c:v>802214.98528463906</c:v>
                </c:pt>
                <c:pt idx="580">
                  <c:v>802214.98528463906</c:v>
                </c:pt>
                <c:pt idx="581">
                  <c:v>802214.98528463906</c:v>
                </c:pt>
                <c:pt idx="582">
                  <c:v>802214.98528463906</c:v>
                </c:pt>
                <c:pt idx="583">
                  <c:v>802214.98528463906</c:v>
                </c:pt>
                <c:pt idx="584">
                  <c:v>802214.98528463906</c:v>
                </c:pt>
                <c:pt idx="585">
                  <c:v>802214.98528463906</c:v>
                </c:pt>
                <c:pt idx="586">
                  <c:v>802214.98528463906</c:v>
                </c:pt>
                <c:pt idx="587">
                  <c:v>802214.98528463906</c:v>
                </c:pt>
                <c:pt idx="588">
                  <c:v>802214.98528463906</c:v>
                </c:pt>
                <c:pt idx="589">
                  <c:v>802214.98528463906</c:v>
                </c:pt>
                <c:pt idx="590">
                  <c:v>802214.98528463906</c:v>
                </c:pt>
                <c:pt idx="591">
                  <c:v>802214.98528463906</c:v>
                </c:pt>
                <c:pt idx="592">
                  <c:v>802214.98528463906</c:v>
                </c:pt>
                <c:pt idx="593">
                  <c:v>802214.98528463906</c:v>
                </c:pt>
                <c:pt idx="594">
                  <c:v>802214.98528463906</c:v>
                </c:pt>
                <c:pt idx="595">
                  <c:v>802214.98528463906</c:v>
                </c:pt>
                <c:pt idx="596">
                  <c:v>802214.98528463906</c:v>
                </c:pt>
                <c:pt idx="597">
                  <c:v>802214.98528463906</c:v>
                </c:pt>
                <c:pt idx="598">
                  <c:v>802214.98528463906</c:v>
                </c:pt>
                <c:pt idx="599">
                  <c:v>802214.98528463906</c:v>
                </c:pt>
                <c:pt idx="600">
                  <c:v>802214.98528463906</c:v>
                </c:pt>
                <c:pt idx="601">
                  <c:v>802214.98528463906</c:v>
                </c:pt>
                <c:pt idx="602">
                  <c:v>802214.98528463906</c:v>
                </c:pt>
                <c:pt idx="603">
                  <c:v>802214.98528463906</c:v>
                </c:pt>
                <c:pt idx="604">
                  <c:v>802214.98528463906</c:v>
                </c:pt>
                <c:pt idx="605">
                  <c:v>802214.98528463906</c:v>
                </c:pt>
                <c:pt idx="606">
                  <c:v>802214.98528463906</c:v>
                </c:pt>
                <c:pt idx="607">
                  <c:v>802214.98528463906</c:v>
                </c:pt>
                <c:pt idx="608">
                  <c:v>802214.98528463906</c:v>
                </c:pt>
                <c:pt idx="609">
                  <c:v>802214.98528463906</c:v>
                </c:pt>
                <c:pt idx="610">
                  <c:v>802214.98528463906</c:v>
                </c:pt>
                <c:pt idx="611">
                  <c:v>802214.98528463906</c:v>
                </c:pt>
                <c:pt idx="612">
                  <c:v>802214.98528463906</c:v>
                </c:pt>
                <c:pt idx="613">
                  <c:v>822933.26120476378</c:v>
                </c:pt>
                <c:pt idx="614">
                  <c:v>822933.26120476378</c:v>
                </c:pt>
                <c:pt idx="615">
                  <c:v>822933.26120476378</c:v>
                </c:pt>
                <c:pt idx="616">
                  <c:v>822933.26120476378</c:v>
                </c:pt>
                <c:pt idx="617">
                  <c:v>822933.26120476378</c:v>
                </c:pt>
                <c:pt idx="618">
                  <c:v>822933.26120476378</c:v>
                </c:pt>
                <c:pt idx="619">
                  <c:v>822933.26120476378</c:v>
                </c:pt>
                <c:pt idx="620">
                  <c:v>822933.26120476378</c:v>
                </c:pt>
                <c:pt idx="621">
                  <c:v>822933.26120476378</c:v>
                </c:pt>
                <c:pt idx="622">
                  <c:v>822933.26120476378</c:v>
                </c:pt>
                <c:pt idx="623">
                  <c:v>822933.26120476378</c:v>
                </c:pt>
                <c:pt idx="624">
                  <c:v>822933.26120476378</c:v>
                </c:pt>
                <c:pt idx="625">
                  <c:v>822933.26120476378</c:v>
                </c:pt>
                <c:pt idx="626">
                  <c:v>822933.26120476378</c:v>
                </c:pt>
                <c:pt idx="627">
                  <c:v>822933.26120476378</c:v>
                </c:pt>
                <c:pt idx="628">
                  <c:v>822933.26120476378</c:v>
                </c:pt>
                <c:pt idx="629">
                  <c:v>822933.26120476378</c:v>
                </c:pt>
                <c:pt idx="630">
                  <c:v>822933.26120476378</c:v>
                </c:pt>
                <c:pt idx="631">
                  <c:v>822933.26120476378</c:v>
                </c:pt>
                <c:pt idx="632">
                  <c:v>822933.26120476378</c:v>
                </c:pt>
                <c:pt idx="633">
                  <c:v>822933.26120476378</c:v>
                </c:pt>
                <c:pt idx="634">
                  <c:v>822933.26120476378</c:v>
                </c:pt>
                <c:pt idx="635">
                  <c:v>822933.26120476378</c:v>
                </c:pt>
                <c:pt idx="636">
                  <c:v>825071.92194490577</c:v>
                </c:pt>
                <c:pt idx="637">
                  <c:v>825071.92194490577</c:v>
                </c:pt>
                <c:pt idx="638">
                  <c:v>825071.92194490577</c:v>
                </c:pt>
                <c:pt idx="639">
                  <c:v>825071.92194490577</c:v>
                </c:pt>
                <c:pt idx="640">
                  <c:v>825071.92194490577</c:v>
                </c:pt>
                <c:pt idx="641">
                  <c:v>825071.92194490577</c:v>
                </c:pt>
                <c:pt idx="642">
                  <c:v>825071.92194490577</c:v>
                </c:pt>
                <c:pt idx="643">
                  <c:v>825071.92194490577</c:v>
                </c:pt>
                <c:pt idx="644">
                  <c:v>825071.92194490577</c:v>
                </c:pt>
                <c:pt idx="645">
                  <c:v>825071.92194490577</c:v>
                </c:pt>
                <c:pt idx="646">
                  <c:v>825071.92194490577</c:v>
                </c:pt>
                <c:pt idx="647">
                  <c:v>825071.92194490577</c:v>
                </c:pt>
                <c:pt idx="648">
                  <c:v>981705.02450907312</c:v>
                </c:pt>
                <c:pt idx="649">
                  <c:v>981705.02450907312</c:v>
                </c:pt>
                <c:pt idx="650">
                  <c:v>981705.02450907312</c:v>
                </c:pt>
                <c:pt idx="651">
                  <c:v>981705.02450907312</c:v>
                </c:pt>
                <c:pt idx="652">
                  <c:v>981705.02450907312</c:v>
                </c:pt>
                <c:pt idx="653">
                  <c:v>981705.02450907312</c:v>
                </c:pt>
                <c:pt idx="654">
                  <c:v>981705.02450907312</c:v>
                </c:pt>
                <c:pt idx="655">
                  <c:v>981705.02450907312</c:v>
                </c:pt>
                <c:pt idx="656">
                  <c:v>981705.02450907312</c:v>
                </c:pt>
                <c:pt idx="657">
                  <c:v>981705.02450907312</c:v>
                </c:pt>
                <c:pt idx="658">
                  <c:v>981705.02450907312</c:v>
                </c:pt>
                <c:pt idx="659">
                  <c:v>981705.02450907312</c:v>
                </c:pt>
                <c:pt idx="660">
                  <c:v>981705.02450907312</c:v>
                </c:pt>
                <c:pt idx="661">
                  <c:v>981705.02450907312</c:v>
                </c:pt>
                <c:pt idx="662">
                  <c:v>981705.02450907312</c:v>
                </c:pt>
                <c:pt idx="663">
                  <c:v>981705.02450907312</c:v>
                </c:pt>
                <c:pt idx="664">
                  <c:v>981705.02450907312</c:v>
                </c:pt>
                <c:pt idx="665">
                  <c:v>981705.02450907312</c:v>
                </c:pt>
                <c:pt idx="666">
                  <c:v>981705.02450907312</c:v>
                </c:pt>
                <c:pt idx="667">
                  <c:v>981705.02450907312</c:v>
                </c:pt>
                <c:pt idx="668">
                  <c:v>981705.02450907312</c:v>
                </c:pt>
                <c:pt idx="669">
                  <c:v>981705.02450907312</c:v>
                </c:pt>
                <c:pt idx="670">
                  <c:v>981705.02450907312</c:v>
                </c:pt>
                <c:pt idx="671">
                  <c:v>981705.02450907312</c:v>
                </c:pt>
                <c:pt idx="672">
                  <c:v>981705.02450907312</c:v>
                </c:pt>
                <c:pt idx="673">
                  <c:v>981705.02450907312</c:v>
                </c:pt>
                <c:pt idx="674">
                  <c:v>981705.02450907312</c:v>
                </c:pt>
                <c:pt idx="675">
                  <c:v>981705.02450907312</c:v>
                </c:pt>
                <c:pt idx="676">
                  <c:v>1046666.8444908838</c:v>
                </c:pt>
                <c:pt idx="677">
                  <c:v>1046666.8444908838</c:v>
                </c:pt>
                <c:pt idx="678">
                  <c:v>1046666.8444908838</c:v>
                </c:pt>
                <c:pt idx="679">
                  <c:v>1046666.8444908838</c:v>
                </c:pt>
                <c:pt idx="680">
                  <c:v>1046666.8444908838</c:v>
                </c:pt>
                <c:pt idx="681">
                  <c:v>1046666.8444908838</c:v>
                </c:pt>
                <c:pt idx="682">
                  <c:v>1046666.8444908838</c:v>
                </c:pt>
                <c:pt idx="683">
                  <c:v>1046666.8444908838</c:v>
                </c:pt>
                <c:pt idx="684">
                  <c:v>1046666.8444908838</c:v>
                </c:pt>
                <c:pt idx="685">
                  <c:v>1046666.8444908838</c:v>
                </c:pt>
                <c:pt idx="686">
                  <c:v>1046666.8444908838</c:v>
                </c:pt>
                <c:pt idx="687">
                  <c:v>1046666.8444908838</c:v>
                </c:pt>
                <c:pt idx="688">
                  <c:v>1046666.8444908838</c:v>
                </c:pt>
                <c:pt idx="689">
                  <c:v>1046666.8444908838</c:v>
                </c:pt>
                <c:pt idx="690">
                  <c:v>1046666.8444908838</c:v>
                </c:pt>
                <c:pt idx="691">
                  <c:v>1046666.8444908838</c:v>
                </c:pt>
                <c:pt idx="692">
                  <c:v>1046666.8444908838</c:v>
                </c:pt>
                <c:pt idx="693">
                  <c:v>1046666.8444908838</c:v>
                </c:pt>
                <c:pt idx="694">
                  <c:v>1095183.6595390274</c:v>
                </c:pt>
                <c:pt idx="695">
                  <c:v>1095183.6595390274</c:v>
                </c:pt>
                <c:pt idx="696">
                  <c:v>1095183.6595390274</c:v>
                </c:pt>
                <c:pt idx="697">
                  <c:v>1095183.6595390274</c:v>
                </c:pt>
                <c:pt idx="698">
                  <c:v>1095183.6595390274</c:v>
                </c:pt>
                <c:pt idx="699">
                  <c:v>1095183.6595390274</c:v>
                </c:pt>
                <c:pt idx="700">
                  <c:v>1095183.6595390274</c:v>
                </c:pt>
                <c:pt idx="701">
                  <c:v>1095183.6595390274</c:v>
                </c:pt>
                <c:pt idx="702">
                  <c:v>1095183.6595390274</c:v>
                </c:pt>
                <c:pt idx="703">
                  <c:v>1095183.6595390274</c:v>
                </c:pt>
                <c:pt idx="704">
                  <c:v>1095183.6595390274</c:v>
                </c:pt>
                <c:pt idx="705">
                  <c:v>1095183.6595390274</c:v>
                </c:pt>
                <c:pt idx="706">
                  <c:v>1095183.6595390274</c:v>
                </c:pt>
                <c:pt idx="707">
                  <c:v>1095183.6595390274</c:v>
                </c:pt>
                <c:pt idx="708">
                  <c:v>1095183.6595390274</c:v>
                </c:pt>
                <c:pt idx="709">
                  <c:v>1095183.6595390274</c:v>
                </c:pt>
                <c:pt idx="710">
                  <c:v>1095183.6595390274</c:v>
                </c:pt>
                <c:pt idx="711">
                  <c:v>1095183.6595390274</c:v>
                </c:pt>
                <c:pt idx="712">
                  <c:v>1111954.7292256893</c:v>
                </c:pt>
                <c:pt idx="713">
                  <c:v>1111954.7292256893</c:v>
                </c:pt>
                <c:pt idx="714">
                  <c:v>1111954.7292256893</c:v>
                </c:pt>
                <c:pt idx="715">
                  <c:v>1111954.7292256893</c:v>
                </c:pt>
                <c:pt idx="716">
                  <c:v>1111954.7292256893</c:v>
                </c:pt>
                <c:pt idx="717">
                  <c:v>1111954.7292256893</c:v>
                </c:pt>
                <c:pt idx="718">
                  <c:v>1111954.7292256893</c:v>
                </c:pt>
                <c:pt idx="719">
                  <c:v>1111954.7292256893</c:v>
                </c:pt>
                <c:pt idx="720">
                  <c:v>1111954.7292256893</c:v>
                </c:pt>
                <c:pt idx="721">
                  <c:v>1111954.7292256893</c:v>
                </c:pt>
                <c:pt idx="722">
                  <c:v>1111954.7292256893</c:v>
                </c:pt>
                <c:pt idx="723">
                  <c:v>1111954.7292256893</c:v>
                </c:pt>
                <c:pt idx="724">
                  <c:v>1111954.7292256893</c:v>
                </c:pt>
                <c:pt idx="725">
                  <c:v>1111954.7292256893</c:v>
                </c:pt>
                <c:pt idx="726">
                  <c:v>1111954.7292256893</c:v>
                </c:pt>
                <c:pt idx="727">
                  <c:v>1111954.7292256893</c:v>
                </c:pt>
                <c:pt idx="728">
                  <c:v>1111954.7292256893</c:v>
                </c:pt>
                <c:pt idx="729">
                  <c:v>1111954.7292256893</c:v>
                </c:pt>
                <c:pt idx="730">
                  <c:v>1111954.7292256893</c:v>
                </c:pt>
                <c:pt idx="731">
                  <c:v>1111954.7292256893</c:v>
                </c:pt>
                <c:pt idx="732">
                  <c:v>1111954.7292256893</c:v>
                </c:pt>
                <c:pt idx="733">
                  <c:v>1111954.7292256893</c:v>
                </c:pt>
                <c:pt idx="734">
                  <c:v>1111954.7292256893</c:v>
                </c:pt>
                <c:pt idx="735">
                  <c:v>1111954.7292256893</c:v>
                </c:pt>
                <c:pt idx="736">
                  <c:v>1111954.7292256893</c:v>
                </c:pt>
                <c:pt idx="737">
                  <c:v>1111954.7292256893</c:v>
                </c:pt>
                <c:pt idx="738">
                  <c:v>1111954.7292256893</c:v>
                </c:pt>
                <c:pt idx="739">
                  <c:v>1111954.7292256893</c:v>
                </c:pt>
                <c:pt idx="740">
                  <c:v>1111954.7292256893</c:v>
                </c:pt>
                <c:pt idx="741">
                  <c:v>1111954.7292256893</c:v>
                </c:pt>
                <c:pt idx="742">
                  <c:v>1111954.7292256893</c:v>
                </c:pt>
                <c:pt idx="743">
                  <c:v>1111954.7292256893</c:v>
                </c:pt>
                <c:pt idx="744">
                  <c:v>1111954.7292256893</c:v>
                </c:pt>
                <c:pt idx="745">
                  <c:v>1111954.7292256893</c:v>
                </c:pt>
                <c:pt idx="746">
                  <c:v>1111954.7292256893</c:v>
                </c:pt>
                <c:pt idx="747">
                  <c:v>1111954.7292256893</c:v>
                </c:pt>
                <c:pt idx="748">
                  <c:v>1111954.7292256893</c:v>
                </c:pt>
                <c:pt idx="749">
                  <c:v>1230231.174192572</c:v>
                </c:pt>
                <c:pt idx="750">
                  <c:v>1230231.174192572</c:v>
                </c:pt>
                <c:pt idx="751">
                  <c:v>1230231.174192572</c:v>
                </c:pt>
                <c:pt idx="752">
                  <c:v>1230231.174192572</c:v>
                </c:pt>
                <c:pt idx="753">
                  <c:v>1230231.174192572</c:v>
                </c:pt>
                <c:pt idx="754">
                  <c:v>1230231.174192572</c:v>
                </c:pt>
                <c:pt idx="755">
                  <c:v>1230231.174192572</c:v>
                </c:pt>
                <c:pt idx="756">
                  <c:v>1230231.174192572</c:v>
                </c:pt>
                <c:pt idx="757">
                  <c:v>1230231.174192572</c:v>
                </c:pt>
                <c:pt idx="758">
                  <c:v>1230231.174192572</c:v>
                </c:pt>
                <c:pt idx="759">
                  <c:v>1230231.174192572</c:v>
                </c:pt>
                <c:pt idx="760">
                  <c:v>1230231.174192572</c:v>
                </c:pt>
                <c:pt idx="761">
                  <c:v>1230231.174192572</c:v>
                </c:pt>
                <c:pt idx="762">
                  <c:v>1230231.174192572</c:v>
                </c:pt>
                <c:pt idx="763">
                  <c:v>1230231.174192572</c:v>
                </c:pt>
                <c:pt idx="764">
                  <c:v>1230231.174192572</c:v>
                </c:pt>
                <c:pt idx="765">
                  <c:v>1230231.174192572</c:v>
                </c:pt>
                <c:pt idx="766">
                  <c:v>1230231.174192572</c:v>
                </c:pt>
                <c:pt idx="767">
                  <c:v>1230231.174192572</c:v>
                </c:pt>
                <c:pt idx="768">
                  <c:v>1230231.174192572</c:v>
                </c:pt>
                <c:pt idx="769">
                  <c:v>1230231.174192572</c:v>
                </c:pt>
                <c:pt idx="770">
                  <c:v>1230231.174192572</c:v>
                </c:pt>
                <c:pt idx="771">
                  <c:v>1230231.174192572</c:v>
                </c:pt>
                <c:pt idx="772">
                  <c:v>1230231.174192572</c:v>
                </c:pt>
                <c:pt idx="773">
                  <c:v>1230231.174192572</c:v>
                </c:pt>
                <c:pt idx="774">
                  <c:v>1230231.174192572</c:v>
                </c:pt>
                <c:pt idx="775">
                  <c:v>1230231.174192572</c:v>
                </c:pt>
                <c:pt idx="776">
                  <c:v>1230231.174192572</c:v>
                </c:pt>
                <c:pt idx="777">
                  <c:v>1230231.174192572</c:v>
                </c:pt>
                <c:pt idx="778">
                  <c:v>1230231.174192572</c:v>
                </c:pt>
                <c:pt idx="779">
                  <c:v>1230231.174192572</c:v>
                </c:pt>
                <c:pt idx="780">
                  <c:v>1230231.174192572</c:v>
                </c:pt>
                <c:pt idx="781">
                  <c:v>1230231.174192572</c:v>
                </c:pt>
                <c:pt idx="782">
                  <c:v>1230231.174192572</c:v>
                </c:pt>
                <c:pt idx="783">
                  <c:v>1230231.174192572</c:v>
                </c:pt>
                <c:pt idx="784">
                  <c:v>1230231.174192572</c:v>
                </c:pt>
                <c:pt idx="785">
                  <c:v>1230231.174192572</c:v>
                </c:pt>
                <c:pt idx="786">
                  <c:v>1230231.174192572</c:v>
                </c:pt>
                <c:pt idx="787">
                  <c:v>1230231.174192572</c:v>
                </c:pt>
                <c:pt idx="788">
                  <c:v>1230231.174192572</c:v>
                </c:pt>
                <c:pt idx="789">
                  <c:v>1230231.174192572</c:v>
                </c:pt>
                <c:pt idx="790">
                  <c:v>1230231.174192572</c:v>
                </c:pt>
                <c:pt idx="791">
                  <c:v>1364419.4778432709</c:v>
                </c:pt>
                <c:pt idx="792">
                  <c:v>1364419.4778432709</c:v>
                </c:pt>
                <c:pt idx="793">
                  <c:v>1364419.4778432709</c:v>
                </c:pt>
                <c:pt idx="794">
                  <c:v>1364419.4778432709</c:v>
                </c:pt>
                <c:pt idx="795">
                  <c:v>1364419.4778432709</c:v>
                </c:pt>
                <c:pt idx="796">
                  <c:v>1364419.4778432709</c:v>
                </c:pt>
                <c:pt idx="797">
                  <c:v>1364419.4778432709</c:v>
                </c:pt>
                <c:pt idx="798">
                  <c:v>1364419.4778432709</c:v>
                </c:pt>
                <c:pt idx="799">
                  <c:v>1364419.4778432709</c:v>
                </c:pt>
                <c:pt idx="800">
                  <c:v>1364419.4778432709</c:v>
                </c:pt>
                <c:pt idx="801">
                  <c:v>1364419.4778432709</c:v>
                </c:pt>
                <c:pt idx="802">
                  <c:v>1364419.4778432709</c:v>
                </c:pt>
                <c:pt idx="803">
                  <c:v>1364419.4778432709</c:v>
                </c:pt>
                <c:pt idx="804">
                  <c:v>1364419.4778432709</c:v>
                </c:pt>
                <c:pt idx="805">
                  <c:v>1364419.4778432709</c:v>
                </c:pt>
                <c:pt idx="806">
                  <c:v>1492010.0333631011</c:v>
                </c:pt>
                <c:pt idx="807">
                  <c:v>1492010.0333631011</c:v>
                </c:pt>
                <c:pt idx="808">
                  <c:v>1492010.0333631011</c:v>
                </c:pt>
                <c:pt idx="809">
                  <c:v>1492010.0333631011</c:v>
                </c:pt>
                <c:pt idx="810">
                  <c:v>1492010.0333631011</c:v>
                </c:pt>
                <c:pt idx="811">
                  <c:v>1492010.0333631011</c:v>
                </c:pt>
                <c:pt idx="812">
                  <c:v>1492010.0333631011</c:v>
                </c:pt>
                <c:pt idx="813">
                  <c:v>1492010.0333631011</c:v>
                </c:pt>
                <c:pt idx="814">
                  <c:v>1492010.0333631011</c:v>
                </c:pt>
                <c:pt idx="815">
                  <c:v>1492010.0333631011</c:v>
                </c:pt>
                <c:pt idx="816">
                  <c:v>1492010.0333631011</c:v>
                </c:pt>
                <c:pt idx="817">
                  <c:v>1492010.0333631011</c:v>
                </c:pt>
                <c:pt idx="818">
                  <c:v>1492010.0333631011</c:v>
                </c:pt>
                <c:pt idx="819">
                  <c:v>1492010.0333631011</c:v>
                </c:pt>
                <c:pt idx="820">
                  <c:v>1492010.0333631011</c:v>
                </c:pt>
                <c:pt idx="821">
                  <c:v>1492010.0333631011</c:v>
                </c:pt>
                <c:pt idx="822">
                  <c:v>1492010.0333631011</c:v>
                </c:pt>
                <c:pt idx="823">
                  <c:v>1492010.0333631011</c:v>
                </c:pt>
                <c:pt idx="824">
                  <c:v>1492010.0333631011</c:v>
                </c:pt>
                <c:pt idx="825">
                  <c:v>1492010.0333631011</c:v>
                </c:pt>
                <c:pt idx="826">
                  <c:v>1492010.0333631011</c:v>
                </c:pt>
                <c:pt idx="827">
                  <c:v>1492010.0333631011</c:v>
                </c:pt>
                <c:pt idx="828">
                  <c:v>1492010.0333631011</c:v>
                </c:pt>
                <c:pt idx="829">
                  <c:v>1492010.0333631011</c:v>
                </c:pt>
                <c:pt idx="830">
                  <c:v>1492010.0333631011</c:v>
                </c:pt>
                <c:pt idx="831">
                  <c:v>1492010.0333631011</c:v>
                </c:pt>
                <c:pt idx="832">
                  <c:v>1492010.0333631011</c:v>
                </c:pt>
                <c:pt idx="833">
                  <c:v>1492010.0333631011</c:v>
                </c:pt>
                <c:pt idx="834">
                  <c:v>1492010.0333631011</c:v>
                </c:pt>
                <c:pt idx="835">
                  <c:v>1492010.0333631011</c:v>
                </c:pt>
                <c:pt idx="836">
                  <c:v>1492010.0333631011</c:v>
                </c:pt>
                <c:pt idx="837">
                  <c:v>1492010.0333631011</c:v>
                </c:pt>
                <c:pt idx="838">
                  <c:v>1492010.0333631011</c:v>
                </c:pt>
                <c:pt idx="839">
                  <c:v>1492010.0333631011</c:v>
                </c:pt>
                <c:pt idx="840">
                  <c:v>1492010.0333631011</c:v>
                </c:pt>
                <c:pt idx="841">
                  <c:v>1492010.0333631011</c:v>
                </c:pt>
                <c:pt idx="842">
                  <c:v>1492010.0333631011</c:v>
                </c:pt>
                <c:pt idx="843">
                  <c:v>1492010.0333631011</c:v>
                </c:pt>
                <c:pt idx="844">
                  <c:v>1492010.0333631011</c:v>
                </c:pt>
                <c:pt idx="845">
                  <c:v>1492010.0333631011</c:v>
                </c:pt>
                <c:pt idx="846">
                  <c:v>1492010.0333631011</c:v>
                </c:pt>
                <c:pt idx="847">
                  <c:v>1492010.0333631011</c:v>
                </c:pt>
                <c:pt idx="848">
                  <c:v>1492010.0333631011</c:v>
                </c:pt>
                <c:pt idx="849">
                  <c:v>1492010.0333631011</c:v>
                </c:pt>
                <c:pt idx="850">
                  <c:v>1492010.0333631011</c:v>
                </c:pt>
                <c:pt idx="851">
                  <c:v>1492010.0333631011</c:v>
                </c:pt>
                <c:pt idx="852">
                  <c:v>1492010.0333631011</c:v>
                </c:pt>
                <c:pt idx="853">
                  <c:v>1492010.0333631011</c:v>
                </c:pt>
                <c:pt idx="854">
                  <c:v>1492010.0333631011</c:v>
                </c:pt>
                <c:pt idx="855">
                  <c:v>1492010.0333631011</c:v>
                </c:pt>
                <c:pt idx="856">
                  <c:v>1492010.0333631011</c:v>
                </c:pt>
                <c:pt idx="857">
                  <c:v>1492010.0333631011</c:v>
                </c:pt>
                <c:pt idx="858">
                  <c:v>1492010.0333631011</c:v>
                </c:pt>
                <c:pt idx="859">
                  <c:v>1492010.0333631011</c:v>
                </c:pt>
                <c:pt idx="860">
                  <c:v>1492010.0333631011</c:v>
                </c:pt>
                <c:pt idx="861">
                  <c:v>1492010.0333631011</c:v>
                </c:pt>
                <c:pt idx="862">
                  <c:v>1492010.0333631011</c:v>
                </c:pt>
                <c:pt idx="863">
                  <c:v>1492010.0333631011</c:v>
                </c:pt>
                <c:pt idx="864">
                  <c:v>1492010.0333631011</c:v>
                </c:pt>
                <c:pt idx="865">
                  <c:v>1492010.0333631011</c:v>
                </c:pt>
                <c:pt idx="866">
                  <c:v>1492010.0333631011</c:v>
                </c:pt>
                <c:pt idx="867">
                  <c:v>1492010.0333631011</c:v>
                </c:pt>
                <c:pt idx="868">
                  <c:v>1554972.9346417678</c:v>
                </c:pt>
                <c:pt idx="869">
                  <c:v>1554972.9346417678</c:v>
                </c:pt>
                <c:pt idx="870">
                  <c:v>1554972.9346417678</c:v>
                </c:pt>
                <c:pt idx="871">
                  <c:v>1554972.9346417678</c:v>
                </c:pt>
                <c:pt idx="872">
                  <c:v>1554972.9346417678</c:v>
                </c:pt>
                <c:pt idx="873">
                  <c:v>1554972.9346417678</c:v>
                </c:pt>
                <c:pt idx="874">
                  <c:v>1554972.9346417678</c:v>
                </c:pt>
                <c:pt idx="875">
                  <c:v>1554972.9346417678</c:v>
                </c:pt>
                <c:pt idx="876">
                  <c:v>1554972.9346417678</c:v>
                </c:pt>
                <c:pt idx="877">
                  <c:v>1554972.9346417678</c:v>
                </c:pt>
                <c:pt idx="878">
                  <c:v>1554972.9346417678</c:v>
                </c:pt>
                <c:pt idx="879">
                  <c:v>1554972.9346417678</c:v>
                </c:pt>
                <c:pt idx="880">
                  <c:v>1554972.9346417678</c:v>
                </c:pt>
                <c:pt idx="881">
                  <c:v>1554972.9346417678</c:v>
                </c:pt>
                <c:pt idx="882">
                  <c:v>1554972.9346417678</c:v>
                </c:pt>
                <c:pt idx="883">
                  <c:v>1554972.9346417678</c:v>
                </c:pt>
                <c:pt idx="884">
                  <c:v>1554972.9346417678</c:v>
                </c:pt>
                <c:pt idx="885">
                  <c:v>1554972.9346417678</c:v>
                </c:pt>
                <c:pt idx="886">
                  <c:v>1554972.9346417678</c:v>
                </c:pt>
                <c:pt idx="887">
                  <c:v>1707575.2895373108</c:v>
                </c:pt>
                <c:pt idx="888">
                  <c:v>1707575.2895373108</c:v>
                </c:pt>
                <c:pt idx="889">
                  <c:v>1707575.2895373108</c:v>
                </c:pt>
                <c:pt idx="890">
                  <c:v>1707575.2895373108</c:v>
                </c:pt>
                <c:pt idx="891">
                  <c:v>1707575.2895373108</c:v>
                </c:pt>
                <c:pt idx="892">
                  <c:v>1707575.2895373108</c:v>
                </c:pt>
                <c:pt idx="893">
                  <c:v>1707575.2895373108</c:v>
                </c:pt>
                <c:pt idx="894">
                  <c:v>1707575.2895373108</c:v>
                </c:pt>
                <c:pt idx="895">
                  <c:v>1707575.2895373108</c:v>
                </c:pt>
                <c:pt idx="896">
                  <c:v>1707575.2895373108</c:v>
                </c:pt>
                <c:pt idx="897">
                  <c:v>1707575.2895373108</c:v>
                </c:pt>
                <c:pt idx="898">
                  <c:v>1707575.2895373108</c:v>
                </c:pt>
                <c:pt idx="899">
                  <c:v>1707575.2895373108</c:v>
                </c:pt>
                <c:pt idx="900">
                  <c:v>1707575.2895373108</c:v>
                </c:pt>
                <c:pt idx="901">
                  <c:v>1707575.2895373108</c:v>
                </c:pt>
                <c:pt idx="902">
                  <c:v>1707575.2895373108</c:v>
                </c:pt>
                <c:pt idx="903">
                  <c:v>1707575.2895373108</c:v>
                </c:pt>
                <c:pt idx="904">
                  <c:v>1707575.2895373108</c:v>
                </c:pt>
                <c:pt idx="905">
                  <c:v>1707575.2895373108</c:v>
                </c:pt>
                <c:pt idx="906">
                  <c:v>1707575.2895373108</c:v>
                </c:pt>
                <c:pt idx="907">
                  <c:v>1707575.2895373108</c:v>
                </c:pt>
                <c:pt idx="908">
                  <c:v>1707575.2895373108</c:v>
                </c:pt>
                <c:pt idx="909">
                  <c:v>1707575.2895373108</c:v>
                </c:pt>
                <c:pt idx="910">
                  <c:v>1707575.2895373108</c:v>
                </c:pt>
                <c:pt idx="911">
                  <c:v>1707575.2895373108</c:v>
                </c:pt>
                <c:pt idx="912">
                  <c:v>1707575.2895373108</c:v>
                </c:pt>
                <c:pt idx="913">
                  <c:v>1707575.2895373108</c:v>
                </c:pt>
                <c:pt idx="914">
                  <c:v>1707575.2895373108</c:v>
                </c:pt>
                <c:pt idx="915">
                  <c:v>1707575.2895373108</c:v>
                </c:pt>
                <c:pt idx="916">
                  <c:v>1707575.2895373108</c:v>
                </c:pt>
                <c:pt idx="917">
                  <c:v>1707575.2895373108</c:v>
                </c:pt>
                <c:pt idx="918">
                  <c:v>1707575.2895373108</c:v>
                </c:pt>
                <c:pt idx="919">
                  <c:v>1707575.2895373108</c:v>
                </c:pt>
                <c:pt idx="920">
                  <c:v>1707575.2895373108</c:v>
                </c:pt>
                <c:pt idx="921">
                  <c:v>1707575.2895373108</c:v>
                </c:pt>
                <c:pt idx="922">
                  <c:v>1707575.2895373108</c:v>
                </c:pt>
                <c:pt idx="923">
                  <c:v>1775056.5166789098</c:v>
                </c:pt>
                <c:pt idx="924">
                  <c:v>1775056.5166789098</c:v>
                </c:pt>
                <c:pt idx="925">
                  <c:v>1775056.5166789098</c:v>
                </c:pt>
                <c:pt idx="926">
                  <c:v>1775056.5166789098</c:v>
                </c:pt>
                <c:pt idx="927">
                  <c:v>1775056.5166789098</c:v>
                </c:pt>
                <c:pt idx="928">
                  <c:v>1775056.5166789098</c:v>
                </c:pt>
                <c:pt idx="929">
                  <c:v>1775056.5166789098</c:v>
                </c:pt>
                <c:pt idx="930">
                  <c:v>1775056.5166789098</c:v>
                </c:pt>
                <c:pt idx="931">
                  <c:v>1775056.5166789098</c:v>
                </c:pt>
                <c:pt idx="932">
                  <c:v>1775056.5166789098</c:v>
                </c:pt>
                <c:pt idx="933">
                  <c:v>1775056.5166789098</c:v>
                </c:pt>
                <c:pt idx="934">
                  <c:v>1775056.5166789098</c:v>
                </c:pt>
                <c:pt idx="935">
                  <c:v>1775056.5166789098</c:v>
                </c:pt>
                <c:pt idx="936">
                  <c:v>1775056.5166789098</c:v>
                </c:pt>
                <c:pt idx="937">
                  <c:v>1775056.5166789098</c:v>
                </c:pt>
                <c:pt idx="938">
                  <c:v>1775056.5166789098</c:v>
                </c:pt>
                <c:pt idx="939">
                  <c:v>1775056.5166789098</c:v>
                </c:pt>
                <c:pt idx="940">
                  <c:v>1775056.5166789098</c:v>
                </c:pt>
                <c:pt idx="941">
                  <c:v>1775056.5166789098</c:v>
                </c:pt>
                <c:pt idx="942">
                  <c:v>1775056.5166789098</c:v>
                </c:pt>
                <c:pt idx="943">
                  <c:v>1775056.5166789098</c:v>
                </c:pt>
                <c:pt idx="944">
                  <c:v>1775056.5166789098</c:v>
                </c:pt>
                <c:pt idx="945">
                  <c:v>1775056.5166789098</c:v>
                </c:pt>
                <c:pt idx="946">
                  <c:v>1775056.5166789098</c:v>
                </c:pt>
                <c:pt idx="947">
                  <c:v>1775056.5166789098</c:v>
                </c:pt>
                <c:pt idx="948">
                  <c:v>1903073.8929856576</c:v>
                </c:pt>
                <c:pt idx="949">
                  <c:v>1903073.8929856576</c:v>
                </c:pt>
                <c:pt idx="950">
                  <c:v>1903073.8929856576</c:v>
                </c:pt>
                <c:pt idx="951">
                  <c:v>1903073.8929856576</c:v>
                </c:pt>
                <c:pt idx="952">
                  <c:v>1903073.8929856576</c:v>
                </c:pt>
                <c:pt idx="953">
                  <c:v>1903073.8929856576</c:v>
                </c:pt>
                <c:pt idx="954">
                  <c:v>1903073.8929856576</c:v>
                </c:pt>
                <c:pt idx="955">
                  <c:v>1903073.8929856576</c:v>
                </c:pt>
                <c:pt idx="956">
                  <c:v>1903073.8929856576</c:v>
                </c:pt>
                <c:pt idx="957">
                  <c:v>1903073.8929856576</c:v>
                </c:pt>
                <c:pt idx="958">
                  <c:v>1903073.8929856576</c:v>
                </c:pt>
                <c:pt idx="959">
                  <c:v>1903073.8929856576</c:v>
                </c:pt>
                <c:pt idx="960">
                  <c:v>1903073.8929856576</c:v>
                </c:pt>
                <c:pt idx="961">
                  <c:v>1903073.8929856576</c:v>
                </c:pt>
                <c:pt idx="962">
                  <c:v>1903073.8929856576</c:v>
                </c:pt>
                <c:pt idx="963">
                  <c:v>1903073.8929856576</c:v>
                </c:pt>
                <c:pt idx="964">
                  <c:v>1903073.8929856576</c:v>
                </c:pt>
                <c:pt idx="965">
                  <c:v>1903073.8929856576</c:v>
                </c:pt>
                <c:pt idx="966">
                  <c:v>2041035.7379470279</c:v>
                </c:pt>
                <c:pt idx="967">
                  <c:v>2041035.7379470279</c:v>
                </c:pt>
                <c:pt idx="968">
                  <c:v>2041035.7379470279</c:v>
                </c:pt>
                <c:pt idx="969">
                  <c:v>2041035.7379470279</c:v>
                </c:pt>
                <c:pt idx="970">
                  <c:v>2041035.7379470279</c:v>
                </c:pt>
                <c:pt idx="971">
                  <c:v>2041035.7379470279</c:v>
                </c:pt>
                <c:pt idx="972">
                  <c:v>2041035.7379470279</c:v>
                </c:pt>
                <c:pt idx="973">
                  <c:v>2041035.7379470279</c:v>
                </c:pt>
                <c:pt idx="974">
                  <c:v>2041035.7379470279</c:v>
                </c:pt>
                <c:pt idx="975">
                  <c:v>2041035.7379470279</c:v>
                </c:pt>
                <c:pt idx="976">
                  <c:v>2041035.7379470279</c:v>
                </c:pt>
                <c:pt idx="977">
                  <c:v>2041035.7379470279</c:v>
                </c:pt>
                <c:pt idx="978">
                  <c:v>2041035.7379470279</c:v>
                </c:pt>
                <c:pt idx="979">
                  <c:v>2041035.7379470279</c:v>
                </c:pt>
                <c:pt idx="980">
                  <c:v>2041035.7379470279</c:v>
                </c:pt>
                <c:pt idx="981">
                  <c:v>2041035.7379470279</c:v>
                </c:pt>
                <c:pt idx="982">
                  <c:v>2041035.7379470279</c:v>
                </c:pt>
                <c:pt idx="983">
                  <c:v>2041035.7379470279</c:v>
                </c:pt>
                <c:pt idx="984">
                  <c:v>2041035.7379470279</c:v>
                </c:pt>
                <c:pt idx="985">
                  <c:v>2041035.7379470279</c:v>
                </c:pt>
                <c:pt idx="986">
                  <c:v>2041035.7379470279</c:v>
                </c:pt>
                <c:pt idx="987">
                  <c:v>2041035.7379470279</c:v>
                </c:pt>
                <c:pt idx="988">
                  <c:v>2041035.7379470279</c:v>
                </c:pt>
                <c:pt idx="989">
                  <c:v>2041035.7379470279</c:v>
                </c:pt>
                <c:pt idx="990">
                  <c:v>2041035.7379470279</c:v>
                </c:pt>
                <c:pt idx="991">
                  <c:v>2041035.7379470279</c:v>
                </c:pt>
                <c:pt idx="992">
                  <c:v>2041035.7379470279</c:v>
                </c:pt>
                <c:pt idx="993">
                  <c:v>2041035.7379470279</c:v>
                </c:pt>
                <c:pt idx="994">
                  <c:v>2041035.7379470279</c:v>
                </c:pt>
                <c:pt idx="995">
                  <c:v>2041035.7379470279</c:v>
                </c:pt>
                <c:pt idx="996">
                  <c:v>2041035.7379470279</c:v>
                </c:pt>
                <c:pt idx="997">
                  <c:v>2041035.7379470279</c:v>
                </c:pt>
                <c:pt idx="998">
                  <c:v>2041035.7379470279</c:v>
                </c:pt>
                <c:pt idx="999">
                  <c:v>2041035.7379470279</c:v>
                </c:pt>
                <c:pt idx="1000">
                  <c:v>2041035.7379470279</c:v>
                </c:pt>
                <c:pt idx="1001">
                  <c:v>2041035.7379470279</c:v>
                </c:pt>
                <c:pt idx="1002">
                  <c:v>2041035.7379470279</c:v>
                </c:pt>
                <c:pt idx="1003">
                  <c:v>2041035.7379470279</c:v>
                </c:pt>
                <c:pt idx="1004">
                  <c:v>2041035.7379470279</c:v>
                </c:pt>
                <c:pt idx="1005">
                  <c:v>2041035.7379470279</c:v>
                </c:pt>
                <c:pt idx="1006">
                  <c:v>2041035.7379470279</c:v>
                </c:pt>
                <c:pt idx="1007">
                  <c:v>2041035.7379470279</c:v>
                </c:pt>
                <c:pt idx="1008">
                  <c:v>2041035.7379470279</c:v>
                </c:pt>
                <c:pt idx="1009">
                  <c:v>2041035.7379470279</c:v>
                </c:pt>
                <c:pt idx="1010">
                  <c:v>2041035.7379470279</c:v>
                </c:pt>
                <c:pt idx="1011">
                  <c:v>2041035.7379470279</c:v>
                </c:pt>
                <c:pt idx="1012">
                  <c:v>2041035.7379470279</c:v>
                </c:pt>
                <c:pt idx="1013">
                  <c:v>2041035.7379470279</c:v>
                </c:pt>
                <c:pt idx="1014">
                  <c:v>2041035.7379470279</c:v>
                </c:pt>
                <c:pt idx="1015">
                  <c:v>2041035.7379470279</c:v>
                </c:pt>
                <c:pt idx="1016">
                  <c:v>2041035.7379470279</c:v>
                </c:pt>
                <c:pt idx="1017">
                  <c:v>2041035.7379470279</c:v>
                </c:pt>
                <c:pt idx="1018">
                  <c:v>2041035.7379470279</c:v>
                </c:pt>
                <c:pt idx="1019">
                  <c:v>2041035.7379470279</c:v>
                </c:pt>
                <c:pt idx="1020">
                  <c:v>2041035.7379470279</c:v>
                </c:pt>
                <c:pt idx="1021">
                  <c:v>2041035.7379470279</c:v>
                </c:pt>
                <c:pt idx="1022">
                  <c:v>2041035.7379470279</c:v>
                </c:pt>
                <c:pt idx="1023">
                  <c:v>2041035.7379470279</c:v>
                </c:pt>
                <c:pt idx="1024">
                  <c:v>2041035.7379470279</c:v>
                </c:pt>
                <c:pt idx="1025">
                  <c:v>2041035.7379470279</c:v>
                </c:pt>
                <c:pt idx="1026">
                  <c:v>2041035.7379470279</c:v>
                </c:pt>
                <c:pt idx="1027">
                  <c:v>2041035.7379470279</c:v>
                </c:pt>
                <c:pt idx="1028">
                  <c:v>2041035.7379470279</c:v>
                </c:pt>
                <c:pt idx="1029">
                  <c:v>2041035.7379470279</c:v>
                </c:pt>
                <c:pt idx="1030">
                  <c:v>2041035.7379470279</c:v>
                </c:pt>
                <c:pt idx="1031">
                  <c:v>2041035.7379470279</c:v>
                </c:pt>
                <c:pt idx="1032">
                  <c:v>2041035.7379470279</c:v>
                </c:pt>
                <c:pt idx="1033">
                  <c:v>2041035.7379470279</c:v>
                </c:pt>
                <c:pt idx="1034">
                  <c:v>2041035.7379470279</c:v>
                </c:pt>
                <c:pt idx="1035">
                  <c:v>2041035.7379470279</c:v>
                </c:pt>
                <c:pt idx="1036">
                  <c:v>2041035.7379470279</c:v>
                </c:pt>
                <c:pt idx="1037">
                  <c:v>2041035.7379470279</c:v>
                </c:pt>
                <c:pt idx="1038">
                  <c:v>2041035.7379470279</c:v>
                </c:pt>
                <c:pt idx="1039">
                  <c:v>2041035.7379470279</c:v>
                </c:pt>
                <c:pt idx="1040">
                  <c:v>2041035.7379470279</c:v>
                </c:pt>
                <c:pt idx="1041">
                  <c:v>2041035.7379470279</c:v>
                </c:pt>
                <c:pt idx="1042">
                  <c:v>2041035.7379470279</c:v>
                </c:pt>
                <c:pt idx="1043">
                  <c:v>2041035.7379470279</c:v>
                </c:pt>
                <c:pt idx="1044">
                  <c:v>2041035.7379470279</c:v>
                </c:pt>
                <c:pt idx="1045">
                  <c:v>2041035.7379470279</c:v>
                </c:pt>
                <c:pt idx="1046">
                  <c:v>2041035.7379470279</c:v>
                </c:pt>
                <c:pt idx="1047">
                  <c:v>2177582.4416279304</c:v>
                </c:pt>
                <c:pt idx="1048">
                  <c:v>2177582.4416279304</c:v>
                </c:pt>
                <c:pt idx="1049">
                  <c:v>2177582.4416279304</c:v>
                </c:pt>
                <c:pt idx="1050">
                  <c:v>2177582.4416279304</c:v>
                </c:pt>
                <c:pt idx="1051">
                  <c:v>2177582.4416279304</c:v>
                </c:pt>
                <c:pt idx="1052">
                  <c:v>2177582.4416279304</c:v>
                </c:pt>
                <c:pt idx="1053">
                  <c:v>2177582.4416279304</c:v>
                </c:pt>
                <c:pt idx="1054">
                  <c:v>2177582.4416279304</c:v>
                </c:pt>
                <c:pt idx="1055">
                  <c:v>2177582.4416279304</c:v>
                </c:pt>
                <c:pt idx="1056">
                  <c:v>2177582.4416279304</c:v>
                </c:pt>
                <c:pt idx="1057">
                  <c:v>2177582.4416279304</c:v>
                </c:pt>
                <c:pt idx="1058">
                  <c:v>2177582.4416279304</c:v>
                </c:pt>
                <c:pt idx="1059">
                  <c:v>2177582.4416279304</c:v>
                </c:pt>
                <c:pt idx="1060">
                  <c:v>2177582.4416279304</c:v>
                </c:pt>
                <c:pt idx="1061">
                  <c:v>2177582.4416279304</c:v>
                </c:pt>
                <c:pt idx="1062">
                  <c:v>2177582.4416279304</c:v>
                </c:pt>
                <c:pt idx="1063">
                  <c:v>2177582.4416279304</c:v>
                </c:pt>
                <c:pt idx="1064">
                  <c:v>2177582.4416279304</c:v>
                </c:pt>
                <c:pt idx="1065">
                  <c:v>2177582.4416279304</c:v>
                </c:pt>
                <c:pt idx="1066">
                  <c:v>2177582.4416279304</c:v>
                </c:pt>
                <c:pt idx="1067">
                  <c:v>2177582.4416279304</c:v>
                </c:pt>
                <c:pt idx="1068">
                  <c:v>2177582.4416279304</c:v>
                </c:pt>
                <c:pt idx="1069">
                  <c:v>2177582.4416279304</c:v>
                </c:pt>
                <c:pt idx="1070">
                  <c:v>2177582.4416279304</c:v>
                </c:pt>
                <c:pt idx="1071">
                  <c:v>2177582.4416279304</c:v>
                </c:pt>
                <c:pt idx="1072">
                  <c:v>2177582.4416279304</c:v>
                </c:pt>
                <c:pt idx="1073">
                  <c:v>2177582.4416279304</c:v>
                </c:pt>
                <c:pt idx="1074">
                  <c:v>2177582.4416279304</c:v>
                </c:pt>
                <c:pt idx="1075">
                  <c:v>2177582.4416279304</c:v>
                </c:pt>
                <c:pt idx="1076">
                  <c:v>2177582.4416279304</c:v>
                </c:pt>
                <c:pt idx="1077">
                  <c:v>2177582.4416279304</c:v>
                </c:pt>
                <c:pt idx="1078">
                  <c:v>2177582.4416279304</c:v>
                </c:pt>
                <c:pt idx="1079">
                  <c:v>2177582.4416279304</c:v>
                </c:pt>
                <c:pt idx="1080">
                  <c:v>2177582.4416279304</c:v>
                </c:pt>
                <c:pt idx="1081">
                  <c:v>2204672.144336395</c:v>
                </c:pt>
                <c:pt idx="1082">
                  <c:v>2204672.144336395</c:v>
                </c:pt>
                <c:pt idx="1083">
                  <c:v>2204672.144336395</c:v>
                </c:pt>
                <c:pt idx="1084">
                  <c:v>2204672.144336395</c:v>
                </c:pt>
                <c:pt idx="1085">
                  <c:v>2204672.144336395</c:v>
                </c:pt>
                <c:pt idx="1086">
                  <c:v>2204672.144336395</c:v>
                </c:pt>
                <c:pt idx="1087">
                  <c:v>2204672.144336395</c:v>
                </c:pt>
                <c:pt idx="1088">
                  <c:v>2204672.144336395</c:v>
                </c:pt>
                <c:pt idx="1089">
                  <c:v>2204672.144336395</c:v>
                </c:pt>
                <c:pt idx="1090">
                  <c:v>2204672.144336395</c:v>
                </c:pt>
                <c:pt idx="1091">
                  <c:v>2204672.144336395</c:v>
                </c:pt>
                <c:pt idx="1092">
                  <c:v>2204672.144336395</c:v>
                </c:pt>
                <c:pt idx="1093">
                  <c:v>2204672.144336395</c:v>
                </c:pt>
                <c:pt idx="1094">
                  <c:v>2204672.144336395</c:v>
                </c:pt>
                <c:pt idx="1095">
                  <c:v>2204672.144336395</c:v>
                </c:pt>
                <c:pt idx="1096">
                  <c:v>2238729.2027373528</c:v>
                </c:pt>
                <c:pt idx="1097">
                  <c:v>2238729.2027373528</c:v>
                </c:pt>
                <c:pt idx="1098">
                  <c:v>2238729.2027373528</c:v>
                </c:pt>
                <c:pt idx="1099">
                  <c:v>2238729.2027373528</c:v>
                </c:pt>
                <c:pt idx="1100">
                  <c:v>2238729.2027373528</c:v>
                </c:pt>
                <c:pt idx="1101">
                  <c:v>2238729.2027373528</c:v>
                </c:pt>
                <c:pt idx="1102">
                  <c:v>2238729.2027373528</c:v>
                </c:pt>
                <c:pt idx="1103">
                  <c:v>2238729.2027373528</c:v>
                </c:pt>
                <c:pt idx="1104">
                  <c:v>2238729.2027373528</c:v>
                </c:pt>
                <c:pt idx="1105">
                  <c:v>2238729.2027373528</c:v>
                </c:pt>
                <c:pt idx="1106">
                  <c:v>2259731.5195370275</c:v>
                </c:pt>
                <c:pt idx="1107">
                  <c:v>2259731.5195370275</c:v>
                </c:pt>
                <c:pt idx="1108">
                  <c:v>2259731.5195370275</c:v>
                </c:pt>
                <c:pt idx="1109">
                  <c:v>2259731.5195370275</c:v>
                </c:pt>
                <c:pt idx="1110">
                  <c:v>2259731.5195370275</c:v>
                </c:pt>
                <c:pt idx="1111">
                  <c:v>2259731.5195370275</c:v>
                </c:pt>
                <c:pt idx="1112">
                  <c:v>2259731.5195370275</c:v>
                </c:pt>
                <c:pt idx="1113">
                  <c:v>2259731.5195370275</c:v>
                </c:pt>
                <c:pt idx="1114">
                  <c:v>2259731.5195370275</c:v>
                </c:pt>
                <c:pt idx="1115">
                  <c:v>2259731.5195370275</c:v>
                </c:pt>
                <c:pt idx="1116">
                  <c:v>2495493.0442395327</c:v>
                </c:pt>
                <c:pt idx="1117">
                  <c:v>2495493.0442395327</c:v>
                </c:pt>
                <c:pt idx="1118">
                  <c:v>2495493.0442395327</c:v>
                </c:pt>
                <c:pt idx="1119">
                  <c:v>2495493.0442395327</c:v>
                </c:pt>
                <c:pt idx="1120">
                  <c:v>2495493.0442395327</c:v>
                </c:pt>
                <c:pt idx="1121">
                  <c:v>2495493.0442395327</c:v>
                </c:pt>
                <c:pt idx="1122">
                  <c:v>2495493.0442395327</c:v>
                </c:pt>
                <c:pt idx="1123">
                  <c:v>2495493.0442395327</c:v>
                </c:pt>
                <c:pt idx="1124">
                  <c:v>2495493.0442395327</c:v>
                </c:pt>
                <c:pt idx="1125">
                  <c:v>2495493.0442395327</c:v>
                </c:pt>
                <c:pt idx="1126">
                  <c:v>2495493.0442395327</c:v>
                </c:pt>
                <c:pt idx="1127">
                  <c:v>2495493.0442395327</c:v>
                </c:pt>
                <c:pt idx="1128">
                  <c:v>2495493.0442395327</c:v>
                </c:pt>
                <c:pt idx="1129">
                  <c:v>2495493.0442395327</c:v>
                </c:pt>
                <c:pt idx="1130">
                  <c:v>2495493.0442395327</c:v>
                </c:pt>
                <c:pt idx="1131">
                  <c:v>2495493.0442395327</c:v>
                </c:pt>
                <c:pt idx="1132">
                  <c:v>2495493.0442395327</c:v>
                </c:pt>
                <c:pt idx="1133">
                  <c:v>2495493.0442395327</c:v>
                </c:pt>
                <c:pt idx="1134">
                  <c:v>2495493.0442395327</c:v>
                </c:pt>
                <c:pt idx="1135">
                  <c:v>2495493.0442395327</c:v>
                </c:pt>
                <c:pt idx="1136">
                  <c:v>2495493.0442395327</c:v>
                </c:pt>
                <c:pt idx="1137">
                  <c:v>2495493.0442395327</c:v>
                </c:pt>
                <c:pt idx="1138">
                  <c:v>2495493.0442395327</c:v>
                </c:pt>
                <c:pt idx="1139">
                  <c:v>2495493.0442395327</c:v>
                </c:pt>
                <c:pt idx="1140">
                  <c:v>2495493.0442395327</c:v>
                </c:pt>
                <c:pt idx="1141">
                  <c:v>2495493.0442395327</c:v>
                </c:pt>
                <c:pt idx="1142">
                  <c:v>2495493.0442395327</c:v>
                </c:pt>
                <c:pt idx="1143">
                  <c:v>2495493.0442395327</c:v>
                </c:pt>
                <c:pt idx="1144">
                  <c:v>2495493.0442395327</c:v>
                </c:pt>
                <c:pt idx="1145">
                  <c:v>2519342.3518871758</c:v>
                </c:pt>
                <c:pt idx="1146">
                  <c:v>2519342.3518871758</c:v>
                </c:pt>
                <c:pt idx="1147">
                  <c:v>2519342.3518871758</c:v>
                </c:pt>
                <c:pt idx="1148">
                  <c:v>2519342.3518871758</c:v>
                </c:pt>
                <c:pt idx="1149">
                  <c:v>2519342.3518871758</c:v>
                </c:pt>
                <c:pt idx="1150">
                  <c:v>2519342.3518871758</c:v>
                </c:pt>
                <c:pt idx="1151">
                  <c:v>2519342.3518871758</c:v>
                </c:pt>
                <c:pt idx="1152">
                  <c:v>2519342.3518871758</c:v>
                </c:pt>
                <c:pt idx="1153">
                  <c:v>2519342.3518871758</c:v>
                </c:pt>
                <c:pt idx="1154">
                  <c:v>2519342.3518871758</c:v>
                </c:pt>
                <c:pt idx="1155">
                  <c:v>2519342.3518871758</c:v>
                </c:pt>
                <c:pt idx="1156">
                  <c:v>2519342.3518871758</c:v>
                </c:pt>
                <c:pt idx="1157">
                  <c:v>2519342.3518871758</c:v>
                </c:pt>
                <c:pt idx="1158">
                  <c:v>2519342.3518871758</c:v>
                </c:pt>
                <c:pt idx="1159">
                  <c:v>2519342.3518871758</c:v>
                </c:pt>
                <c:pt idx="1160">
                  <c:v>2519342.3518871758</c:v>
                </c:pt>
                <c:pt idx="1161">
                  <c:v>2519342.3518871758</c:v>
                </c:pt>
                <c:pt idx="1162">
                  <c:v>2519342.3518871758</c:v>
                </c:pt>
                <c:pt idx="1163">
                  <c:v>2519342.3518871758</c:v>
                </c:pt>
                <c:pt idx="1164">
                  <c:v>2519342.3518871758</c:v>
                </c:pt>
                <c:pt idx="1165">
                  <c:v>2519342.3518871758</c:v>
                </c:pt>
                <c:pt idx="1166">
                  <c:v>2519342.3518871758</c:v>
                </c:pt>
                <c:pt idx="1167">
                  <c:v>2519342.3518871758</c:v>
                </c:pt>
                <c:pt idx="1168">
                  <c:v>2519342.3518871758</c:v>
                </c:pt>
                <c:pt idx="1169">
                  <c:v>2519342.3518871758</c:v>
                </c:pt>
                <c:pt idx="1170">
                  <c:v>2519342.3518871758</c:v>
                </c:pt>
                <c:pt idx="1171">
                  <c:v>2519342.3518871758</c:v>
                </c:pt>
                <c:pt idx="1172">
                  <c:v>2519342.3518871758</c:v>
                </c:pt>
                <c:pt idx="1173">
                  <c:v>2519342.3518871758</c:v>
                </c:pt>
                <c:pt idx="1174">
                  <c:v>2519342.3518871758</c:v>
                </c:pt>
                <c:pt idx="1175">
                  <c:v>2519342.3518871758</c:v>
                </c:pt>
                <c:pt idx="1176">
                  <c:v>2519342.3518871758</c:v>
                </c:pt>
                <c:pt idx="1177">
                  <c:v>2519342.3518871758</c:v>
                </c:pt>
                <c:pt idx="1178">
                  <c:v>2519342.3518871758</c:v>
                </c:pt>
                <c:pt idx="1179">
                  <c:v>2519342.3518871758</c:v>
                </c:pt>
                <c:pt idx="1180">
                  <c:v>2519342.3518871758</c:v>
                </c:pt>
                <c:pt idx="1181">
                  <c:v>2519342.3518871758</c:v>
                </c:pt>
                <c:pt idx="1182">
                  <c:v>2519342.3518871758</c:v>
                </c:pt>
                <c:pt idx="1183">
                  <c:v>2519342.3518871758</c:v>
                </c:pt>
                <c:pt idx="1184">
                  <c:v>2519342.3518871758</c:v>
                </c:pt>
                <c:pt idx="1185">
                  <c:v>2519342.3518871758</c:v>
                </c:pt>
                <c:pt idx="1186">
                  <c:v>2519342.3518871758</c:v>
                </c:pt>
                <c:pt idx="1187">
                  <c:v>2519342.3518871758</c:v>
                </c:pt>
                <c:pt idx="1188">
                  <c:v>2519342.3518871758</c:v>
                </c:pt>
                <c:pt idx="1189">
                  <c:v>2519342.3518871758</c:v>
                </c:pt>
                <c:pt idx="1190">
                  <c:v>2519342.3518871758</c:v>
                </c:pt>
                <c:pt idx="1191">
                  <c:v>2519342.3518871758</c:v>
                </c:pt>
                <c:pt idx="1192">
                  <c:v>2519342.3518871758</c:v>
                </c:pt>
                <c:pt idx="1193">
                  <c:v>2519342.3518871758</c:v>
                </c:pt>
                <c:pt idx="1194">
                  <c:v>2519342.3518871758</c:v>
                </c:pt>
                <c:pt idx="1195">
                  <c:v>2519342.3518871758</c:v>
                </c:pt>
                <c:pt idx="1196">
                  <c:v>2519342.3518871758</c:v>
                </c:pt>
                <c:pt idx="1197">
                  <c:v>2519342.3518871758</c:v>
                </c:pt>
                <c:pt idx="1198">
                  <c:v>2519342.3518871758</c:v>
                </c:pt>
                <c:pt idx="1199">
                  <c:v>2519342.3518871758</c:v>
                </c:pt>
                <c:pt idx="1200">
                  <c:v>2519342.3518871758</c:v>
                </c:pt>
                <c:pt idx="1201">
                  <c:v>2519342.3518871758</c:v>
                </c:pt>
                <c:pt idx="1202">
                  <c:v>2519342.3518871758</c:v>
                </c:pt>
                <c:pt idx="1203">
                  <c:v>2519342.3518871758</c:v>
                </c:pt>
                <c:pt idx="1204">
                  <c:v>2519342.3518871758</c:v>
                </c:pt>
                <c:pt idx="1205">
                  <c:v>2519342.3518871758</c:v>
                </c:pt>
                <c:pt idx="1206">
                  <c:v>2519342.3518871758</c:v>
                </c:pt>
                <c:pt idx="1207">
                  <c:v>2519342.3518871758</c:v>
                </c:pt>
                <c:pt idx="1208">
                  <c:v>2686074.3481830838</c:v>
                </c:pt>
                <c:pt idx="1209">
                  <c:v>2686074.3481830838</c:v>
                </c:pt>
                <c:pt idx="1210">
                  <c:v>2686074.3481830838</c:v>
                </c:pt>
                <c:pt idx="1211">
                  <c:v>2686074.3481830838</c:v>
                </c:pt>
                <c:pt idx="1212">
                  <c:v>2686074.3481830838</c:v>
                </c:pt>
                <c:pt idx="1213">
                  <c:v>2686074.3481830838</c:v>
                </c:pt>
                <c:pt idx="1214">
                  <c:v>2686074.3481830838</c:v>
                </c:pt>
                <c:pt idx="1215">
                  <c:v>2686074.3481830838</c:v>
                </c:pt>
                <c:pt idx="1216">
                  <c:v>2686074.3481830838</c:v>
                </c:pt>
                <c:pt idx="1217">
                  <c:v>2686074.3481830838</c:v>
                </c:pt>
                <c:pt idx="1218">
                  <c:v>2686074.3481830838</c:v>
                </c:pt>
                <c:pt idx="1219">
                  <c:v>2686074.3481830838</c:v>
                </c:pt>
                <c:pt idx="1220">
                  <c:v>2686074.3481830838</c:v>
                </c:pt>
                <c:pt idx="1221">
                  <c:v>2686074.3481830838</c:v>
                </c:pt>
                <c:pt idx="1222">
                  <c:v>2686074.3481830838</c:v>
                </c:pt>
                <c:pt idx="1223">
                  <c:v>2686074.3481830838</c:v>
                </c:pt>
                <c:pt idx="1224">
                  <c:v>2686074.3481830838</c:v>
                </c:pt>
                <c:pt idx="1225">
                  <c:v>2686074.3481830838</c:v>
                </c:pt>
                <c:pt idx="1226">
                  <c:v>2686074.3481830838</c:v>
                </c:pt>
                <c:pt idx="1227">
                  <c:v>2686074.3481830838</c:v>
                </c:pt>
                <c:pt idx="1228">
                  <c:v>2686074.3481830838</c:v>
                </c:pt>
                <c:pt idx="1229">
                  <c:v>2686074.3481830838</c:v>
                </c:pt>
                <c:pt idx="1230">
                  <c:v>2686074.3481830838</c:v>
                </c:pt>
                <c:pt idx="1231">
                  <c:v>2686074.3481830838</c:v>
                </c:pt>
                <c:pt idx="1232">
                  <c:v>2686074.3481830838</c:v>
                </c:pt>
                <c:pt idx="1233">
                  <c:v>2686074.3481830838</c:v>
                </c:pt>
                <c:pt idx="1234">
                  <c:v>2686074.3481830838</c:v>
                </c:pt>
                <c:pt idx="1235">
                  <c:v>2686074.3481830838</c:v>
                </c:pt>
                <c:pt idx="1236">
                  <c:v>2686074.3481830838</c:v>
                </c:pt>
                <c:pt idx="1237">
                  <c:v>2686074.3481830838</c:v>
                </c:pt>
                <c:pt idx="1238">
                  <c:v>2686074.3481830838</c:v>
                </c:pt>
                <c:pt idx="1239">
                  <c:v>2686074.3481830838</c:v>
                </c:pt>
                <c:pt idx="1240">
                  <c:v>2686074.3481830838</c:v>
                </c:pt>
                <c:pt idx="1241">
                  <c:v>2686074.3481830838</c:v>
                </c:pt>
                <c:pt idx="1242">
                  <c:v>2686074.3481830838</c:v>
                </c:pt>
                <c:pt idx="1243">
                  <c:v>2686074.3481830838</c:v>
                </c:pt>
                <c:pt idx="1244">
                  <c:v>2686074.3481830838</c:v>
                </c:pt>
                <c:pt idx="1245">
                  <c:v>2686074.3481830838</c:v>
                </c:pt>
                <c:pt idx="1246">
                  <c:v>2686074.3481830838</c:v>
                </c:pt>
                <c:pt idx="1247">
                  <c:v>2686074.3481830838</c:v>
                </c:pt>
                <c:pt idx="1248">
                  <c:v>2686074.3481830838</c:v>
                </c:pt>
                <c:pt idx="1249">
                  <c:v>2686074.3481830838</c:v>
                </c:pt>
                <c:pt idx="1250">
                  <c:v>2686074.3481830838</c:v>
                </c:pt>
                <c:pt idx="1251">
                  <c:v>2686074.3481830838</c:v>
                </c:pt>
                <c:pt idx="1252">
                  <c:v>2686074.3481830838</c:v>
                </c:pt>
                <c:pt idx="1253">
                  <c:v>2686074.3481830838</c:v>
                </c:pt>
                <c:pt idx="1254">
                  <c:v>2686074.3481830838</c:v>
                </c:pt>
                <c:pt idx="1255">
                  <c:v>2686074.3481830838</c:v>
                </c:pt>
                <c:pt idx="1256">
                  <c:v>2686074.3481830838</c:v>
                </c:pt>
                <c:pt idx="1257">
                  <c:v>2686074.3481830838</c:v>
                </c:pt>
                <c:pt idx="1258">
                  <c:v>2686074.3481830838</c:v>
                </c:pt>
                <c:pt idx="1259">
                  <c:v>2686074.3481830838</c:v>
                </c:pt>
                <c:pt idx="1260">
                  <c:v>2686074.3481830838</c:v>
                </c:pt>
                <c:pt idx="1261">
                  <c:v>2686074.3481830838</c:v>
                </c:pt>
                <c:pt idx="1262">
                  <c:v>2686074.3481830838</c:v>
                </c:pt>
                <c:pt idx="1263">
                  <c:v>2686074.3481830838</c:v>
                </c:pt>
                <c:pt idx="1264">
                  <c:v>2686074.3481830838</c:v>
                </c:pt>
                <c:pt idx="1265">
                  <c:v>2686074.3481830838</c:v>
                </c:pt>
                <c:pt idx="1266">
                  <c:v>2686074.3481830838</c:v>
                </c:pt>
                <c:pt idx="1267">
                  <c:v>2702820.6085950611</c:v>
                </c:pt>
                <c:pt idx="1268">
                  <c:v>2702820.6085950611</c:v>
                </c:pt>
                <c:pt idx="1269">
                  <c:v>2702820.6085950611</c:v>
                </c:pt>
                <c:pt idx="1270">
                  <c:v>2702820.6085950611</c:v>
                </c:pt>
                <c:pt idx="1271">
                  <c:v>2702820.6085950611</c:v>
                </c:pt>
                <c:pt idx="1272">
                  <c:v>2702820.6085950611</c:v>
                </c:pt>
                <c:pt idx="1273">
                  <c:v>2702820.6085950611</c:v>
                </c:pt>
                <c:pt idx="1274">
                  <c:v>2702820.6085950611</c:v>
                </c:pt>
                <c:pt idx="1275">
                  <c:v>2702820.6085950611</c:v>
                </c:pt>
                <c:pt idx="1276">
                  <c:v>2702820.6085950611</c:v>
                </c:pt>
                <c:pt idx="1277">
                  <c:v>2702820.6085950611</c:v>
                </c:pt>
                <c:pt idx="1278">
                  <c:v>2702820.6085950611</c:v>
                </c:pt>
                <c:pt idx="1279">
                  <c:v>2702820.6085950611</c:v>
                </c:pt>
                <c:pt idx="1280">
                  <c:v>2702820.6085950611</c:v>
                </c:pt>
                <c:pt idx="1281">
                  <c:v>2702820.6085950611</c:v>
                </c:pt>
                <c:pt idx="1282">
                  <c:v>2734519.2669658153</c:v>
                </c:pt>
                <c:pt idx="1283">
                  <c:v>2734519.2669658153</c:v>
                </c:pt>
                <c:pt idx="1284">
                  <c:v>2734519.2669658153</c:v>
                </c:pt>
                <c:pt idx="1285">
                  <c:v>2734519.2669658153</c:v>
                </c:pt>
                <c:pt idx="1286">
                  <c:v>2734519.2669658153</c:v>
                </c:pt>
                <c:pt idx="1287">
                  <c:v>2734519.2669658153</c:v>
                </c:pt>
                <c:pt idx="1288">
                  <c:v>2734519.2669658153</c:v>
                </c:pt>
                <c:pt idx="1289">
                  <c:v>2734519.2669658153</c:v>
                </c:pt>
                <c:pt idx="1290">
                  <c:v>2734519.2669658153</c:v>
                </c:pt>
                <c:pt idx="1291">
                  <c:v>2734519.2669658153</c:v>
                </c:pt>
                <c:pt idx="1292">
                  <c:v>2734519.2669658153</c:v>
                </c:pt>
                <c:pt idx="1293">
                  <c:v>2734519.2669658153</c:v>
                </c:pt>
                <c:pt idx="1294">
                  <c:v>2734519.2669658153</c:v>
                </c:pt>
                <c:pt idx="1295">
                  <c:v>2734519.2669658153</c:v>
                </c:pt>
                <c:pt idx="1296">
                  <c:v>2734519.2669658153</c:v>
                </c:pt>
                <c:pt idx="1297">
                  <c:v>2734519.2669658153</c:v>
                </c:pt>
                <c:pt idx="1298">
                  <c:v>2734519.2669658153</c:v>
                </c:pt>
                <c:pt idx="1299">
                  <c:v>2734519.2669658153</c:v>
                </c:pt>
                <c:pt idx="1300">
                  <c:v>2734519.2669658153</c:v>
                </c:pt>
                <c:pt idx="1301">
                  <c:v>2734519.2669658153</c:v>
                </c:pt>
                <c:pt idx="1302">
                  <c:v>2734519.2669658153</c:v>
                </c:pt>
                <c:pt idx="1303">
                  <c:v>2734519.2669658153</c:v>
                </c:pt>
                <c:pt idx="1304">
                  <c:v>2734519.2669658153</c:v>
                </c:pt>
                <c:pt idx="1305">
                  <c:v>2754929.1990434336</c:v>
                </c:pt>
                <c:pt idx="1306">
                  <c:v>2754929.1990434336</c:v>
                </c:pt>
                <c:pt idx="1307">
                  <c:v>2754929.1990434336</c:v>
                </c:pt>
                <c:pt idx="1308">
                  <c:v>2754929.1990434336</c:v>
                </c:pt>
                <c:pt idx="1309">
                  <c:v>2754929.1990434336</c:v>
                </c:pt>
                <c:pt idx="1310">
                  <c:v>2754929.1990434336</c:v>
                </c:pt>
                <c:pt idx="1311">
                  <c:v>2754929.1990434336</c:v>
                </c:pt>
                <c:pt idx="1312">
                  <c:v>2754929.1990434336</c:v>
                </c:pt>
                <c:pt idx="1313">
                  <c:v>2754929.1990434336</c:v>
                </c:pt>
                <c:pt idx="1314">
                  <c:v>2754929.1990434336</c:v>
                </c:pt>
                <c:pt idx="1315">
                  <c:v>2754929.1990434336</c:v>
                </c:pt>
                <c:pt idx="1316">
                  <c:v>2754929.1990434336</c:v>
                </c:pt>
                <c:pt idx="1317">
                  <c:v>2754929.1990434336</c:v>
                </c:pt>
                <c:pt idx="1318">
                  <c:v>2754929.1990434336</c:v>
                </c:pt>
                <c:pt idx="1319">
                  <c:v>2754929.1990434336</c:v>
                </c:pt>
                <c:pt idx="1320">
                  <c:v>2754929.1990434336</c:v>
                </c:pt>
                <c:pt idx="1321">
                  <c:v>2754929.1990434336</c:v>
                </c:pt>
                <c:pt idx="1322">
                  <c:v>2754929.1990434336</c:v>
                </c:pt>
                <c:pt idx="1323">
                  <c:v>2754929.1990434336</c:v>
                </c:pt>
                <c:pt idx="1324">
                  <c:v>2754929.1990434336</c:v>
                </c:pt>
                <c:pt idx="1325">
                  <c:v>2754929.1990434336</c:v>
                </c:pt>
                <c:pt idx="1326">
                  <c:v>2754929.1990434336</c:v>
                </c:pt>
                <c:pt idx="1327">
                  <c:v>2764698.9901518091</c:v>
                </c:pt>
                <c:pt idx="1328">
                  <c:v>2764698.9901518091</c:v>
                </c:pt>
                <c:pt idx="1329">
                  <c:v>2764698.9901518091</c:v>
                </c:pt>
                <c:pt idx="1330">
                  <c:v>2764698.9901518091</c:v>
                </c:pt>
                <c:pt idx="1331">
                  <c:v>2764698.9901518091</c:v>
                </c:pt>
                <c:pt idx="1332">
                  <c:v>2764698.9901518091</c:v>
                </c:pt>
                <c:pt idx="1333">
                  <c:v>2764698.9901518091</c:v>
                </c:pt>
                <c:pt idx="1334">
                  <c:v>2764698.9901518091</c:v>
                </c:pt>
                <c:pt idx="1335">
                  <c:v>2764698.9901518091</c:v>
                </c:pt>
                <c:pt idx="1336">
                  <c:v>2764698.9901518091</c:v>
                </c:pt>
                <c:pt idx="1337">
                  <c:v>2764698.9901518091</c:v>
                </c:pt>
                <c:pt idx="1338">
                  <c:v>2764698.9901518091</c:v>
                </c:pt>
                <c:pt idx="1339">
                  <c:v>2764698.9901518091</c:v>
                </c:pt>
                <c:pt idx="1340">
                  <c:v>2764698.9901518091</c:v>
                </c:pt>
                <c:pt idx="1341">
                  <c:v>2764698.9901518091</c:v>
                </c:pt>
                <c:pt idx="1342">
                  <c:v>2764698.9901518091</c:v>
                </c:pt>
                <c:pt idx="1343">
                  <c:v>2764698.9901518091</c:v>
                </c:pt>
                <c:pt idx="1344">
                  <c:v>2764698.9901518091</c:v>
                </c:pt>
                <c:pt idx="1345">
                  <c:v>2764698.9901518091</c:v>
                </c:pt>
                <c:pt idx="1346">
                  <c:v>2920770.5930093438</c:v>
                </c:pt>
                <c:pt idx="1347">
                  <c:v>2920770.5930093438</c:v>
                </c:pt>
                <c:pt idx="1348">
                  <c:v>2920770.5930093438</c:v>
                </c:pt>
                <c:pt idx="1349">
                  <c:v>2920770.5930093438</c:v>
                </c:pt>
                <c:pt idx="1350">
                  <c:v>2920770.5930093438</c:v>
                </c:pt>
                <c:pt idx="1351">
                  <c:v>2920770.5930093438</c:v>
                </c:pt>
                <c:pt idx="1352">
                  <c:v>2920770.5930093438</c:v>
                </c:pt>
                <c:pt idx="1353">
                  <c:v>2920770.5930093438</c:v>
                </c:pt>
                <c:pt idx="1354">
                  <c:v>2920770.5930093438</c:v>
                </c:pt>
                <c:pt idx="1355">
                  <c:v>2920770.5930093438</c:v>
                </c:pt>
                <c:pt idx="1356">
                  <c:v>2920770.5930093438</c:v>
                </c:pt>
                <c:pt idx="1357">
                  <c:v>2920770.5930093438</c:v>
                </c:pt>
                <c:pt idx="1358">
                  <c:v>2920770.5930093438</c:v>
                </c:pt>
                <c:pt idx="1359">
                  <c:v>2920770.5930093438</c:v>
                </c:pt>
                <c:pt idx="1360">
                  <c:v>2920770.5930093438</c:v>
                </c:pt>
                <c:pt idx="1361">
                  <c:v>2920770.5930093438</c:v>
                </c:pt>
                <c:pt idx="1362">
                  <c:v>2920770.5930093438</c:v>
                </c:pt>
                <c:pt idx="1363">
                  <c:v>2920770.5930093438</c:v>
                </c:pt>
                <c:pt idx="1364">
                  <c:v>2920770.5930093438</c:v>
                </c:pt>
                <c:pt idx="1365">
                  <c:v>2920770.5930093438</c:v>
                </c:pt>
                <c:pt idx="1366">
                  <c:v>3082081.5096308435</c:v>
                </c:pt>
                <c:pt idx="1367">
                  <c:v>3082081.5096308435</c:v>
                </c:pt>
                <c:pt idx="1368">
                  <c:v>3082081.5096308435</c:v>
                </c:pt>
                <c:pt idx="1369">
                  <c:v>3082081.5096308435</c:v>
                </c:pt>
                <c:pt idx="1370">
                  <c:v>3082081.5096308435</c:v>
                </c:pt>
                <c:pt idx="1371">
                  <c:v>3082081.5096308435</c:v>
                </c:pt>
                <c:pt idx="1372">
                  <c:v>3082081.5096308435</c:v>
                </c:pt>
                <c:pt idx="1373">
                  <c:v>3082081.5096308435</c:v>
                </c:pt>
                <c:pt idx="1374">
                  <c:v>3082081.5096308435</c:v>
                </c:pt>
                <c:pt idx="1375">
                  <c:v>3082081.5096308435</c:v>
                </c:pt>
                <c:pt idx="1376">
                  <c:v>3082081.5096308435</c:v>
                </c:pt>
                <c:pt idx="1377">
                  <c:v>3082081.5096308435</c:v>
                </c:pt>
                <c:pt idx="1378">
                  <c:v>3082081.5096308435</c:v>
                </c:pt>
                <c:pt idx="1379">
                  <c:v>3082081.5096308435</c:v>
                </c:pt>
                <c:pt idx="1380">
                  <c:v>3082081.5096308435</c:v>
                </c:pt>
                <c:pt idx="1381">
                  <c:v>3082081.5096308435</c:v>
                </c:pt>
                <c:pt idx="1382">
                  <c:v>3082081.5096308435</c:v>
                </c:pt>
                <c:pt idx="1383">
                  <c:v>3082081.5096308435</c:v>
                </c:pt>
                <c:pt idx="1384">
                  <c:v>3082081.5096308435</c:v>
                </c:pt>
                <c:pt idx="1385">
                  <c:v>3082081.5096308435</c:v>
                </c:pt>
                <c:pt idx="1386">
                  <c:v>3082081.5096308435</c:v>
                </c:pt>
                <c:pt idx="1387">
                  <c:v>3082081.5096308435</c:v>
                </c:pt>
                <c:pt idx="1388">
                  <c:v>3082081.5096308435</c:v>
                </c:pt>
                <c:pt idx="1389">
                  <c:v>3082081.5096308435</c:v>
                </c:pt>
                <c:pt idx="1390">
                  <c:v>3082081.5096308435</c:v>
                </c:pt>
                <c:pt idx="1391">
                  <c:v>3082081.5096308435</c:v>
                </c:pt>
                <c:pt idx="1392">
                  <c:v>3082081.5096308435</c:v>
                </c:pt>
                <c:pt idx="1393">
                  <c:v>3196949.464043125</c:v>
                </c:pt>
                <c:pt idx="1394">
                  <c:v>3196949.464043125</c:v>
                </c:pt>
                <c:pt idx="1395">
                  <c:v>3196949.464043125</c:v>
                </c:pt>
                <c:pt idx="1396">
                  <c:v>3196949.464043125</c:v>
                </c:pt>
                <c:pt idx="1397">
                  <c:v>3196949.464043125</c:v>
                </c:pt>
                <c:pt idx="1398">
                  <c:v>3196949.464043125</c:v>
                </c:pt>
                <c:pt idx="1399">
                  <c:v>3196949.464043125</c:v>
                </c:pt>
                <c:pt idx="1400">
                  <c:v>3196949.464043125</c:v>
                </c:pt>
                <c:pt idx="1401">
                  <c:v>3196949.464043125</c:v>
                </c:pt>
                <c:pt idx="1402">
                  <c:v>3196949.464043125</c:v>
                </c:pt>
                <c:pt idx="1403">
                  <c:v>3196949.464043125</c:v>
                </c:pt>
                <c:pt idx="1404">
                  <c:v>3196949.464043125</c:v>
                </c:pt>
                <c:pt idx="1405">
                  <c:v>3196949.464043125</c:v>
                </c:pt>
                <c:pt idx="1406">
                  <c:v>3196949.464043125</c:v>
                </c:pt>
                <c:pt idx="1407">
                  <c:v>3196949.464043125</c:v>
                </c:pt>
                <c:pt idx="1408">
                  <c:v>3196949.464043125</c:v>
                </c:pt>
                <c:pt idx="1409">
                  <c:v>3199144.8316968312</c:v>
                </c:pt>
                <c:pt idx="1410">
                  <c:v>3199144.8316968312</c:v>
                </c:pt>
                <c:pt idx="1411">
                  <c:v>3199144.8316968312</c:v>
                </c:pt>
                <c:pt idx="1412">
                  <c:v>3199144.8316968312</c:v>
                </c:pt>
                <c:pt idx="1413">
                  <c:v>3199144.8316968312</c:v>
                </c:pt>
                <c:pt idx="1414">
                  <c:v>3199144.8316968312</c:v>
                </c:pt>
                <c:pt idx="1415">
                  <c:v>3199144.8316968312</c:v>
                </c:pt>
                <c:pt idx="1416">
                  <c:v>3199144.8316968312</c:v>
                </c:pt>
                <c:pt idx="1417">
                  <c:v>3199144.8316968312</c:v>
                </c:pt>
                <c:pt idx="1418">
                  <c:v>3199144.8316968312</c:v>
                </c:pt>
                <c:pt idx="1419">
                  <c:v>3227619.8032937967</c:v>
                </c:pt>
                <c:pt idx="1420">
                  <c:v>3227619.8032937967</c:v>
                </c:pt>
                <c:pt idx="1421">
                  <c:v>3227619.8032937967</c:v>
                </c:pt>
                <c:pt idx="1422">
                  <c:v>3227619.8032937967</c:v>
                </c:pt>
                <c:pt idx="1423">
                  <c:v>3227619.8032937967</c:v>
                </c:pt>
                <c:pt idx="1424">
                  <c:v>3227619.8032937967</c:v>
                </c:pt>
                <c:pt idx="1425">
                  <c:v>3227619.8032937967</c:v>
                </c:pt>
                <c:pt idx="1426">
                  <c:v>3227619.8032937967</c:v>
                </c:pt>
                <c:pt idx="1427">
                  <c:v>3227619.8032937967</c:v>
                </c:pt>
                <c:pt idx="1428">
                  <c:v>3300601.6010511396</c:v>
                </c:pt>
                <c:pt idx="1429">
                  <c:v>3300601.6010511396</c:v>
                </c:pt>
                <c:pt idx="1430">
                  <c:v>3300601.6010511396</c:v>
                </c:pt>
                <c:pt idx="1431">
                  <c:v>3300601.6010511396</c:v>
                </c:pt>
                <c:pt idx="1432">
                  <c:v>3300601.6010511396</c:v>
                </c:pt>
                <c:pt idx="1433">
                  <c:v>3300601.6010511396</c:v>
                </c:pt>
                <c:pt idx="1434">
                  <c:v>3300601.6010511396</c:v>
                </c:pt>
                <c:pt idx="1435">
                  <c:v>3300601.6010511396</c:v>
                </c:pt>
                <c:pt idx="1436">
                  <c:v>3300601.6010511396</c:v>
                </c:pt>
                <c:pt idx="1437">
                  <c:v>3300601.6010511396</c:v>
                </c:pt>
                <c:pt idx="1438">
                  <c:v>3300601.6010511396</c:v>
                </c:pt>
                <c:pt idx="1439">
                  <c:v>3308925.8721753522</c:v>
                </c:pt>
                <c:pt idx="1440">
                  <c:v>3308925.8721753522</c:v>
                </c:pt>
                <c:pt idx="1441">
                  <c:v>3308925.8721753522</c:v>
                </c:pt>
                <c:pt idx="1442">
                  <c:v>3308925.8721753522</c:v>
                </c:pt>
                <c:pt idx="1443">
                  <c:v>3308925.8721753522</c:v>
                </c:pt>
                <c:pt idx="1444">
                  <c:v>3308925.8721753522</c:v>
                </c:pt>
                <c:pt idx="1445">
                  <c:v>3326254.3910748209</c:v>
                </c:pt>
                <c:pt idx="1446">
                  <c:v>3326254.3910748209</c:v>
                </c:pt>
                <c:pt idx="1447">
                  <c:v>3326254.3910748209</c:v>
                </c:pt>
                <c:pt idx="1448">
                  <c:v>3326254.3910748209</c:v>
                </c:pt>
                <c:pt idx="1449">
                  <c:v>3326254.3910748209</c:v>
                </c:pt>
                <c:pt idx="1450">
                  <c:v>3326254.3910748209</c:v>
                </c:pt>
                <c:pt idx="1451">
                  <c:v>3326254.3910748209</c:v>
                </c:pt>
                <c:pt idx="1452">
                  <c:v>3326254.3910748209</c:v>
                </c:pt>
                <c:pt idx="1453">
                  <c:v>3326254.3910748209</c:v>
                </c:pt>
                <c:pt idx="1454">
                  <c:v>3326254.3910748209</c:v>
                </c:pt>
                <c:pt idx="1455">
                  <c:v>3326254.3910748209</c:v>
                </c:pt>
                <c:pt idx="1456">
                  <c:v>3326254.3910748209</c:v>
                </c:pt>
                <c:pt idx="1457">
                  <c:v>3326254.3910748209</c:v>
                </c:pt>
                <c:pt idx="1458">
                  <c:v>3326254.3910748209</c:v>
                </c:pt>
                <c:pt idx="1459">
                  <c:v>3326254.3910748209</c:v>
                </c:pt>
                <c:pt idx="1460">
                  <c:v>3326254.3910748209</c:v>
                </c:pt>
                <c:pt idx="1461">
                  <c:v>3326254.3910748209</c:v>
                </c:pt>
                <c:pt idx="1462">
                  <c:v>3326254.3910748209</c:v>
                </c:pt>
                <c:pt idx="1463">
                  <c:v>3326254.3910748209</c:v>
                </c:pt>
                <c:pt idx="1464">
                  <c:v>3326254.3910748209</c:v>
                </c:pt>
                <c:pt idx="1465">
                  <c:v>3326254.3910748209</c:v>
                </c:pt>
                <c:pt idx="1466">
                  <c:v>3326254.3910748209</c:v>
                </c:pt>
                <c:pt idx="1467">
                  <c:v>3326254.3910748209</c:v>
                </c:pt>
                <c:pt idx="1468">
                  <c:v>3326254.3910748209</c:v>
                </c:pt>
                <c:pt idx="1469">
                  <c:v>3326254.3910748209</c:v>
                </c:pt>
                <c:pt idx="1470">
                  <c:v>3326254.3910748209</c:v>
                </c:pt>
                <c:pt idx="1471">
                  <c:v>3326254.3910748209</c:v>
                </c:pt>
                <c:pt idx="1472">
                  <c:v>3326254.3910748209</c:v>
                </c:pt>
                <c:pt idx="1473">
                  <c:v>3326254.3910748209</c:v>
                </c:pt>
                <c:pt idx="1474">
                  <c:v>3326254.3910748209</c:v>
                </c:pt>
                <c:pt idx="1475">
                  <c:v>3326254.3910748209</c:v>
                </c:pt>
                <c:pt idx="1476">
                  <c:v>3326254.3910748209</c:v>
                </c:pt>
                <c:pt idx="1477">
                  <c:v>3326254.3910748209</c:v>
                </c:pt>
                <c:pt idx="1478">
                  <c:v>3326254.3910748209</c:v>
                </c:pt>
                <c:pt idx="1479">
                  <c:v>3326254.3910748209</c:v>
                </c:pt>
                <c:pt idx="1480">
                  <c:v>3326254.3910748209</c:v>
                </c:pt>
                <c:pt idx="1481">
                  <c:v>3326254.3910748209</c:v>
                </c:pt>
                <c:pt idx="1482">
                  <c:v>3326254.3910748209</c:v>
                </c:pt>
                <c:pt idx="1483">
                  <c:v>3326254.3910748209</c:v>
                </c:pt>
                <c:pt idx="1484">
                  <c:v>3326254.3910748209</c:v>
                </c:pt>
                <c:pt idx="1485">
                  <c:v>3326254.3910748209</c:v>
                </c:pt>
                <c:pt idx="1486">
                  <c:v>3326254.3910748209</c:v>
                </c:pt>
                <c:pt idx="1487">
                  <c:v>3326254.3910748209</c:v>
                </c:pt>
                <c:pt idx="1488">
                  <c:v>3326254.3910748209</c:v>
                </c:pt>
                <c:pt idx="1489">
                  <c:v>3326254.3910748209</c:v>
                </c:pt>
                <c:pt idx="1490">
                  <c:v>3326254.3910748209</c:v>
                </c:pt>
                <c:pt idx="1491">
                  <c:v>3326254.3910748209</c:v>
                </c:pt>
                <c:pt idx="1492">
                  <c:v>3326254.3910748209</c:v>
                </c:pt>
                <c:pt idx="1493">
                  <c:v>3326254.3910748209</c:v>
                </c:pt>
                <c:pt idx="1494">
                  <c:v>3326254.3910748209</c:v>
                </c:pt>
                <c:pt idx="1495">
                  <c:v>3326254.3910748209</c:v>
                </c:pt>
                <c:pt idx="1496">
                  <c:v>3326254.3910748209</c:v>
                </c:pt>
                <c:pt idx="1497">
                  <c:v>3326254.3910748209</c:v>
                </c:pt>
                <c:pt idx="1498">
                  <c:v>3326254.3910748209</c:v>
                </c:pt>
                <c:pt idx="1499">
                  <c:v>3326254.3910748209</c:v>
                </c:pt>
                <c:pt idx="1500">
                  <c:v>3326254.3910748209</c:v>
                </c:pt>
                <c:pt idx="1501">
                  <c:v>3326254.3910748209</c:v>
                </c:pt>
                <c:pt idx="1502">
                  <c:v>3326254.3910748209</c:v>
                </c:pt>
                <c:pt idx="1503">
                  <c:v>3326254.3910748209</c:v>
                </c:pt>
                <c:pt idx="1504">
                  <c:v>3326254.3910748209</c:v>
                </c:pt>
                <c:pt idx="1505">
                  <c:v>3326254.3910748209</c:v>
                </c:pt>
                <c:pt idx="1506">
                  <c:v>3326254.3910748209</c:v>
                </c:pt>
                <c:pt idx="1507">
                  <c:v>3326254.3910748209</c:v>
                </c:pt>
                <c:pt idx="1508">
                  <c:v>3326254.3910748209</c:v>
                </c:pt>
                <c:pt idx="1509">
                  <c:v>3326254.3910748209</c:v>
                </c:pt>
                <c:pt idx="1510">
                  <c:v>3326254.3910748209</c:v>
                </c:pt>
                <c:pt idx="1511">
                  <c:v>3326254.3910748209</c:v>
                </c:pt>
                <c:pt idx="1512">
                  <c:v>3326254.3910748209</c:v>
                </c:pt>
                <c:pt idx="1513">
                  <c:v>3326254.3910748209</c:v>
                </c:pt>
                <c:pt idx="1514">
                  <c:v>3326254.3910748209</c:v>
                </c:pt>
                <c:pt idx="1515">
                  <c:v>3326254.3910748209</c:v>
                </c:pt>
                <c:pt idx="1516">
                  <c:v>3326254.3910748209</c:v>
                </c:pt>
                <c:pt idx="1517">
                  <c:v>3326254.3910748209</c:v>
                </c:pt>
                <c:pt idx="1518">
                  <c:v>3326254.3910748209</c:v>
                </c:pt>
                <c:pt idx="1519">
                  <c:v>3326254.3910748209</c:v>
                </c:pt>
                <c:pt idx="1520">
                  <c:v>3326254.3910748209</c:v>
                </c:pt>
                <c:pt idx="1521">
                  <c:v>3421988.3189646821</c:v>
                </c:pt>
                <c:pt idx="1522">
                  <c:v>3421988.3189646821</c:v>
                </c:pt>
                <c:pt idx="1523">
                  <c:v>3421988.3189646821</c:v>
                </c:pt>
                <c:pt idx="1524">
                  <c:v>3421988.3189646821</c:v>
                </c:pt>
                <c:pt idx="1525">
                  <c:v>3421988.3189646821</c:v>
                </c:pt>
                <c:pt idx="1526">
                  <c:v>3421988.3189646821</c:v>
                </c:pt>
                <c:pt idx="1527">
                  <c:v>3421988.3189646821</c:v>
                </c:pt>
                <c:pt idx="1528">
                  <c:v>3421988.3189646821</c:v>
                </c:pt>
                <c:pt idx="1529">
                  <c:v>3421988.3189646821</c:v>
                </c:pt>
                <c:pt idx="1530">
                  <c:v>3421988.3189646821</c:v>
                </c:pt>
                <c:pt idx="1531">
                  <c:v>3421988.3189646821</c:v>
                </c:pt>
                <c:pt idx="1532">
                  <c:v>3421988.3189646821</c:v>
                </c:pt>
                <c:pt idx="1533">
                  <c:v>3421988.3189646821</c:v>
                </c:pt>
                <c:pt idx="1534">
                  <c:v>3421988.3189646821</c:v>
                </c:pt>
                <c:pt idx="1535">
                  <c:v>3421988.3189646821</c:v>
                </c:pt>
                <c:pt idx="1536">
                  <c:v>3421988.3189646821</c:v>
                </c:pt>
                <c:pt idx="1537">
                  <c:v>3421988.3189646821</c:v>
                </c:pt>
                <c:pt idx="1538">
                  <c:v>3421988.3189646821</c:v>
                </c:pt>
                <c:pt idx="1539">
                  <c:v>3421988.3189646821</c:v>
                </c:pt>
                <c:pt idx="1540">
                  <c:v>3421988.3189646821</c:v>
                </c:pt>
                <c:pt idx="1541">
                  <c:v>3421988.3189646821</c:v>
                </c:pt>
                <c:pt idx="1542">
                  <c:v>3421988.3189646821</c:v>
                </c:pt>
                <c:pt idx="1543">
                  <c:v>3421988.3189646821</c:v>
                </c:pt>
                <c:pt idx="1544">
                  <c:v>3421988.3189646821</c:v>
                </c:pt>
                <c:pt idx="1545">
                  <c:v>3421988.3189646821</c:v>
                </c:pt>
                <c:pt idx="1546">
                  <c:v>3421988.3189646821</c:v>
                </c:pt>
                <c:pt idx="1547">
                  <c:v>3421988.3189646821</c:v>
                </c:pt>
                <c:pt idx="1548">
                  <c:v>3421988.3189646821</c:v>
                </c:pt>
                <c:pt idx="1549">
                  <c:v>3421988.3189646821</c:v>
                </c:pt>
                <c:pt idx="1550">
                  <c:v>3421988.3189646821</c:v>
                </c:pt>
                <c:pt idx="1551">
                  <c:v>3421988.3189646821</c:v>
                </c:pt>
                <c:pt idx="1552">
                  <c:v>3421988.3189646821</c:v>
                </c:pt>
                <c:pt idx="1553">
                  <c:v>3421988.3189646821</c:v>
                </c:pt>
                <c:pt idx="1554">
                  <c:v>3421988.3189646821</c:v>
                </c:pt>
                <c:pt idx="1555">
                  <c:v>3421988.3189646821</c:v>
                </c:pt>
                <c:pt idx="1556">
                  <c:v>3421988.3189646821</c:v>
                </c:pt>
                <c:pt idx="1557">
                  <c:v>3421988.3189646821</c:v>
                </c:pt>
                <c:pt idx="1558">
                  <c:v>3421988.3189646821</c:v>
                </c:pt>
                <c:pt idx="1559">
                  <c:v>3421988.3189646821</c:v>
                </c:pt>
                <c:pt idx="1560">
                  <c:v>3421988.3189646821</c:v>
                </c:pt>
                <c:pt idx="1561">
                  <c:v>3421988.3189646821</c:v>
                </c:pt>
                <c:pt idx="1562">
                  <c:v>3421988.3189646821</c:v>
                </c:pt>
                <c:pt idx="1563">
                  <c:v>3421988.3189646821</c:v>
                </c:pt>
                <c:pt idx="1564">
                  <c:v>3421988.3189646821</c:v>
                </c:pt>
                <c:pt idx="1565">
                  <c:v>3421988.3189646821</c:v>
                </c:pt>
                <c:pt idx="1566">
                  <c:v>3421988.3189646821</c:v>
                </c:pt>
                <c:pt idx="1567">
                  <c:v>3421988.3189646821</c:v>
                </c:pt>
                <c:pt idx="1568">
                  <c:v>3421988.3189646821</c:v>
                </c:pt>
                <c:pt idx="1569">
                  <c:v>3421988.3189646821</c:v>
                </c:pt>
                <c:pt idx="1570">
                  <c:v>3421988.3189646821</c:v>
                </c:pt>
                <c:pt idx="1571">
                  <c:v>3421988.3189646821</c:v>
                </c:pt>
                <c:pt idx="1572">
                  <c:v>3421988.3189646821</c:v>
                </c:pt>
                <c:pt idx="1573">
                  <c:v>3421988.3189646821</c:v>
                </c:pt>
                <c:pt idx="1574">
                  <c:v>3421988.3189646821</c:v>
                </c:pt>
                <c:pt idx="1575">
                  <c:v>3421988.3189646821</c:v>
                </c:pt>
                <c:pt idx="1576">
                  <c:v>3625690.1850341884</c:v>
                </c:pt>
                <c:pt idx="1577">
                  <c:v>3625690.1850341884</c:v>
                </c:pt>
                <c:pt idx="1578">
                  <c:v>3625690.1850341884</c:v>
                </c:pt>
                <c:pt idx="1579">
                  <c:v>3625690.1850341884</c:v>
                </c:pt>
                <c:pt idx="1580">
                  <c:v>3625690.1850341884</c:v>
                </c:pt>
                <c:pt idx="1581">
                  <c:v>3625690.1850341884</c:v>
                </c:pt>
                <c:pt idx="1582">
                  <c:v>3625690.1850341884</c:v>
                </c:pt>
                <c:pt idx="1583">
                  <c:v>3625690.1850341884</c:v>
                </c:pt>
                <c:pt idx="1584">
                  <c:v>3625690.1850341884</c:v>
                </c:pt>
                <c:pt idx="1585">
                  <c:v>3625690.1850341884</c:v>
                </c:pt>
                <c:pt idx="1586">
                  <c:v>3625690.1850341884</c:v>
                </c:pt>
                <c:pt idx="1587">
                  <c:v>3625690.1850341884</c:v>
                </c:pt>
                <c:pt idx="1588">
                  <c:v>3625690.1850341884</c:v>
                </c:pt>
                <c:pt idx="1589">
                  <c:v>3625690.1850341884</c:v>
                </c:pt>
                <c:pt idx="1590">
                  <c:v>3625690.1850341884</c:v>
                </c:pt>
                <c:pt idx="1591">
                  <c:v>3625690.1850341884</c:v>
                </c:pt>
                <c:pt idx="1592">
                  <c:v>3625690.1850341884</c:v>
                </c:pt>
                <c:pt idx="1593">
                  <c:v>3625690.1850341884</c:v>
                </c:pt>
                <c:pt idx="1594">
                  <c:v>3625690.1850341884</c:v>
                </c:pt>
                <c:pt idx="1595">
                  <c:v>3625690.1850341884</c:v>
                </c:pt>
                <c:pt idx="1596">
                  <c:v>3625690.1850341884</c:v>
                </c:pt>
                <c:pt idx="1597">
                  <c:v>3625690.1850341884</c:v>
                </c:pt>
                <c:pt idx="1598">
                  <c:v>3625690.1850341884</c:v>
                </c:pt>
                <c:pt idx="1599">
                  <c:v>3625690.1850341884</c:v>
                </c:pt>
                <c:pt idx="1600">
                  <c:v>3625690.1850341884</c:v>
                </c:pt>
                <c:pt idx="1601">
                  <c:v>3625690.1850341884</c:v>
                </c:pt>
                <c:pt idx="1602">
                  <c:v>3625690.1850341884</c:v>
                </c:pt>
                <c:pt idx="1603">
                  <c:v>3625690.1850341884</c:v>
                </c:pt>
                <c:pt idx="1604">
                  <c:v>3625690.1850341884</c:v>
                </c:pt>
                <c:pt idx="1605">
                  <c:v>3625690.1850341884</c:v>
                </c:pt>
                <c:pt idx="1606">
                  <c:v>3625690.1850341884</c:v>
                </c:pt>
                <c:pt idx="1607">
                  <c:v>3625690.1850341884</c:v>
                </c:pt>
                <c:pt idx="1608">
                  <c:v>3625690.1850341884</c:v>
                </c:pt>
                <c:pt idx="1609">
                  <c:v>3625690.1850341884</c:v>
                </c:pt>
                <c:pt idx="1610">
                  <c:v>3625690.1850341884</c:v>
                </c:pt>
                <c:pt idx="1611">
                  <c:v>3625690.1850341884</c:v>
                </c:pt>
                <c:pt idx="1612">
                  <c:v>3625690.1850341884</c:v>
                </c:pt>
                <c:pt idx="1613">
                  <c:v>3625690.1850341884</c:v>
                </c:pt>
                <c:pt idx="1614">
                  <c:v>3625690.1850341884</c:v>
                </c:pt>
                <c:pt idx="1615">
                  <c:v>3625690.1850341884</c:v>
                </c:pt>
                <c:pt idx="1616">
                  <c:v>3625690.1850341884</c:v>
                </c:pt>
                <c:pt idx="1617">
                  <c:v>3625690.1850341884</c:v>
                </c:pt>
                <c:pt idx="1618">
                  <c:v>3625690.1850341884</c:v>
                </c:pt>
                <c:pt idx="1619">
                  <c:v>3625690.1850341884</c:v>
                </c:pt>
                <c:pt idx="1620">
                  <c:v>3625690.1850341884</c:v>
                </c:pt>
                <c:pt idx="1621">
                  <c:v>3625690.1850341884</c:v>
                </c:pt>
                <c:pt idx="1622">
                  <c:v>3625690.1850341884</c:v>
                </c:pt>
                <c:pt idx="1623">
                  <c:v>3769708.0245771972</c:v>
                </c:pt>
                <c:pt idx="1624">
                  <c:v>3769708.0245771972</c:v>
                </c:pt>
                <c:pt idx="1625">
                  <c:v>3769708.0245771972</c:v>
                </c:pt>
                <c:pt idx="1626">
                  <c:v>3769708.0245771972</c:v>
                </c:pt>
                <c:pt idx="1627">
                  <c:v>3769708.0245771972</c:v>
                </c:pt>
                <c:pt idx="1628">
                  <c:v>3769708.0245771972</c:v>
                </c:pt>
                <c:pt idx="1629">
                  <c:v>3769708.0245771972</c:v>
                </c:pt>
                <c:pt idx="1630">
                  <c:v>3769708.0245771972</c:v>
                </c:pt>
                <c:pt idx="1631">
                  <c:v>3769708.0245771972</c:v>
                </c:pt>
                <c:pt idx="1632">
                  <c:v>3769708.0245771972</c:v>
                </c:pt>
                <c:pt idx="1633">
                  <c:v>3769708.0245771972</c:v>
                </c:pt>
                <c:pt idx="1634">
                  <c:v>3769708.0245771972</c:v>
                </c:pt>
                <c:pt idx="1635">
                  <c:v>3769708.0245771972</c:v>
                </c:pt>
                <c:pt idx="1636">
                  <c:v>3769708.0245771972</c:v>
                </c:pt>
                <c:pt idx="1637">
                  <c:v>3769708.0245771972</c:v>
                </c:pt>
                <c:pt idx="1638">
                  <c:v>3769708.0245771972</c:v>
                </c:pt>
                <c:pt idx="1639">
                  <c:v>3769708.0245771972</c:v>
                </c:pt>
                <c:pt idx="1640">
                  <c:v>3769708.0245771972</c:v>
                </c:pt>
                <c:pt idx="1641">
                  <c:v>3769708.0245771972</c:v>
                </c:pt>
                <c:pt idx="1642">
                  <c:v>3769708.0245771972</c:v>
                </c:pt>
                <c:pt idx="1643">
                  <c:v>3769708.0245771972</c:v>
                </c:pt>
                <c:pt idx="1644">
                  <c:v>3769708.0245771972</c:v>
                </c:pt>
                <c:pt idx="1645">
                  <c:v>3769708.0245771972</c:v>
                </c:pt>
                <c:pt idx="1646">
                  <c:v>3769708.0245771972</c:v>
                </c:pt>
                <c:pt idx="1647">
                  <c:v>3769708.0245771972</c:v>
                </c:pt>
                <c:pt idx="1648">
                  <c:v>3769708.0245771972</c:v>
                </c:pt>
                <c:pt idx="1649">
                  <c:v>3769708.0245771972</c:v>
                </c:pt>
                <c:pt idx="1650">
                  <c:v>3769708.0245771972</c:v>
                </c:pt>
                <c:pt idx="1651">
                  <c:v>3769708.0245771972</c:v>
                </c:pt>
                <c:pt idx="1652">
                  <c:v>3769708.0245771972</c:v>
                </c:pt>
                <c:pt idx="1653">
                  <c:v>3769708.0245771972</c:v>
                </c:pt>
                <c:pt idx="1654">
                  <c:v>3769708.0245771972</c:v>
                </c:pt>
                <c:pt idx="1655">
                  <c:v>3769708.0245771972</c:v>
                </c:pt>
                <c:pt idx="1656">
                  <c:v>3769708.0245771972</c:v>
                </c:pt>
                <c:pt idx="1657">
                  <c:v>3769708.0245771972</c:v>
                </c:pt>
                <c:pt idx="1658">
                  <c:v>3769708.0245771972</c:v>
                </c:pt>
                <c:pt idx="1659">
                  <c:v>3769708.0245771972</c:v>
                </c:pt>
                <c:pt idx="1660">
                  <c:v>3769708.0245771972</c:v>
                </c:pt>
                <c:pt idx="1661">
                  <c:v>3769708.0245771972</c:v>
                </c:pt>
                <c:pt idx="1662">
                  <c:v>3769708.0245771972</c:v>
                </c:pt>
                <c:pt idx="1663">
                  <c:v>3769708.0245771972</c:v>
                </c:pt>
                <c:pt idx="1664">
                  <c:v>3769708.0245771972</c:v>
                </c:pt>
                <c:pt idx="1665">
                  <c:v>3769708.0245771972</c:v>
                </c:pt>
                <c:pt idx="1666">
                  <c:v>3769708.0245771972</c:v>
                </c:pt>
                <c:pt idx="1667">
                  <c:v>3769708.0245771972</c:v>
                </c:pt>
                <c:pt idx="1668">
                  <c:v>3769708.0245771972</c:v>
                </c:pt>
                <c:pt idx="1669">
                  <c:v>3769708.0245771972</c:v>
                </c:pt>
                <c:pt idx="1670">
                  <c:v>3769708.0245771972</c:v>
                </c:pt>
                <c:pt idx="1671">
                  <c:v>3769708.0245771972</c:v>
                </c:pt>
                <c:pt idx="1672">
                  <c:v>3769708.0245771972</c:v>
                </c:pt>
                <c:pt idx="1673">
                  <c:v>3786327.707057111</c:v>
                </c:pt>
                <c:pt idx="1674">
                  <c:v>3786327.707057111</c:v>
                </c:pt>
                <c:pt idx="1675">
                  <c:v>3786327.707057111</c:v>
                </c:pt>
                <c:pt idx="1676">
                  <c:v>3786327.707057111</c:v>
                </c:pt>
                <c:pt idx="1677">
                  <c:v>3786327.707057111</c:v>
                </c:pt>
                <c:pt idx="1678">
                  <c:v>3786327.707057111</c:v>
                </c:pt>
                <c:pt idx="1679">
                  <c:v>3786327.707057111</c:v>
                </c:pt>
                <c:pt idx="1680">
                  <c:v>3786327.707057111</c:v>
                </c:pt>
                <c:pt idx="1681">
                  <c:v>3786327.707057111</c:v>
                </c:pt>
                <c:pt idx="1682">
                  <c:v>3786327.707057111</c:v>
                </c:pt>
                <c:pt idx="1683">
                  <c:v>3786327.707057111</c:v>
                </c:pt>
                <c:pt idx="1684">
                  <c:v>3786327.707057111</c:v>
                </c:pt>
                <c:pt idx="1685">
                  <c:v>3786327.707057111</c:v>
                </c:pt>
                <c:pt idx="1686">
                  <c:v>3786327.707057111</c:v>
                </c:pt>
                <c:pt idx="1687">
                  <c:v>3786327.707057111</c:v>
                </c:pt>
                <c:pt idx="1688">
                  <c:v>3786327.707057111</c:v>
                </c:pt>
                <c:pt idx="1689">
                  <c:v>3786327.707057111</c:v>
                </c:pt>
                <c:pt idx="1690">
                  <c:v>3786327.707057111</c:v>
                </c:pt>
                <c:pt idx="1691">
                  <c:v>3786327.707057111</c:v>
                </c:pt>
                <c:pt idx="1692">
                  <c:v>3786327.707057111</c:v>
                </c:pt>
                <c:pt idx="1693">
                  <c:v>3786327.707057111</c:v>
                </c:pt>
                <c:pt idx="1694">
                  <c:v>3786327.707057111</c:v>
                </c:pt>
                <c:pt idx="1695">
                  <c:v>3786327.707057111</c:v>
                </c:pt>
                <c:pt idx="1696">
                  <c:v>3786327.707057111</c:v>
                </c:pt>
                <c:pt idx="1697">
                  <c:v>3810887.3700594939</c:v>
                </c:pt>
                <c:pt idx="1698">
                  <c:v>3810887.3700594939</c:v>
                </c:pt>
                <c:pt idx="1699">
                  <c:v>3810887.3700594939</c:v>
                </c:pt>
                <c:pt idx="1700">
                  <c:v>3810887.3700594939</c:v>
                </c:pt>
                <c:pt idx="1701">
                  <c:v>3810887.3700594939</c:v>
                </c:pt>
                <c:pt idx="1702">
                  <c:v>3810887.3700594939</c:v>
                </c:pt>
                <c:pt idx="1703">
                  <c:v>3810887.3700594939</c:v>
                </c:pt>
                <c:pt idx="1704">
                  <c:v>3810887.3700594939</c:v>
                </c:pt>
                <c:pt idx="1705">
                  <c:v>3810887.3700594939</c:v>
                </c:pt>
                <c:pt idx="1706">
                  <c:v>3810887.3700594939</c:v>
                </c:pt>
                <c:pt idx="1707">
                  <c:v>3810887.3700594939</c:v>
                </c:pt>
                <c:pt idx="1708">
                  <c:v>3810887.3700594939</c:v>
                </c:pt>
                <c:pt idx="1709">
                  <c:v>3810887.3700594939</c:v>
                </c:pt>
                <c:pt idx="1710">
                  <c:v>3810887.3700594939</c:v>
                </c:pt>
                <c:pt idx="1711">
                  <c:v>3810887.3700594939</c:v>
                </c:pt>
                <c:pt idx="1712">
                  <c:v>3810887.3700594939</c:v>
                </c:pt>
                <c:pt idx="1713">
                  <c:v>3810887.3700594939</c:v>
                </c:pt>
                <c:pt idx="1714">
                  <c:v>3810887.3700594939</c:v>
                </c:pt>
                <c:pt idx="1715">
                  <c:v>3810887.3700594939</c:v>
                </c:pt>
                <c:pt idx="1716">
                  <c:v>3810887.3700594939</c:v>
                </c:pt>
                <c:pt idx="1717">
                  <c:v>3810887.3700594939</c:v>
                </c:pt>
                <c:pt idx="1718">
                  <c:v>3810887.3700594939</c:v>
                </c:pt>
                <c:pt idx="1719">
                  <c:v>3810887.3700594939</c:v>
                </c:pt>
                <c:pt idx="1720">
                  <c:v>3810887.3700594939</c:v>
                </c:pt>
                <c:pt idx="1721">
                  <c:v>3810887.3700594939</c:v>
                </c:pt>
                <c:pt idx="1722">
                  <c:v>3810887.3700594939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8B2-4481-8933-E66F6EC3CD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85850448"/>
        <c:axId val="1685848784"/>
      </c:scatterChart>
      <c:valAx>
        <c:axId val="1685850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5848784"/>
        <c:crosses val="autoZero"/>
        <c:crossBetween val="midCat"/>
      </c:valAx>
      <c:valAx>
        <c:axId val="1685848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KE Recovered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58504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341781</xdr:colOff>
      <xdr:row>19</xdr:row>
      <xdr:rowOff>34737</xdr:rowOff>
    </xdr:from>
    <xdr:to>
      <xdr:col>16</xdr:col>
      <xdr:colOff>72839</xdr:colOff>
      <xdr:row>33</xdr:row>
      <xdr:rowOff>110937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6CEAB3E-213E-9BA1-CDB0-095F09D6B9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385762</xdr:colOff>
      <xdr:row>34</xdr:row>
      <xdr:rowOff>157162</xdr:rowOff>
    </xdr:from>
    <xdr:to>
      <xdr:col>16</xdr:col>
      <xdr:colOff>76200</xdr:colOff>
      <xdr:row>49</xdr:row>
      <xdr:rowOff>42862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A7F952A-D930-3195-3062-8C71EE01A5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524896</xdr:colOff>
      <xdr:row>50</xdr:row>
      <xdr:rowOff>85887</xdr:rowOff>
    </xdr:from>
    <xdr:to>
      <xdr:col>16</xdr:col>
      <xdr:colOff>3942</xdr:colOff>
      <xdr:row>65</xdr:row>
      <xdr:rowOff>83578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CDE34AA-6FA2-DA1C-3518-2CDD9BCEAE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38907-E280-4FBD-A627-018B95A38E3C}">
  <dimension ref="B1:AK1810"/>
  <sheetViews>
    <sheetView tabSelected="1" zoomScale="41" zoomScaleNormal="100" workbookViewId="0">
      <selection activeCell="N17" sqref="N17"/>
    </sheetView>
  </sheetViews>
  <sheetFormatPr defaultRowHeight="14.4" x14ac:dyDescent="0.3"/>
  <cols>
    <col min="4" max="4" width="19" customWidth="1"/>
    <col min="9" max="9" width="17.88671875" customWidth="1"/>
    <col min="10" max="10" width="37.5546875" customWidth="1"/>
    <col min="11" max="11" width="23.6640625" customWidth="1"/>
    <col min="12" max="12" width="20.5546875" customWidth="1"/>
    <col min="13" max="13" width="23.6640625" customWidth="1"/>
    <col min="14" max="14" width="22.33203125" customWidth="1"/>
    <col min="15" max="15" width="13.21875" customWidth="1"/>
    <col min="20" max="20" width="9.109375" style="31"/>
    <col min="21" max="21" width="13.44140625" style="31" customWidth="1"/>
    <col min="22" max="22" width="9.109375" style="28"/>
    <col min="23" max="23" width="11.33203125" style="28" customWidth="1"/>
    <col min="24" max="24" width="11.6640625" style="28" customWidth="1"/>
    <col min="25" max="25" width="11.109375" style="37" customWidth="1"/>
    <col min="26" max="26" width="10.6640625" style="28" customWidth="1"/>
    <col min="27" max="27" width="8.88671875" style="28"/>
    <col min="28" max="28" width="12.109375" style="24" customWidth="1"/>
    <col min="29" max="29" width="15.44140625" style="24" customWidth="1"/>
    <col min="30" max="30" width="14.6640625" style="24" customWidth="1"/>
    <col min="31" max="31" width="17.109375" style="24" customWidth="1"/>
    <col min="32" max="32" width="9.109375" style="24"/>
    <col min="33" max="33" width="24.5546875" style="24" customWidth="1"/>
    <col min="34" max="34" width="17.77734375" style="35" customWidth="1"/>
    <col min="35" max="35" width="23.44140625" style="33" customWidth="1"/>
    <col min="36" max="36" width="44.109375" style="33" customWidth="1"/>
    <col min="39" max="39" width="16.6640625" customWidth="1"/>
    <col min="40" max="40" width="13.21875" customWidth="1"/>
    <col min="41" max="41" width="12.6640625" customWidth="1"/>
    <col min="43" max="43" width="16" customWidth="1"/>
  </cols>
  <sheetData>
    <row r="1" spans="2:37" x14ac:dyDescent="0.3">
      <c r="T1" s="27"/>
      <c r="U1" s="27"/>
      <c r="V1" s="27"/>
      <c r="W1" s="27"/>
      <c r="X1" s="27"/>
      <c r="Y1" s="42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</row>
    <row r="2" spans="2:37" x14ac:dyDescent="0.3">
      <c r="B2" s="7" t="s">
        <v>0</v>
      </c>
      <c r="C2" s="7" t="s">
        <v>1</v>
      </c>
      <c r="T2" s="27"/>
      <c r="U2" s="27"/>
      <c r="V2" s="27"/>
      <c r="W2" s="27"/>
      <c r="X2" s="27"/>
      <c r="Y2" s="42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</row>
    <row r="3" spans="2:37" x14ac:dyDescent="0.3">
      <c r="D3" s="7"/>
      <c r="T3" s="27"/>
      <c r="U3" s="27"/>
      <c r="V3" s="27"/>
      <c r="W3" s="27"/>
      <c r="X3" s="27"/>
      <c r="Y3" s="42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</row>
    <row r="4" spans="2:37" x14ac:dyDescent="0.3">
      <c r="B4" s="7" t="s">
        <v>2</v>
      </c>
      <c r="T4" s="27"/>
      <c r="U4" s="27"/>
      <c r="V4" s="27"/>
      <c r="W4" s="27"/>
      <c r="X4" s="27"/>
      <c r="Y4" s="42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</row>
    <row r="5" spans="2:37" x14ac:dyDescent="0.3">
      <c r="T5" s="27"/>
      <c r="U5" s="27"/>
      <c r="V5" s="27"/>
      <c r="W5" s="27"/>
      <c r="X5" s="27"/>
      <c r="Y5" s="42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</row>
    <row r="6" spans="2:37" ht="66" x14ac:dyDescent="0.3">
      <c r="B6" s="8" t="s">
        <v>3</v>
      </c>
      <c r="C6" s="8" t="s">
        <v>4</v>
      </c>
      <c r="D6" s="8" t="s">
        <v>5</v>
      </c>
      <c r="E6" s="9" t="s">
        <v>6</v>
      </c>
      <c r="F6" s="9" t="s">
        <v>7</v>
      </c>
      <c r="G6" s="9" t="s">
        <v>7</v>
      </c>
      <c r="I6" s="6" t="s">
        <v>8</v>
      </c>
      <c r="J6" s="10" t="s">
        <v>9</v>
      </c>
      <c r="K6" s="6" t="s">
        <v>10</v>
      </c>
      <c r="L6" s="6" t="s">
        <v>11</v>
      </c>
      <c r="M6" s="6" t="s">
        <v>12</v>
      </c>
      <c r="N6" s="10" t="s">
        <v>13</v>
      </c>
      <c r="O6" s="10" t="s">
        <v>14</v>
      </c>
      <c r="P6" s="6" t="s">
        <v>15</v>
      </c>
      <c r="Q6" s="6" t="s">
        <v>16</v>
      </c>
      <c r="T6" s="27"/>
      <c r="U6" s="27"/>
      <c r="V6" s="27"/>
      <c r="W6" s="27"/>
      <c r="X6" s="27"/>
      <c r="Y6" s="42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</row>
    <row r="7" spans="2:37" ht="28.8" x14ac:dyDescent="0.3">
      <c r="B7" s="8" t="s">
        <v>3</v>
      </c>
      <c r="C7" s="8" t="s">
        <v>17</v>
      </c>
      <c r="D7" s="8" t="s">
        <v>17</v>
      </c>
      <c r="E7" s="8" t="s">
        <v>18</v>
      </c>
      <c r="F7" s="8" t="s">
        <v>19</v>
      </c>
      <c r="G7" s="8" t="s">
        <v>20</v>
      </c>
      <c r="I7" s="6" t="s">
        <v>21</v>
      </c>
      <c r="J7" s="6" t="s">
        <v>21</v>
      </c>
      <c r="K7" s="6" t="s">
        <v>22</v>
      </c>
      <c r="L7" s="6"/>
      <c r="M7" s="6" t="s">
        <v>18</v>
      </c>
      <c r="N7" s="6" t="s">
        <v>18</v>
      </c>
      <c r="O7" s="6" t="s">
        <v>18</v>
      </c>
      <c r="P7" s="6" t="s">
        <v>19</v>
      </c>
      <c r="Q7" s="6" t="s">
        <v>19</v>
      </c>
      <c r="T7" s="32" t="s">
        <v>35</v>
      </c>
      <c r="U7" s="32" t="s">
        <v>54</v>
      </c>
      <c r="V7" s="29" t="s">
        <v>36</v>
      </c>
      <c r="W7" s="29" t="s">
        <v>37</v>
      </c>
      <c r="X7" s="29" t="s">
        <v>38</v>
      </c>
      <c r="Y7" s="30" t="s">
        <v>39</v>
      </c>
      <c r="Z7" s="30" t="s">
        <v>46</v>
      </c>
      <c r="AA7" s="29" t="s">
        <v>53</v>
      </c>
      <c r="AB7" s="25" t="s">
        <v>44</v>
      </c>
      <c r="AC7" s="38" t="s">
        <v>23</v>
      </c>
      <c r="AD7" s="25" t="s">
        <v>24</v>
      </c>
      <c r="AE7" s="26" t="s">
        <v>57</v>
      </c>
      <c r="AF7" s="25" t="s">
        <v>25</v>
      </c>
      <c r="AG7" s="39" t="s">
        <v>26</v>
      </c>
      <c r="AH7" s="40" t="s">
        <v>55</v>
      </c>
      <c r="AI7" s="34" t="s">
        <v>45</v>
      </c>
      <c r="AJ7" s="36" t="s">
        <v>56</v>
      </c>
      <c r="AK7" s="11"/>
    </row>
    <row r="8" spans="2:37" x14ac:dyDescent="0.3">
      <c r="B8" s="12" t="s">
        <v>27</v>
      </c>
      <c r="C8" s="12">
        <v>0</v>
      </c>
      <c r="D8" s="12">
        <v>0</v>
      </c>
      <c r="E8" s="1">
        <v>0</v>
      </c>
      <c r="F8" s="13">
        <f>($E9-0)/2/3.6</f>
        <v>0</v>
      </c>
      <c r="G8" s="13">
        <f>($E9-0)/2</f>
        <v>0</v>
      </c>
      <c r="H8" t="s">
        <v>28</v>
      </c>
      <c r="I8">
        <f>COUNT(E9:E597)</f>
        <v>589</v>
      </c>
      <c r="J8">
        <f>SUM(R9:R597)</f>
        <v>156</v>
      </c>
      <c r="K8" s="14">
        <f>SUM(T9:T597)</f>
        <v>3094.5277777777796</v>
      </c>
      <c r="L8" s="15">
        <f>J8/I8</f>
        <v>0.26485568760611206</v>
      </c>
      <c r="M8">
        <f>MAX(S9:S597)</f>
        <v>56.5</v>
      </c>
      <c r="N8" s="16">
        <f>K8/(I8-J8)*3.6</f>
        <v>25.728175519630501</v>
      </c>
      <c r="O8" s="16">
        <f>K8/I8*3.6</f>
        <v>18.913921901528024</v>
      </c>
      <c r="P8" s="13">
        <f>MIN(F9:F597)</f>
        <v>-1.4722222222222223</v>
      </c>
      <c r="Q8" s="13">
        <f>MAX(F9:F597)</f>
        <v>1.4722222222222223</v>
      </c>
      <c r="R8">
        <f t="shared" ref="R8:R71" si="0">IF(E8&lt;1,1,0)</f>
        <v>1</v>
      </c>
      <c r="S8" t="str">
        <f t="shared" ref="S8:S71" si="1">IF(R8=1,"",E8)</f>
        <v/>
      </c>
      <c r="T8" s="31">
        <f>E8/3.6</f>
        <v>0</v>
      </c>
      <c r="U8" s="31">
        <f t="shared" ref="U8:U71" si="2">(0.5*1526*(T8*T8))</f>
        <v>0</v>
      </c>
      <c r="V8" s="28">
        <f>0.5 * 1.202 * (T8^2) * 0.25 * (1.442 * 1.589)</f>
        <v>0</v>
      </c>
      <c r="W8" s="28">
        <f>1526 * 9.81 * 0.15</f>
        <v>2245.509</v>
      </c>
      <c r="X8" s="28">
        <f>(F8*$M$18)</f>
        <v>0</v>
      </c>
      <c r="Y8" s="37">
        <f t="shared" ref="Y8:Y71" si="3">V8+W8+X8</f>
        <v>2245.509</v>
      </c>
      <c r="Z8" s="28">
        <f>Y8*0.0000002777777777</f>
        <v>6.2375249982534939E-4</v>
      </c>
      <c r="AA8" s="28">
        <f>Z8*3600000</f>
        <v>2245.5089993712577</v>
      </c>
      <c r="AB8" s="24">
        <f t="shared" ref="AB8:AB71" si="4">$U8-$U9</f>
        <v>0</v>
      </c>
      <c r="AC8" s="24">
        <f>AB8-AB9</f>
        <v>0</v>
      </c>
      <c r="AD8" s="24">
        <f>AC8/1000</f>
        <v>0</v>
      </c>
      <c r="AE8" s="24">
        <v>0</v>
      </c>
      <c r="AF8" s="24">
        <f t="shared" ref="AF8:AF17" si="5">AC8*0.0000002777777777</f>
        <v>0</v>
      </c>
      <c r="AH8" s="35">
        <f>(AG8*3600000)*$J$69</f>
        <v>0</v>
      </c>
      <c r="AI8" s="33">
        <f>ABS((AB8*0.0000002777777777)-Z8)</f>
        <v>6.2375249982534939E-4</v>
      </c>
      <c r="AJ8" s="33">
        <v>0</v>
      </c>
    </row>
    <row r="9" spans="2:37" x14ac:dyDescent="0.3">
      <c r="B9" s="17" t="s">
        <v>27</v>
      </c>
      <c r="C9" s="17">
        <v>1</v>
      </c>
      <c r="D9" s="17">
        <v>1</v>
      </c>
      <c r="E9" s="2">
        <v>0</v>
      </c>
      <c r="F9" s="13">
        <f>($E10-$E8)/2/3.6</f>
        <v>0</v>
      </c>
      <c r="G9" s="13">
        <f>($E10-$E8)/2</f>
        <v>0</v>
      </c>
      <c r="H9" t="s">
        <v>29</v>
      </c>
      <c r="I9">
        <f>COUNT(E598:E1030)</f>
        <v>433</v>
      </c>
      <c r="J9">
        <f>SUM(R598:R1030)</f>
        <v>48</v>
      </c>
      <c r="K9" s="14">
        <f>SUM(T598:T1030)</f>
        <v>4755.8888888888878</v>
      </c>
      <c r="L9" s="15">
        <f>J9/I9</f>
        <v>0.11085450346420324</v>
      </c>
      <c r="M9">
        <f>MAX(S598:S1030)</f>
        <v>76.599999999999994</v>
      </c>
      <c r="N9" s="16">
        <f>K9/(I9-J9)*3.6</f>
        <v>44.470649350649339</v>
      </c>
      <c r="O9" s="16">
        <f>K9/I9*3.6</f>
        <v>39.54087759815242</v>
      </c>
      <c r="P9" s="13">
        <f>MIN(F598:F1030)</f>
        <v>-1.4861111111111109</v>
      </c>
      <c r="Q9" s="13">
        <f>MAX(F598:F1030)</f>
        <v>1.5694444444444444</v>
      </c>
      <c r="R9">
        <f t="shared" si="0"/>
        <v>1</v>
      </c>
      <c r="S9" t="str">
        <f t="shared" si="1"/>
        <v/>
      </c>
      <c r="T9" s="31">
        <f t="shared" ref="T9:T72" si="6">E9/3.6</f>
        <v>0</v>
      </c>
      <c r="U9" s="31">
        <f t="shared" si="2"/>
        <v>0</v>
      </c>
      <c r="V9" s="28">
        <f t="shared" ref="V9:V72" si="7">0.5 * 1.202 * (T9^2) * 0.25 * (1.442 * 1.589)</f>
        <v>0</v>
      </c>
      <c r="W9" s="28">
        <f t="shared" ref="W9:W72" si="8">1526 * 9.81 * 0.15</f>
        <v>2245.509</v>
      </c>
      <c r="X9" s="28">
        <f t="shared" ref="X9:X72" si="9">(F9*$M$18)</f>
        <v>0</v>
      </c>
      <c r="Y9" s="37">
        <f t="shared" si="3"/>
        <v>2245.509</v>
      </c>
      <c r="Z9" s="28">
        <f>Y9*0.0000002777777777</f>
        <v>6.2375249982534939E-4</v>
      </c>
      <c r="AA9" s="28">
        <f t="shared" ref="AA9:AA72" si="10">Z9*3600000</f>
        <v>2245.5089993712577</v>
      </c>
      <c r="AB9" s="24">
        <f t="shared" si="4"/>
        <v>0</v>
      </c>
      <c r="AC9" s="24">
        <f>AB9-AB10</f>
        <v>0</v>
      </c>
      <c r="AD9" s="24">
        <f t="shared" ref="AD9:AD72" si="11">AC9/1000</f>
        <v>0</v>
      </c>
      <c r="AE9" s="24">
        <v>0</v>
      </c>
      <c r="AF9" s="24">
        <f t="shared" si="5"/>
        <v>0</v>
      </c>
      <c r="AH9" s="35">
        <f>(AG9*3600000)*$J$69</f>
        <v>0</v>
      </c>
      <c r="AI9" s="33">
        <f>ABS((AB9*0.0000002777777777)-Z9)</f>
        <v>6.2375249982534939E-4</v>
      </c>
      <c r="AJ9" s="33">
        <f>ABS(AJ8+AI9)</f>
        <v>6.2375249982534939E-4</v>
      </c>
    </row>
    <row r="10" spans="2:37" x14ac:dyDescent="0.3">
      <c r="B10" s="17" t="s">
        <v>27</v>
      </c>
      <c r="C10" s="17">
        <v>2</v>
      </c>
      <c r="D10" s="17">
        <v>2</v>
      </c>
      <c r="E10" s="2">
        <v>0</v>
      </c>
      <c r="F10" s="13">
        <f t="shared" ref="F10:F73" si="12">($E11-$E9)/2/3.6</f>
        <v>0</v>
      </c>
      <c r="G10" s="13">
        <f t="shared" ref="G10:G73" si="13">($E11-$E9)/2</f>
        <v>0</v>
      </c>
      <c r="H10" t="s">
        <v>30</v>
      </c>
      <c r="I10">
        <f>COUNT(E1031:E1485)</f>
        <v>455</v>
      </c>
      <c r="J10">
        <f>SUM(R1031:R1485)</f>
        <v>31</v>
      </c>
      <c r="K10" s="14">
        <f>SUM(T1031:T1485)</f>
        <v>7157.8333333333421</v>
      </c>
      <c r="L10" s="15">
        <f>J10/I10</f>
        <v>6.8131868131868126E-2</v>
      </c>
      <c r="M10">
        <f>MAX(S1031:S1485)</f>
        <v>97.4</v>
      </c>
      <c r="N10" s="16">
        <f>K10/(I10-J10)*3.6</f>
        <v>60.774056603773666</v>
      </c>
      <c r="O10" s="16">
        <f>K10/I10*3.6</f>
        <v>56.633406593406662</v>
      </c>
      <c r="P10" s="13">
        <f>MIN(F1031:F1485)</f>
        <v>-1.4861111111111109</v>
      </c>
      <c r="Q10" s="13">
        <f>MAX(F1031:F1485)</f>
        <v>1.5833333333333333</v>
      </c>
      <c r="R10">
        <f t="shared" si="0"/>
        <v>1</v>
      </c>
      <c r="S10" t="str">
        <f t="shared" si="1"/>
        <v/>
      </c>
      <c r="T10" s="31">
        <f t="shared" si="6"/>
        <v>0</v>
      </c>
      <c r="U10" s="31">
        <f t="shared" si="2"/>
        <v>0</v>
      </c>
      <c r="V10" s="28">
        <f t="shared" si="7"/>
        <v>0</v>
      </c>
      <c r="W10" s="28">
        <f t="shared" si="8"/>
        <v>2245.509</v>
      </c>
      <c r="X10" s="28">
        <f t="shared" si="9"/>
        <v>0</v>
      </c>
      <c r="Y10" s="37">
        <f t="shared" si="3"/>
        <v>2245.509</v>
      </c>
      <c r="Z10" s="28">
        <f>Y10*0.0000002777777777</f>
        <v>6.2375249982534939E-4</v>
      </c>
      <c r="AA10" s="28">
        <f t="shared" si="10"/>
        <v>2245.5089993712577</v>
      </c>
      <c r="AB10" s="24">
        <f t="shared" si="4"/>
        <v>0</v>
      </c>
      <c r="AC10" s="24">
        <f t="shared" ref="AC10:AC16" si="14">AB10-AB11</f>
        <v>0</v>
      </c>
      <c r="AD10" s="24">
        <f t="shared" si="11"/>
        <v>0</v>
      </c>
      <c r="AE10" s="24">
        <v>0</v>
      </c>
      <c r="AF10" s="24">
        <f t="shared" si="5"/>
        <v>0</v>
      </c>
      <c r="AH10" s="35">
        <f>(AG10*3600000)*$J$69</f>
        <v>0</v>
      </c>
      <c r="AI10" s="33">
        <f>ABS((AB10*0.0000002777777777)-Z10)</f>
        <v>6.2375249982534939E-4</v>
      </c>
      <c r="AJ10" s="33">
        <f>AJ9+AI10</f>
        <v>1.2475049996506988E-3</v>
      </c>
    </row>
    <row r="11" spans="2:37" x14ac:dyDescent="0.3">
      <c r="B11" s="17" t="s">
        <v>27</v>
      </c>
      <c r="C11" s="17">
        <v>3</v>
      </c>
      <c r="D11" s="17">
        <v>3</v>
      </c>
      <c r="E11" s="2">
        <v>0</v>
      </c>
      <c r="F11" s="13">
        <f t="shared" si="12"/>
        <v>0</v>
      </c>
      <c r="G11" s="13">
        <f t="shared" si="13"/>
        <v>0</v>
      </c>
      <c r="H11" t="s">
        <v>31</v>
      </c>
      <c r="I11">
        <f>COUNT(E1486:E1808)</f>
        <v>323</v>
      </c>
      <c r="J11">
        <f>SUM(R1486:R1808)</f>
        <v>7</v>
      </c>
      <c r="K11" s="14">
        <f>SUM(T1486:T1808)</f>
        <v>8254.138888888885</v>
      </c>
      <c r="L11" s="15">
        <f>J11/I11</f>
        <v>2.1671826625386997E-2</v>
      </c>
      <c r="M11">
        <f>MAX(S1486:S1808)</f>
        <v>131.30000000000001</v>
      </c>
      <c r="N11" s="16">
        <f>K11/(I11-J11)*3.6</f>
        <v>94.034493670886036</v>
      </c>
      <c r="O11" s="16">
        <f>K11/I11*3.6</f>
        <v>91.996594427244545</v>
      </c>
      <c r="P11" s="13">
        <f>MIN(F1486:F1808)</f>
        <v>-1.2083333333333333</v>
      </c>
      <c r="Q11" s="13">
        <f>MAX(F1486:F1808)</f>
        <v>1.0277777777777781</v>
      </c>
      <c r="R11">
        <f t="shared" si="0"/>
        <v>1</v>
      </c>
      <c r="S11" t="str">
        <f t="shared" si="1"/>
        <v/>
      </c>
      <c r="T11" s="31">
        <f t="shared" si="6"/>
        <v>0</v>
      </c>
      <c r="U11" s="31">
        <f t="shared" si="2"/>
        <v>0</v>
      </c>
      <c r="V11" s="28">
        <f t="shared" si="7"/>
        <v>0</v>
      </c>
      <c r="W11" s="28">
        <f t="shared" si="8"/>
        <v>2245.509</v>
      </c>
      <c r="X11" s="28">
        <f t="shared" si="9"/>
        <v>0</v>
      </c>
      <c r="Y11" s="37">
        <f t="shared" si="3"/>
        <v>2245.509</v>
      </c>
      <c r="Z11" s="28">
        <f>Y11*0.0000002777777777</f>
        <v>6.2375249982534939E-4</v>
      </c>
      <c r="AA11" s="28">
        <f t="shared" si="10"/>
        <v>2245.5089993712577</v>
      </c>
      <c r="AB11" s="24">
        <f t="shared" si="4"/>
        <v>0</v>
      </c>
      <c r="AC11" s="24">
        <f t="shared" si="14"/>
        <v>0</v>
      </c>
      <c r="AD11" s="24">
        <f t="shared" si="11"/>
        <v>0</v>
      </c>
      <c r="AE11" s="24">
        <v>0</v>
      </c>
      <c r="AF11" s="24">
        <f t="shared" si="5"/>
        <v>0</v>
      </c>
      <c r="AH11" s="35">
        <f>(AG11*3600000)*$J$69</f>
        <v>0</v>
      </c>
      <c r="AI11" s="33">
        <f>ABS((AB11*0.0000002777777777)-Z11)</f>
        <v>6.2375249982534939E-4</v>
      </c>
      <c r="AJ11" s="33">
        <f t="shared" ref="AJ11:AJ73" si="15">AJ10+AI11</f>
        <v>1.8712574994760481E-3</v>
      </c>
    </row>
    <row r="12" spans="2:37" x14ac:dyDescent="0.3">
      <c r="B12" s="17" t="s">
        <v>27</v>
      </c>
      <c r="C12" s="17">
        <v>4</v>
      </c>
      <c r="D12" s="17">
        <v>4</v>
      </c>
      <c r="E12" s="2">
        <v>0</v>
      </c>
      <c r="F12" s="13">
        <f t="shared" si="12"/>
        <v>0</v>
      </c>
      <c r="G12" s="13">
        <f t="shared" si="13"/>
        <v>0</v>
      </c>
      <c r="I12" s="18">
        <f>SUM(I8:I11)</f>
        <v>1800</v>
      </c>
      <c r="J12" s="18">
        <f>SUM(J8:J11)</f>
        <v>242</v>
      </c>
      <c r="K12" s="19">
        <f>SUM(K8:K11)</f>
        <v>23262.388888888898</v>
      </c>
      <c r="R12">
        <f t="shared" si="0"/>
        <v>1</v>
      </c>
      <c r="S12" t="str">
        <f t="shared" si="1"/>
        <v/>
      </c>
      <c r="T12" s="31">
        <f t="shared" si="6"/>
        <v>0</v>
      </c>
      <c r="U12" s="31">
        <f t="shared" si="2"/>
        <v>0</v>
      </c>
      <c r="V12" s="28">
        <f t="shared" si="7"/>
        <v>0</v>
      </c>
      <c r="W12" s="28">
        <f t="shared" si="8"/>
        <v>2245.509</v>
      </c>
      <c r="X12" s="28">
        <f t="shared" si="9"/>
        <v>0</v>
      </c>
      <c r="Y12" s="37">
        <f t="shared" si="3"/>
        <v>2245.509</v>
      </c>
      <c r="Z12" s="28">
        <f>Y12*0.0000002777777777</f>
        <v>6.2375249982534939E-4</v>
      </c>
      <c r="AA12" s="28">
        <f t="shared" si="10"/>
        <v>2245.5089993712577</v>
      </c>
      <c r="AB12" s="24">
        <f t="shared" si="4"/>
        <v>0</v>
      </c>
      <c r="AC12" s="24">
        <f t="shared" si="14"/>
        <v>0</v>
      </c>
      <c r="AD12" s="24">
        <f t="shared" si="11"/>
        <v>0</v>
      </c>
      <c r="AE12" s="24">
        <v>0</v>
      </c>
      <c r="AF12" s="24">
        <f t="shared" si="5"/>
        <v>0</v>
      </c>
      <c r="AH12" s="35">
        <f>(AG12*3600000)*$J$69</f>
        <v>0</v>
      </c>
      <c r="AI12" s="33">
        <f>ABS((AB12*0.0000002777777777)-Z12)</f>
        <v>6.2375249982534939E-4</v>
      </c>
      <c r="AJ12" s="33">
        <f t="shared" si="15"/>
        <v>2.4950099993013976E-3</v>
      </c>
    </row>
    <row r="13" spans="2:37" x14ac:dyDescent="0.3">
      <c r="B13" s="17" t="s">
        <v>27</v>
      </c>
      <c r="C13" s="17">
        <v>5</v>
      </c>
      <c r="D13" s="17">
        <v>5</v>
      </c>
      <c r="E13" s="2">
        <v>0</v>
      </c>
      <c r="F13" s="13">
        <f t="shared" si="12"/>
        <v>0</v>
      </c>
      <c r="G13" s="13">
        <f t="shared" si="13"/>
        <v>0</v>
      </c>
      <c r="R13">
        <f t="shared" si="0"/>
        <v>1</v>
      </c>
      <c r="S13" t="str">
        <f t="shared" si="1"/>
        <v/>
      </c>
      <c r="T13" s="31">
        <f t="shared" si="6"/>
        <v>0</v>
      </c>
      <c r="U13" s="31">
        <f t="shared" si="2"/>
        <v>0</v>
      </c>
      <c r="V13" s="28">
        <f t="shared" si="7"/>
        <v>0</v>
      </c>
      <c r="W13" s="28">
        <f t="shared" si="8"/>
        <v>2245.509</v>
      </c>
      <c r="X13" s="28">
        <f t="shared" si="9"/>
        <v>0</v>
      </c>
      <c r="Y13" s="37">
        <f t="shared" si="3"/>
        <v>2245.509</v>
      </c>
      <c r="Z13" s="28">
        <f>Y13*0.0000002777777777</f>
        <v>6.2375249982534939E-4</v>
      </c>
      <c r="AA13" s="28">
        <f t="shared" si="10"/>
        <v>2245.5089993712577</v>
      </c>
      <c r="AB13" s="24">
        <f t="shared" si="4"/>
        <v>0</v>
      </c>
      <c r="AC13" s="24">
        <f t="shared" si="14"/>
        <v>0</v>
      </c>
      <c r="AD13" s="24">
        <f t="shared" si="11"/>
        <v>0</v>
      </c>
      <c r="AE13" s="24">
        <v>0</v>
      </c>
      <c r="AF13" s="24">
        <f t="shared" si="5"/>
        <v>0</v>
      </c>
      <c r="AH13" s="35">
        <f>(AG13*3600000)*$J$69</f>
        <v>0</v>
      </c>
      <c r="AI13" s="33">
        <f>ABS((AB13*0.0000002777777777)-Z13)</f>
        <v>6.2375249982534939E-4</v>
      </c>
      <c r="AJ13" s="33">
        <f t="shared" si="15"/>
        <v>3.1187624991267471E-3</v>
      </c>
    </row>
    <row r="14" spans="2:37" x14ac:dyDescent="0.3">
      <c r="B14" s="17" t="s">
        <v>27</v>
      </c>
      <c r="C14" s="17">
        <v>6</v>
      </c>
      <c r="D14" s="17">
        <v>6</v>
      </c>
      <c r="E14" s="2">
        <v>0</v>
      </c>
      <c r="F14" s="13">
        <f t="shared" si="12"/>
        <v>0</v>
      </c>
      <c r="G14" s="13">
        <f t="shared" si="13"/>
        <v>0</v>
      </c>
      <c r="R14">
        <f>IF(E14&lt;1,1,0)</f>
        <v>1</v>
      </c>
      <c r="S14" t="str">
        <f t="shared" si="1"/>
        <v/>
      </c>
      <c r="T14" s="31">
        <f t="shared" si="6"/>
        <v>0</v>
      </c>
      <c r="U14" s="31">
        <f t="shared" si="2"/>
        <v>0</v>
      </c>
      <c r="V14" s="28">
        <f t="shared" si="7"/>
        <v>0</v>
      </c>
      <c r="W14" s="28">
        <f t="shared" si="8"/>
        <v>2245.509</v>
      </c>
      <c r="X14" s="28">
        <f t="shared" si="9"/>
        <v>0</v>
      </c>
      <c r="Y14" s="37">
        <f t="shared" si="3"/>
        <v>2245.509</v>
      </c>
      <c r="Z14" s="28">
        <f>Y14*0.0000002777777777</f>
        <v>6.2375249982534939E-4</v>
      </c>
      <c r="AA14" s="28">
        <f t="shared" si="10"/>
        <v>2245.5089993712577</v>
      </c>
      <c r="AB14" s="24">
        <f t="shared" si="4"/>
        <v>0</v>
      </c>
      <c r="AC14" s="24">
        <f t="shared" si="14"/>
        <v>0</v>
      </c>
      <c r="AD14" s="24">
        <f t="shared" si="11"/>
        <v>0</v>
      </c>
      <c r="AE14" s="24">
        <v>0</v>
      </c>
      <c r="AF14" s="24">
        <f t="shared" si="5"/>
        <v>0</v>
      </c>
      <c r="AH14" s="35">
        <f>(AG14*3600000)*$J$69</f>
        <v>0</v>
      </c>
      <c r="AI14" s="33">
        <f>ABS((AB14*0.0000002777777777)-Z14)</f>
        <v>6.2375249982534939E-4</v>
      </c>
      <c r="AJ14" s="33">
        <f t="shared" si="15"/>
        <v>3.7425149989520966E-3</v>
      </c>
    </row>
    <row r="15" spans="2:37" x14ac:dyDescent="0.3">
      <c r="B15" s="17" t="s">
        <v>27</v>
      </c>
      <c r="C15" s="17">
        <v>7</v>
      </c>
      <c r="D15" s="17">
        <v>7</v>
      </c>
      <c r="E15" s="2">
        <v>0</v>
      </c>
      <c r="F15" s="13">
        <f t="shared" si="12"/>
        <v>0</v>
      </c>
      <c r="G15" s="13">
        <f t="shared" si="13"/>
        <v>0</v>
      </c>
      <c r="R15">
        <f t="shared" si="0"/>
        <v>1</v>
      </c>
      <c r="S15" t="str">
        <f t="shared" si="1"/>
        <v/>
      </c>
      <c r="T15" s="31">
        <f t="shared" si="6"/>
        <v>0</v>
      </c>
      <c r="U15" s="31">
        <f t="shared" si="2"/>
        <v>0</v>
      </c>
      <c r="V15" s="28">
        <f t="shared" si="7"/>
        <v>0</v>
      </c>
      <c r="W15" s="28">
        <f t="shared" si="8"/>
        <v>2245.509</v>
      </c>
      <c r="X15" s="28">
        <f t="shared" si="9"/>
        <v>0</v>
      </c>
      <c r="Y15" s="37">
        <f t="shared" si="3"/>
        <v>2245.509</v>
      </c>
      <c r="Z15" s="28">
        <f>Y15*0.0000002777777777</f>
        <v>6.2375249982534939E-4</v>
      </c>
      <c r="AA15" s="28">
        <f t="shared" si="10"/>
        <v>2245.5089993712577</v>
      </c>
      <c r="AB15" s="24">
        <f t="shared" si="4"/>
        <v>0</v>
      </c>
      <c r="AC15" s="24">
        <f t="shared" si="14"/>
        <v>0</v>
      </c>
      <c r="AD15" s="24">
        <f>AC15/1000</f>
        <v>0</v>
      </c>
      <c r="AE15" s="24">
        <v>0</v>
      </c>
      <c r="AF15" s="24">
        <f t="shared" si="5"/>
        <v>0</v>
      </c>
      <c r="AH15" s="35">
        <f>(AG15*3600000)*$J$69</f>
        <v>0</v>
      </c>
      <c r="AI15" s="33">
        <f>ABS((AB15*0.0000002777777777)-Z15)</f>
        <v>6.2375249982534939E-4</v>
      </c>
      <c r="AJ15" s="33">
        <f t="shared" si="15"/>
        <v>4.3662674987774456E-3</v>
      </c>
    </row>
    <row r="16" spans="2:37" x14ac:dyDescent="0.3">
      <c r="B16" s="17" t="s">
        <v>27</v>
      </c>
      <c r="C16" s="17">
        <v>8</v>
      </c>
      <c r="D16" s="17">
        <v>8</v>
      </c>
      <c r="E16" s="2">
        <v>0</v>
      </c>
      <c r="F16" s="13">
        <f t="shared" si="12"/>
        <v>0</v>
      </c>
      <c r="G16" s="13">
        <f t="shared" si="13"/>
        <v>0</v>
      </c>
      <c r="R16">
        <f t="shared" si="0"/>
        <v>1</v>
      </c>
      <c r="S16" t="str">
        <f t="shared" si="1"/>
        <v/>
      </c>
      <c r="T16" s="31">
        <f t="shared" si="6"/>
        <v>0</v>
      </c>
      <c r="U16" s="31">
        <f t="shared" si="2"/>
        <v>0</v>
      </c>
      <c r="V16" s="28">
        <f t="shared" si="7"/>
        <v>0</v>
      </c>
      <c r="W16" s="28">
        <f t="shared" si="8"/>
        <v>2245.509</v>
      </c>
      <c r="X16" s="28">
        <f t="shared" si="9"/>
        <v>0</v>
      </c>
      <c r="Y16" s="37">
        <f t="shared" si="3"/>
        <v>2245.509</v>
      </c>
      <c r="Z16" s="28">
        <f>Y16*0.0000002777777777</f>
        <v>6.2375249982534939E-4</v>
      </c>
      <c r="AA16" s="28">
        <f t="shared" si="10"/>
        <v>2245.5089993712577</v>
      </c>
      <c r="AB16" s="24">
        <f t="shared" si="4"/>
        <v>0</v>
      </c>
      <c r="AC16" s="24">
        <f t="shared" si="14"/>
        <v>0</v>
      </c>
      <c r="AD16" s="24">
        <f t="shared" si="11"/>
        <v>0</v>
      </c>
      <c r="AE16" s="24">
        <v>0</v>
      </c>
      <c r="AF16" s="24">
        <f t="shared" si="5"/>
        <v>0</v>
      </c>
      <c r="AH16" s="35">
        <f>(AG16*3600000)*$J$69</f>
        <v>0</v>
      </c>
      <c r="AI16" s="33">
        <f>ABS((AB16*0.0000002777777777)-Z16)</f>
        <v>6.2375249982534939E-4</v>
      </c>
      <c r="AJ16" s="33">
        <f t="shared" si="15"/>
        <v>4.9900199986027951E-3</v>
      </c>
    </row>
    <row r="17" spans="2:36" x14ac:dyDescent="0.3">
      <c r="B17" s="17" t="s">
        <v>27</v>
      </c>
      <c r="C17" s="17">
        <v>9</v>
      </c>
      <c r="D17" s="17">
        <v>9</v>
      </c>
      <c r="E17" s="2">
        <v>0</v>
      </c>
      <c r="F17" s="13">
        <f t="shared" si="12"/>
        <v>0</v>
      </c>
      <c r="G17" s="13">
        <f t="shared" si="13"/>
        <v>0</v>
      </c>
      <c r="J17" s="41" t="s">
        <v>40</v>
      </c>
      <c r="K17" s="41" t="s">
        <v>41</v>
      </c>
      <c r="L17" s="41" t="s">
        <v>42</v>
      </c>
      <c r="M17" s="41" t="s">
        <v>43</v>
      </c>
      <c r="R17">
        <f t="shared" si="0"/>
        <v>1</v>
      </c>
      <c r="S17" t="str">
        <f t="shared" si="1"/>
        <v/>
      </c>
      <c r="T17" s="31">
        <f t="shared" si="6"/>
        <v>0</v>
      </c>
      <c r="U17" s="31">
        <f t="shared" si="2"/>
        <v>0</v>
      </c>
      <c r="V17" s="28">
        <f t="shared" si="7"/>
        <v>0</v>
      </c>
      <c r="W17" s="28">
        <f t="shared" si="8"/>
        <v>2245.509</v>
      </c>
      <c r="X17" s="28">
        <f t="shared" si="9"/>
        <v>0</v>
      </c>
      <c r="Y17" s="37">
        <f t="shared" si="3"/>
        <v>2245.509</v>
      </c>
      <c r="Z17" s="28">
        <f>Y17*0.0000002777777777</f>
        <v>6.2375249982534939E-4</v>
      </c>
      <c r="AA17" s="28">
        <f t="shared" si="10"/>
        <v>2245.5089993712577</v>
      </c>
      <c r="AB17" s="24">
        <f t="shared" si="4"/>
        <v>0</v>
      </c>
      <c r="AC17" s="24">
        <f>AB17-AB18</f>
        <v>0</v>
      </c>
      <c r="AD17" s="24">
        <f>AC17/1000</f>
        <v>0</v>
      </c>
      <c r="AE17" s="24">
        <v>0</v>
      </c>
      <c r="AF17" s="24">
        <f t="shared" si="5"/>
        <v>0</v>
      </c>
      <c r="AH17" s="35">
        <f>(AG17*3600000)*$J$69</f>
        <v>0</v>
      </c>
      <c r="AI17" s="33">
        <f>ABS((AB17*0.0000002777777777)-Z17)</f>
        <v>6.2375249982534939E-4</v>
      </c>
      <c r="AJ17" s="33">
        <f t="shared" si="15"/>
        <v>5.6137724984281446E-3</v>
      </c>
    </row>
    <row r="18" spans="2:36" x14ac:dyDescent="0.3">
      <c r="B18" s="17" t="s">
        <v>27</v>
      </c>
      <c r="C18" s="17">
        <v>10</v>
      </c>
      <c r="D18" s="17">
        <v>10</v>
      </c>
      <c r="E18" s="2">
        <v>0</v>
      </c>
      <c r="F18" s="13">
        <f t="shared" si="12"/>
        <v>0</v>
      </c>
      <c r="G18" s="13">
        <f t="shared" si="13"/>
        <v>0</v>
      </c>
      <c r="J18" s="41">
        <v>0.23</v>
      </c>
      <c r="K18" s="41">
        <v>1.04</v>
      </c>
      <c r="L18" s="41">
        <v>0.311</v>
      </c>
      <c r="M18" s="41">
        <f>1526+(4*(1.04/(0.311^2)))+(0.23*((2.56^2)/(0.311^2)))</f>
        <v>1584.5945968300575</v>
      </c>
      <c r="R18">
        <f t="shared" si="0"/>
        <v>1</v>
      </c>
      <c r="S18" t="str">
        <f t="shared" si="1"/>
        <v/>
      </c>
      <c r="T18" s="31">
        <f t="shared" si="6"/>
        <v>0</v>
      </c>
      <c r="U18" s="31">
        <f t="shared" si="2"/>
        <v>0</v>
      </c>
      <c r="V18" s="28">
        <f t="shared" si="7"/>
        <v>0</v>
      </c>
      <c r="W18" s="28">
        <f t="shared" si="8"/>
        <v>2245.509</v>
      </c>
      <c r="X18" s="28">
        <f t="shared" si="9"/>
        <v>0</v>
      </c>
      <c r="Y18" s="37">
        <f t="shared" si="3"/>
        <v>2245.509</v>
      </c>
      <c r="Z18" s="28">
        <f>Y18*0.0000002777777777</f>
        <v>6.2375249982534939E-4</v>
      </c>
      <c r="AA18" s="28">
        <f t="shared" si="10"/>
        <v>2245.5089993712577</v>
      </c>
      <c r="AB18" s="24">
        <f t="shared" si="4"/>
        <v>0</v>
      </c>
      <c r="AC18" s="24">
        <f>SUM(AB19:AB42)</f>
        <v>-116584.16280864197</v>
      </c>
      <c r="AD18" s="24">
        <f>AC18/1000</f>
        <v>-116.58416280864196</v>
      </c>
      <c r="AE18" s="24">
        <v>0</v>
      </c>
      <c r="AF18" s="24">
        <f>($AC$18*0.0000002777777777)*-1</f>
        <v>3.2384489659999557E-2</v>
      </c>
      <c r="AG18" s="24">
        <f>($AC$18*0.0000002777777777)*-1</f>
        <v>3.2384489659999557E-2</v>
      </c>
      <c r="AH18" s="35">
        <f>(AG18*3600000)*$J$69</f>
        <v>100262.37998735862</v>
      </c>
      <c r="AI18" s="33">
        <f>ABS((AB18*0.0000002777777777)-Z18)</f>
        <v>6.2375249982534939E-4</v>
      </c>
      <c r="AJ18" s="33">
        <f t="shared" si="15"/>
        <v>6.2375249982534941E-3</v>
      </c>
    </row>
    <row r="19" spans="2:36" x14ac:dyDescent="0.3">
      <c r="B19" s="17" t="s">
        <v>27</v>
      </c>
      <c r="C19" s="17">
        <v>11</v>
      </c>
      <c r="D19" s="17">
        <v>11</v>
      </c>
      <c r="E19" s="2">
        <v>0</v>
      </c>
      <c r="F19" s="13">
        <f t="shared" si="12"/>
        <v>2.777777777777778E-2</v>
      </c>
      <c r="G19" s="13">
        <f t="shared" si="13"/>
        <v>0.1</v>
      </c>
      <c r="R19">
        <f t="shared" si="0"/>
        <v>1</v>
      </c>
      <c r="S19" t="str">
        <f t="shared" si="1"/>
        <v/>
      </c>
      <c r="T19" s="31">
        <f t="shared" si="6"/>
        <v>0</v>
      </c>
      <c r="U19" s="31">
        <f t="shared" si="2"/>
        <v>0</v>
      </c>
      <c r="V19" s="28">
        <f t="shared" si="7"/>
        <v>0</v>
      </c>
      <c r="W19" s="28">
        <f t="shared" si="8"/>
        <v>2245.509</v>
      </c>
      <c r="X19" s="28">
        <f t="shared" si="9"/>
        <v>44.016516578612709</v>
      </c>
      <c r="Y19" s="37">
        <f t="shared" si="3"/>
        <v>2289.525516578613</v>
      </c>
      <c r="Z19" s="28">
        <f>Y19*0.0000002777777777</f>
        <v>6.3597930998265169E-4</v>
      </c>
      <c r="AA19" s="28">
        <f t="shared" si="10"/>
        <v>2289.5255159375461</v>
      </c>
      <c r="AB19" s="24">
        <f t="shared" si="4"/>
        <v>-2.3549382716049383</v>
      </c>
      <c r="AD19" s="24">
        <f t="shared" si="11"/>
        <v>0</v>
      </c>
      <c r="AE19" s="24">
        <v>0</v>
      </c>
      <c r="AF19" s="24">
        <f t="shared" ref="AF19:AF82" si="16">AC19*0.0000002777777777</f>
        <v>0</v>
      </c>
      <c r="AG19" s="24">
        <f>($AC$18*0.0000002777777777)*-1</f>
        <v>3.2384489659999557E-2</v>
      </c>
      <c r="AH19" s="35">
        <f>(AG19*3600000)*$J$69</f>
        <v>100262.37998735862</v>
      </c>
      <c r="AI19" s="33">
        <f>ABS((AB19*0.0000002777777777)-Z19)</f>
        <v>6.3663345950235874E-4</v>
      </c>
      <c r="AJ19" s="33">
        <f t="shared" si="15"/>
        <v>6.8741584577558532E-3</v>
      </c>
    </row>
    <row r="20" spans="2:36" x14ac:dyDescent="0.3">
      <c r="B20" s="17" t="s">
        <v>27</v>
      </c>
      <c r="C20" s="17">
        <v>12</v>
      </c>
      <c r="D20" s="17">
        <v>12</v>
      </c>
      <c r="E20" s="2">
        <v>0.2</v>
      </c>
      <c r="F20" s="13">
        <f t="shared" si="12"/>
        <v>0.2361111111111111</v>
      </c>
      <c r="G20" s="13">
        <f t="shared" si="13"/>
        <v>0.85</v>
      </c>
      <c r="R20">
        <f t="shared" si="0"/>
        <v>1</v>
      </c>
      <c r="S20" t="str">
        <f t="shared" si="1"/>
        <v/>
      </c>
      <c r="T20" s="31">
        <f>E20/3.6</f>
        <v>5.5555555555555559E-2</v>
      </c>
      <c r="U20" s="31">
        <f t="shared" si="2"/>
        <v>2.3549382716049383</v>
      </c>
      <c r="V20" s="28">
        <f t="shared" si="7"/>
        <v>1.062572637345679E-3</v>
      </c>
      <c r="W20" s="28">
        <f t="shared" si="8"/>
        <v>2245.509</v>
      </c>
      <c r="X20" s="28">
        <f t="shared" si="9"/>
        <v>374.14039091820803</v>
      </c>
      <c r="Y20" s="37">
        <f t="shared" si="3"/>
        <v>2619.6504534908454</v>
      </c>
      <c r="Z20" s="28">
        <f>Y20*0.0000002777777777</f>
        <v>7.2768068132148434E-4</v>
      </c>
      <c r="AA20" s="28">
        <f t="shared" si="10"/>
        <v>2619.6504527573438</v>
      </c>
      <c r="AB20" s="24">
        <f t="shared" si="4"/>
        <v>-167.78935185185185</v>
      </c>
      <c r="AD20" s="24">
        <f>AC20/1000</f>
        <v>0</v>
      </c>
      <c r="AE20" s="24">
        <v>0</v>
      </c>
      <c r="AF20" s="24">
        <f t="shared" si="16"/>
        <v>0</v>
      </c>
      <c r="AH20" s="35">
        <f>(AG20*3600000)*$J$69</f>
        <v>0</v>
      </c>
      <c r="AI20" s="33">
        <f>ABS((AB20*0.0000002777777777)-Z20)</f>
        <v>7.7428883460061511E-4</v>
      </c>
      <c r="AJ20" s="33">
        <f t="shared" si="15"/>
        <v>7.6484472923564681E-3</v>
      </c>
    </row>
    <row r="21" spans="2:36" x14ac:dyDescent="0.3">
      <c r="B21" s="17" t="s">
        <v>27</v>
      </c>
      <c r="C21" s="17">
        <v>13</v>
      </c>
      <c r="D21" s="17">
        <v>13</v>
      </c>
      <c r="E21" s="2">
        <v>1.7</v>
      </c>
      <c r="F21" s="13">
        <f t="shared" si="12"/>
        <v>0.72222222222222221</v>
      </c>
      <c r="G21" s="13">
        <f t="shared" si="13"/>
        <v>2.6</v>
      </c>
      <c r="R21">
        <f t="shared" si="0"/>
        <v>0</v>
      </c>
      <c r="S21">
        <f>IF(R21=1,"",E21)</f>
        <v>1.7</v>
      </c>
      <c r="T21" s="31">
        <f>E21/3.6</f>
        <v>0.47222222222222221</v>
      </c>
      <c r="U21" s="31">
        <f t="shared" si="2"/>
        <v>170.14429012345678</v>
      </c>
      <c r="V21" s="28">
        <f t="shared" si="7"/>
        <v>7.6770873048225288E-2</v>
      </c>
      <c r="W21" s="28">
        <f t="shared" si="8"/>
        <v>2245.509</v>
      </c>
      <c r="X21" s="28">
        <f t="shared" si="9"/>
        <v>1144.4294310439304</v>
      </c>
      <c r="Y21" s="37">
        <f t="shared" si="3"/>
        <v>3390.0152019169786</v>
      </c>
      <c r="Z21" s="28">
        <f>Y21*0.0000002777777777</f>
        <v>9.4167088915771515E-4</v>
      </c>
      <c r="AA21" s="28">
        <f t="shared" si="10"/>
        <v>3390.0152009677745</v>
      </c>
      <c r="AB21" s="24">
        <f t="shared" si="4"/>
        <v>-1546.6057098765432</v>
      </c>
      <c r="AD21" s="24">
        <f t="shared" si="11"/>
        <v>0</v>
      </c>
      <c r="AE21" s="24">
        <v>0</v>
      </c>
      <c r="AF21" s="24">
        <f t="shared" si="16"/>
        <v>0</v>
      </c>
      <c r="AH21" s="35">
        <f>(AG21*3600000)*$J$69</f>
        <v>0</v>
      </c>
      <c r="AI21" s="33">
        <f>ABS((AB21*0.0000002777777777)-Z21)</f>
        <v>1.3712835862253522E-3</v>
      </c>
      <c r="AJ21" s="33">
        <f t="shared" si="15"/>
        <v>9.0197308785818203E-3</v>
      </c>
    </row>
    <row r="22" spans="2:36" x14ac:dyDescent="0.3">
      <c r="B22" s="17" t="s">
        <v>27</v>
      </c>
      <c r="C22" s="17">
        <v>14</v>
      </c>
      <c r="D22" s="17">
        <v>14</v>
      </c>
      <c r="E22" s="2">
        <v>5.4</v>
      </c>
      <c r="F22" s="13">
        <f t="shared" si="12"/>
        <v>1.1388888888888891</v>
      </c>
      <c r="G22" s="13">
        <f t="shared" si="13"/>
        <v>4.1000000000000005</v>
      </c>
      <c r="R22">
        <f t="shared" si="0"/>
        <v>0</v>
      </c>
      <c r="S22">
        <f t="shared" si="1"/>
        <v>5.4</v>
      </c>
      <c r="T22" s="31">
        <f t="shared" si="6"/>
        <v>1.5</v>
      </c>
      <c r="U22" s="31">
        <f t="shared" si="2"/>
        <v>1716.75</v>
      </c>
      <c r="V22" s="28">
        <f t="shared" si="7"/>
        <v>0.77461545262499987</v>
      </c>
      <c r="W22" s="28">
        <f t="shared" si="8"/>
        <v>2245.509</v>
      </c>
      <c r="X22" s="28">
        <f t="shared" si="9"/>
        <v>1804.6771797231213</v>
      </c>
      <c r="Y22" s="37">
        <f t="shared" si="3"/>
        <v>4050.9607951757462</v>
      </c>
      <c r="Z22" s="28">
        <f>Y22*0.0000002777777777</f>
        <v>1.1252668872337437E-3</v>
      </c>
      <c r="AA22" s="28">
        <f t="shared" si="10"/>
        <v>4050.9607940414771</v>
      </c>
      <c r="AB22" s="24">
        <f t="shared" si="4"/>
        <v>-4053.4375</v>
      </c>
      <c r="AD22" s="24">
        <f t="shared" si="11"/>
        <v>0</v>
      </c>
      <c r="AE22" s="24">
        <v>0</v>
      </c>
      <c r="AF22" s="24">
        <f t="shared" si="16"/>
        <v>0</v>
      </c>
      <c r="AH22" s="35">
        <f>(AG22*3600000)*$J$69</f>
        <v>0</v>
      </c>
      <c r="AI22" s="33">
        <f>ABS((AB22*0.0000002777777777)-Z22)</f>
        <v>2.2512217480295874E-3</v>
      </c>
      <c r="AJ22" s="33">
        <f t="shared" si="15"/>
        <v>1.1270952626611408E-2</v>
      </c>
    </row>
    <row r="23" spans="2:36" x14ac:dyDescent="0.3">
      <c r="B23" s="17" t="s">
        <v>27</v>
      </c>
      <c r="C23" s="17">
        <v>15</v>
      </c>
      <c r="D23" s="17">
        <v>15</v>
      </c>
      <c r="E23" s="2">
        <v>9.9</v>
      </c>
      <c r="F23" s="13">
        <f t="shared" si="12"/>
        <v>1.0694444444444444</v>
      </c>
      <c r="G23" s="13">
        <f t="shared" si="13"/>
        <v>3.8499999999999996</v>
      </c>
      <c r="R23">
        <f t="shared" si="0"/>
        <v>0</v>
      </c>
      <c r="S23">
        <f t="shared" si="1"/>
        <v>9.9</v>
      </c>
      <c r="T23" s="31">
        <f t="shared" si="6"/>
        <v>2.75</v>
      </c>
      <c r="U23" s="31">
        <f t="shared" si="2"/>
        <v>5770.1875</v>
      </c>
      <c r="V23" s="28">
        <f t="shared" si="7"/>
        <v>2.6035686046562496</v>
      </c>
      <c r="W23" s="28">
        <f t="shared" si="8"/>
        <v>2245.509</v>
      </c>
      <c r="X23" s="28">
        <f t="shared" si="9"/>
        <v>1694.6358882765892</v>
      </c>
      <c r="Y23" s="37">
        <f t="shared" si="3"/>
        <v>3942.7484568812451</v>
      </c>
      <c r="Z23" s="28">
        <f>Y23*0.0000002777777777</f>
        <v>1.0952079043825766E-3</v>
      </c>
      <c r="AA23" s="28">
        <f t="shared" si="10"/>
        <v>3942.7484557772759</v>
      </c>
      <c r="AB23" s="24">
        <f t="shared" si="4"/>
        <v>-4333.0864197530864</v>
      </c>
      <c r="AD23" s="24">
        <f t="shared" si="11"/>
        <v>0</v>
      </c>
      <c r="AE23" s="24">
        <v>0</v>
      </c>
      <c r="AF23" s="24">
        <f t="shared" si="16"/>
        <v>0</v>
      </c>
      <c r="AH23" s="35">
        <f>(AG23*3600000)*$J$69</f>
        <v>0</v>
      </c>
      <c r="AI23" s="33">
        <f>ABS((AB23*0.0000002777777777)-Z23)</f>
        <v>2.2988430206436383E-3</v>
      </c>
      <c r="AJ23" s="33">
        <f t="shared" si="15"/>
        <v>1.3569795647255046E-2</v>
      </c>
    </row>
    <row r="24" spans="2:36" x14ac:dyDescent="0.3">
      <c r="B24" s="17" t="s">
        <v>27</v>
      </c>
      <c r="C24" s="17">
        <v>16</v>
      </c>
      <c r="D24" s="17">
        <v>16</v>
      </c>
      <c r="E24" s="2">
        <v>13.1</v>
      </c>
      <c r="F24" s="13">
        <f t="shared" si="12"/>
        <v>0.97222222222222199</v>
      </c>
      <c r="G24" s="13">
        <f t="shared" si="13"/>
        <v>3.4999999999999991</v>
      </c>
      <c r="R24">
        <f t="shared" si="0"/>
        <v>0</v>
      </c>
      <c r="S24">
        <f t="shared" si="1"/>
        <v>13.1</v>
      </c>
      <c r="T24" s="31">
        <f t="shared" si="6"/>
        <v>3.6388888888888888</v>
      </c>
      <c r="U24" s="31">
        <f t="shared" si="2"/>
        <v>10103.273919753086</v>
      </c>
      <c r="V24" s="28">
        <f t="shared" si="7"/>
        <v>4.5587022573722988</v>
      </c>
      <c r="W24" s="28">
        <f t="shared" si="8"/>
        <v>2245.509</v>
      </c>
      <c r="X24" s="28">
        <f t="shared" si="9"/>
        <v>1540.5780802514444</v>
      </c>
      <c r="Y24" s="37">
        <f t="shared" si="3"/>
        <v>3790.6457825088164</v>
      </c>
      <c r="Z24" s="28">
        <f>Y24*0.0000002777777777</f>
        <v>1.0529571615131765E-3</v>
      </c>
      <c r="AA24" s="28">
        <f t="shared" si="10"/>
        <v>3790.6457814474356</v>
      </c>
      <c r="AB24" s="24">
        <f t="shared" si="4"/>
        <v>-6711.5740740740694</v>
      </c>
      <c r="AD24" s="24">
        <f t="shared" si="11"/>
        <v>0</v>
      </c>
      <c r="AE24" s="24">
        <v>0</v>
      </c>
      <c r="AF24" s="24">
        <f t="shared" si="16"/>
        <v>0</v>
      </c>
      <c r="AH24" s="35">
        <f>(AG24*3600000)*$J$69</f>
        <v>0</v>
      </c>
      <c r="AI24" s="33">
        <f>ABS((AB24*0.0000002777777777)-Z24)</f>
        <v>2.9172832926784068E-3</v>
      </c>
      <c r="AJ24" s="33">
        <f t="shared" si="15"/>
        <v>1.6487078939933453E-2</v>
      </c>
    </row>
    <row r="25" spans="2:36" x14ac:dyDescent="0.3">
      <c r="B25" s="17" t="s">
        <v>27</v>
      </c>
      <c r="C25" s="17">
        <v>17</v>
      </c>
      <c r="D25" s="17">
        <v>17</v>
      </c>
      <c r="E25" s="2">
        <v>16.899999999999999</v>
      </c>
      <c r="F25" s="13">
        <f t="shared" si="12"/>
        <v>1.1944444444444444</v>
      </c>
      <c r="G25" s="13">
        <f t="shared" si="13"/>
        <v>4.3</v>
      </c>
      <c r="R25">
        <f t="shared" si="0"/>
        <v>0</v>
      </c>
      <c r="S25">
        <f t="shared" si="1"/>
        <v>16.899999999999999</v>
      </c>
      <c r="T25" s="31">
        <f t="shared" si="6"/>
        <v>4.6944444444444438</v>
      </c>
      <c r="U25" s="31">
        <f t="shared" si="2"/>
        <v>16814.847993827156</v>
      </c>
      <c r="V25" s="28">
        <f t="shared" si="7"/>
        <v>7.5870342738074816</v>
      </c>
      <c r="W25" s="28">
        <f t="shared" si="8"/>
        <v>2245.509</v>
      </c>
      <c r="X25" s="28">
        <f t="shared" si="9"/>
        <v>1892.7102128803465</v>
      </c>
      <c r="Y25" s="37">
        <f t="shared" si="3"/>
        <v>4145.8062471541543</v>
      </c>
      <c r="Z25" s="28">
        <f>Y25*0.0000002777777777</f>
        <v>1.151612846109258E-3</v>
      </c>
      <c r="AA25" s="28">
        <f t="shared" si="10"/>
        <v>4145.806245993329</v>
      </c>
      <c r="AB25" s="24">
        <f t="shared" si="4"/>
        <v>-10908.074074074077</v>
      </c>
      <c r="AD25" s="24">
        <f t="shared" si="11"/>
        <v>0</v>
      </c>
      <c r="AE25" s="24">
        <v>0</v>
      </c>
      <c r="AF25" s="24">
        <f t="shared" si="16"/>
        <v>0</v>
      </c>
      <c r="AH25" s="35">
        <f>(AG25*3600000)*$J$69</f>
        <v>0</v>
      </c>
      <c r="AI25" s="33">
        <f>ABS((AB25*0.0000002777777777)-Z25)</f>
        <v>4.1816334213925404E-3</v>
      </c>
      <c r="AJ25" s="33">
        <f t="shared" si="15"/>
        <v>2.0668712361325992E-2</v>
      </c>
    </row>
    <row r="26" spans="2:36" x14ac:dyDescent="0.3">
      <c r="B26" s="17" t="s">
        <v>27</v>
      </c>
      <c r="C26" s="17">
        <v>18</v>
      </c>
      <c r="D26" s="17">
        <v>18</v>
      </c>
      <c r="E26" s="2">
        <v>21.7</v>
      </c>
      <c r="F26" s="13">
        <f t="shared" si="12"/>
        <v>1.2638888888888891</v>
      </c>
      <c r="G26" s="13">
        <f t="shared" si="13"/>
        <v>4.5500000000000007</v>
      </c>
      <c r="R26">
        <f t="shared" si="0"/>
        <v>0</v>
      </c>
      <c r="S26">
        <f t="shared" si="1"/>
        <v>21.7</v>
      </c>
      <c r="T26" s="31">
        <f t="shared" si="6"/>
        <v>6.0277777777777777</v>
      </c>
      <c r="U26" s="31">
        <f t="shared" si="2"/>
        <v>27722.922067901232</v>
      </c>
      <c r="V26" s="28">
        <f t="shared" si="7"/>
        <v>12.508870729992665</v>
      </c>
      <c r="W26" s="28">
        <f t="shared" si="8"/>
        <v>2245.509</v>
      </c>
      <c r="X26" s="28">
        <f t="shared" si="9"/>
        <v>2002.7515043268786</v>
      </c>
      <c r="Y26" s="37">
        <f t="shared" si="3"/>
        <v>4260.7693750568715</v>
      </c>
      <c r="Z26" s="28">
        <f>Y26*0.0000002777777777</f>
        <v>1.1835470482955157E-3</v>
      </c>
      <c r="AA26" s="28">
        <f t="shared" si="10"/>
        <v>4260.7693738638563</v>
      </c>
      <c r="AB26" s="24">
        <f t="shared" si="4"/>
        <v>-12075.534722222223</v>
      </c>
      <c r="AD26" s="24">
        <f t="shared" si="11"/>
        <v>0</v>
      </c>
      <c r="AE26" s="24">
        <v>0</v>
      </c>
      <c r="AF26" s="24">
        <f t="shared" si="16"/>
        <v>0</v>
      </c>
      <c r="AH26" s="35">
        <f>(AG26*3600000)*$J$69</f>
        <v>0</v>
      </c>
      <c r="AI26" s="33">
        <f>ABS((AB26*0.0000002777777777)-Z26)</f>
        <v>4.5378622479735915E-3</v>
      </c>
      <c r="AJ26" s="33">
        <f t="shared" si="15"/>
        <v>2.5206574609299585E-2</v>
      </c>
    </row>
    <row r="27" spans="2:36" x14ac:dyDescent="0.3">
      <c r="B27" s="17" t="s">
        <v>27</v>
      </c>
      <c r="C27" s="17">
        <v>19</v>
      </c>
      <c r="D27" s="17">
        <v>19</v>
      </c>
      <c r="E27" s="2">
        <v>26</v>
      </c>
      <c r="F27" s="13">
        <f t="shared" si="12"/>
        <v>0.80555555555555558</v>
      </c>
      <c r="G27" s="13">
        <f t="shared" si="13"/>
        <v>2.9000000000000004</v>
      </c>
      <c r="R27">
        <f t="shared" si="0"/>
        <v>0</v>
      </c>
      <c r="S27">
        <f t="shared" si="1"/>
        <v>26</v>
      </c>
      <c r="T27" s="31">
        <f t="shared" si="6"/>
        <v>7.2222222222222223</v>
      </c>
      <c r="U27" s="31">
        <f t="shared" si="2"/>
        <v>39798.456790123455</v>
      </c>
      <c r="V27" s="28">
        <f t="shared" si="7"/>
        <v>17.957477571141972</v>
      </c>
      <c r="W27" s="28">
        <f t="shared" si="8"/>
        <v>2245.509</v>
      </c>
      <c r="X27" s="28">
        <f t="shared" si="9"/>
        <v>1276.4789807797686</v>
      </c>
      <c r="Y27" s="37">
        <f t="shared" si="3"/>
        <v>3539.9454583509105</v>
      </c>
      <c r="Z27" s="28">
        <f>Y27*0.0000002777777777</f>
        <v>9.8331818259992385E-4</v>
      </c>
      <c r="AA27" s="28">
        <f t="shared" si="10"/>
        <v>3539.9454573597259</v>
      </c>
      <c r="AB27" s="24">
        <f t="shared" si="4"/>
        <v>-4724.5949074074015</v>
      </c>
      <c r="AD27" s="24">
        <f t="shared" si="11"/>
        <v>0</v>
      </c>
      <c r="AE27" s="24">
        <v>0</v>
      </c>
      <c r="AF27" s="24">
        <f t="shared" si="16"/>
        <v>0</v>
      </c>
      <c r="AH27" s="35">
        <f>(AG27*3600000)*$J$69</f>
        <v>0</v>
      </c>
      <c r="AI27" s="33">
        <f>ABS((AB27*0.0000002777777777)-Z27)</f>
        <v>2.2957056565122893E-3</v>
      </c>
      <c r="AJ27" s="33">
        <f t="shared" si="15"/>
        <v>2.7502280265811876E-2</v>
      </c>
    </row>
    <row r="28" spans="2:36" x14ac:dyDescent="0.3">
      <c r="B28" s="17" t="s">
        <v>27</v>
      </c>
      <c r="C28" s="17">
        <v>20</v>
      </c>
      <c r="D28" s="17">
        <v>20</v>
      </c>
      <c r="E28" s="2">
        <v>27.5</v>
      </c>
      <c r="F28" s="13">
        <f t="shared" si="12"/>
        <v>0.29166666666666685</v>
      </c>
      <c r="G28" s="13">
        <f t="shared" si="13"/>
        <v>1.0500000000000007</v>
      </c>
      <c r="R28">
        <f t="shared" si="0"/>
        <v>0</v>
      </c>
      <c r="S28">
        <f t="shared" si="1"/>
        <v>27.5</v>
      </c>
      <c r="T28" s="31">
        <f t="shared" si="6"/>
        <v>7.6388888888888884</v>
      </c>
      <c r="U28" s="31">
        <f t="shared" si="2"/>
        <v>44523.051697530856</v>
      </c>
      <c r="V28" s="28">
        <f t="shared" si="7"/>
        <v>20.089263924816734</v>
      </c>
      <c r="W28" s="28">
        <f t="shared" si="8"/>
        <v>2245.509</v>
      </c>
      <c r="X28" s="28">
        <f t="shared" si="9"/>
        <v>462.17342407543373</v>
      </c>
      <c r="Y28" s="37">
        <f t="shared" si="3"/>
        <v>2727.7716880002504</v>
      </c>
      <c r="Z28" s="28">
        <f>Y28*0.0000002777777777</f>
        <v>7.5771435756568739E-4</v>
      </c>
      <c r="AA28" s="28">
        <f t="shared" si="10"/>
        <v>2727.7716872364745</v>
      </c>
      <c r="AB28" s="24">
        <f t="shared" si="4"/>
        <v>-1964.0185185185255</v>
      </c>
      <c r="AD28" s="24">
        <f t="shared" si="11"/>
        <v>0</v>
      </c>
      <c r="AE28" s="24">
        <v>0</v>
      </c>
      <c r="AF28" s="24">
        <f t="shared" si="16"/>
        <v>0</v>
      </c>
      <c r="AH28" s="35">
        <f>(AG28*3600000)*$J$69</f>
        <v>0</v>
      </c>
      <c r="AI28" s="33">
        <f>ABS((AB28*0.0000002777777777)-Z28)</f>
        <v>1.3032750570014097E-3</v>
      </c>
      <c r="AJ28" s="33">
        <f t="shared" si="15"/>
        <v>2.8805555322813287E-2</v>
      </c>
    </row>
    <row r="29" spans="2:36" x14ac:dyDescent="0.3">
      <c r="B29" s="17" t="s">
        <v>27</v>
      </c>
      <c r="C29" s="17">
        <v>21</v>
      </c>
      <c r="D29" s="17">
        <v>21</v>
      </c>
      <c r="E29" s="2">
        <v>28.1</v>
      </c>
      <c r="F29" s="13">
        <f t="shared" si="12"/>
        <v>0.1111111111111112</v>
      </c>
      <c r="G29" s="13">
        <f t="shared" si="13"/>
        <v>0.40000000000000036</v>
      </c>
      <c r="R29">
        <f t="shared" si="0"/>
        <v>0</v>
      </c>
      <c r="S29">
        <f t="shared" si="1"/>
        <v>28.1</v>
      </c>
      <c r="T29" s="31">
        <f t="shared" si="6"/>
        <v>7.8055555555555554</v>
      </c>
      <c r="U29" s="31">
        <f t="shared" si="2"/>
        <v>46487.070216049382</v>
      </c>
      <c r="V29" s="28">
        <f t="shared" si="7"/>
        <v>20.975449504363034</v>
      </c>
      <c r="W29" s="28">
        <f t="shared" si="8"/>
        <v>2245.509</v>
      </c>
      <c r="X29" s="28">
        <f t="shared" si="9"/>
        <v>176.06606631445098</v>
      </c>
      <c r="Y29" s="37">
        <f t="shared" si="3"/>
        <v>2442.5505158188139</v>
      </c>
      <c r="Z29" s="28">
        <f>Y29*0.0000002777777777</f>
        <v>6.7848625420413881E-4</v>
      </c>
      <c r="AA29" s="28">
        <f t="shared" si="10"/>
        <v>2442.5505151348998</v>
      </c>
      <c r="AB29" s="24">
        <f t="shared" si="4"/>
        <v>-664.09259259259125</v>
      </c>
      <c r="AD29" s="24">
        <f t="shared" si="11"/>
        <v>0</v>
      </c>
      <c r="AE29" s="24">
        <v>0</v>
      </c>
      <c r="AF29" s="24">
        <f t="shared" si="16"/>
        <v>0</v>
      </c>
      <c r="AH29" s="35">
        <f>(AG29*3600000)*$J$69</f>
        <v>0</v>
      </c>
      <c r="AI29" s="33">
        <f>ABS((AB29*0.0000002777777777)-Z29)</f>
        <v>8.6295641876154032E-4</v>
      </c>
      <c r="AJ29" s="33">
        <f t="shared" si="15"/>
        <v>2.9668511741574827E-2</v>
      </c>
    </row>
    <row r="30" spans="2:36" x14ac:dyDescent="0.3">
      <c r="B30" s="17" t="s">
        <v>27</v>
      </c>
      <c r="C30" s="17">
        <v>22</v>
      </c>
      <c r="D30" s="17">
        <v>22</v>
      </c>
      <c r="E30" s="2">
        <v>28.3</v>
      </c>
      <c r="F30" s="13">
        <f t="shared" si="12"/>
        <v>9.7222222222222127E-2</v>
      </c>
      <c r="G30" s="13">
        <f t="shared" si="13"/>
        <v>0.34999999999999964</v>
      </c>
      <c r="R30">
        <f t="shared" si="0"/>
        <v>0</v>
      </c>
      <c r="S30">
        <f t="shared" si="1"/>
        <v>28.3</v>
      </c>
      <c r="T30" s="31">
        <f t="shared" si="6"/>
        <v>7.8611111111111107</v>
      </c>
      <c r="U30" s="31">
        <f t="shared" si="2"/>
        <v>47151.162808641973</v>
      </c>
      <c r="V30" s="28">
        <f t="shared" si="7"/>
        <v>21.275094988094516</v>
      </c>
      <c r="W30" s="28">
        <f t="shared" si="8"/>
        <v>2245.509</v>
      </c>
      <c r="X30" s="28">
        <f t="shared" si="9"/>
        <v>154.05780802514434</v>
      </c>
      <c r="Y30" s="37">
        <f t="shared" si="3"/>
        <v>2420.8419030132391</v>
      </c>
      <c r="Z30" s="28">
        <f>Y30*0.0000002777777777</f>
        <v>6.7245608398205654E-4</v>
      </c>
      <c r="AA30" s="28">
        <f t="shared" si="10"/>
        <v>2420.8419023354036</v>
      </c>
      <c r="AB30" s="24">
        <f t="shared" si="4"/>
        <v>-1680.8371913580268</v>
      </c>
      <c r="AD30" s="24">
        <f t="shared" si="11"/>
        <v>0</v>
      </c>
      <c r="AE30" s="24">
        <v>0</v>
      </c>
      <c r="AF30" s="24">
        <f t="shared" si="16"/>
        <v>0</v>
      </c>
      <c r="AH30" s="35">
        <f>(AG30*3600000)*$J$69</f>
        <v>0</v>
      </c>
      <c r="AI30" s="33">
        <f>ABS((AB30*0.0000002777777777)-Z30)</f>
        <v>1.139355303672999E-3</v>
      </c>
      <c r="AJ30" s="33">
        <f t="shared" si="15"/>
        <v>3.0807867045247826E-2</v>
      </c>
    </row>
    <row r="31" spans="2:36" x14ac:dyDescent="0.3">
      <c r="B31" s="17" t="s">
        <v>27</v>
      </c>
      <c r="C31" s="17">
        <v>23</v>
      </c>
      <c r="D31" s="17">
        <v>23</v>
      </c>
      <c r="E31" s="2">
        <v>28.8</v>
      </c>
      <c r="F31" s="13">
        <f t="shared" si="12"/>
        <v>0.1111111111111112</v>
      </c>
      <c r="G31" s="13">
        <f t="shared" si="13"/>
        <v>0.40000000000000036</v>
      </c>
      <c r="R31">
        <f t="shared" si="0"/>
        <v>0</v>
      </c>
      <c r="S31">
        <f t="shared" si="1"/>
        <v>28.8</v>
      </c>
      <c r="T31" s="31">
        <f t="shared" si="6"/>
        <v>8</v>
      </c>
      <c r="U31" s="31">
        <f t="shared" si="2"/>
        <v>48832</v>
      </c>
      <c r="V31" s="28">
        <f t="shared" si="7"/>
        <v>22.033506207999995</v>
      </c>
      <c r="W31" s="28">
        <f t="shared" si="8"/>
        <v>2245.509</v>
      </c>
      <c r="X31" s="28">
        <f t="shared" si="9"/>
        <v>176.06606631445098</v>
      </c>
      <c r="Y31" s="37">
        <f t="shared" si="3"/>
        <v>2443.6085725224507</v>
      </c>
      <c r="Z31" s="28">
        <f>Y31*0.0000002777777777</f>
        <v>6.7878015884395571E-4</v>
      </c>
      <c r="AA31" s="28">
        <f t="shared" si="10"/>
        <v>2443.6085718382406</v>
      </c>
      <c r="AB31" s="24">
        <f t="shared" si="4"/>
        <v>-1022.6319444444525</v>
      </c>
      <c r="AD31" s="24">
        <f t="shared" si="11"/>
        <v>0</v>
      </c>
      <c r="AE31" s="24">
        <v>0</v>
      </c>
      <c r="AF31" s="24">
        <f t="shared" si="16"/>
        <v>0</v>
      </c>
      <c r="AH31" s="35">
        <f>(AG31*3600000)*$J$69</f>
        <v>0</v>
      </c>
      <c r="AI31" s="33">
        <f>ABS((AB31*0.0000002777777777)-Z31)</f>
        <v>9.6284458777676565E-4</v>
      </c>
      <c r="AJ31" s="33">
        <f t="shared" si="15"/>
        <v>3.1770711633024591E-2</v>
      </c>
    </row>
    <row r="32" spans="2:36" x14ac:dyDescent="0.3">
      <c r="B32" s="17" t="s">
        <v>27</v>
      </c>
      <c r="C32" s="17">
        <v>24</v>
      </c>
      <c r="D32" s="17">
        <v>24</v>
      </c>
      <c r="E32" s="2">
        <v>29.1</v>
      </c>
      <c r="F32" s="13">
        <f t="shared" si="12"/>
        <v>0.27777777777777779</v>
      </c>
      <c r="G32" s="13">
        <f t="shared" si="13"/>
        <v>1</v>
      </c>
      <c r="R32">
        <f t="shared" si="0"/>
        <v>0</v>
      </c>
      <c r="S32">
        <f t="shared" si="1"/>
        <v>29.1</v>
      </c>
      <c r="T32" s="31">
        <f t="shared" si="6"/>
        <v>8.0833333333333339</v>
      </c>
      <c r="U32" s="31">
        <f t="shared" si="2"/>
        <v>49854.631944444453</v>
      </c>
      <c r="V32" s="28">
        <f t="shared" si="7"/>
        <v>22.494928375767362</v>
      </c>
      <c r="W32" s="28">
        <f t="shared" si="8"/>
        <v>2245.509</v>
      </c>
      <c r="X32" s="28">
        <f t="shared" si="9"/>
        <v>440.16516578612709</v>
      </c>
      <c r="Y32" s="37">
        <f t="shared" si="3"/>
        <v>2708.1690941618945</v>
      </c>
      <c r="Z32" s="28">
        <f>Y32*0.0000002777777777</f>
        <v>7.5226919261211318E-4</v>
      </c>
      <c r="AA32" s="28">
        <f t="shared" si="10"/>
        <v>2708.1690934036073</v>
      </c>
      <c r="AB32" s="24">
        <f t="shared" si="4"/>
        <v>-5995.0841049382652</v>
      </c>
      <c r="AD32" s="24">
        <f t="shared" si="11"/>
        <v>0</v>
      </c>
      <c r="AE32" s="24">
        <v>0</v>
      </c>
      <c r="AF32" s="24">
        <f t="shared" si="16"/>
        <v>0</v>
      </c>
      <c r="AH32" s="35">
        <f>(AG32*3600000)*$J$69</f>
        <v>0</v>
      </c>
      <c r="AI32" s="33">
        <f>ABS((AB32*0.0000002777777777)-Z32)</f>
        <v>2.4175703324064582E-3</v>
      </c>
      <c r="AJ32" s="33">
        <f t="shared" si="15"/>
        <v>3.4188281965431049E-2</v>
      </c>
    </row>
    <row r="33" spans="2:36" x14ac:dyDescent="0.3">
      <c r="B33" s="17" t="s">
        <v>27</v>
      </c>
      <c r="C33" s="17">
        <v>25</v>
      </c>
      <c r="D33" s="17">
        <v>25</v>
      </c>
      <c r="E33" s="2">
        <v>30.8</v>
      </c>
      <c r="F33" s="13">
        <f t="shared" si="12"/>
        <v>0.38888888888888851</v>
      </c>
      <c r="G33" s="13">
        <f t="shared" si="13"/>
        <v>1.3999999999999986</v>
      </c>
      <c r="R33">
        <f t="shared" si="0"/>
        <v>0</v>
      </c>
      <c r="S33">
        <f t="shared" si="1"/>
        <v>30.8</v>
      </c>
      <c r="T33" s="31">
        <f t="shared" si="6"/>
        <v>8.5555555555555554</v>
      </c>
      <c r="U33" s="31">
        <f t="shared" si="2"/>
        <v>55849.716049382718</v>
      </c>
      <c r="V33" s="28">
        <f t="shared" si="7"/>
        <v>25.199972667290119</v>
      </c>
      <c r="W33" s="28">
        <f t="shared" si="8"/>
        <v>2245.509</v>
      </c>
      <c r="X33" s="28">
        <f t="shared" si="9"/>
        <v>616.23123210057736</v>
      </c>
      <c r="Y33" s="37">
        <f t="shared" si="3"/>
        <v>2886.9402047678677</v>
      </c>
      <c r="Z33" s="28">
        <f>Y33*0.0000002777777777</f>
        <v>8.0192783443320127E-4</v>
      </c>
      <c r="AA33" s="28">
        <f t="shared" si="10"/>
        <v>2886.9402039595248</v>
      </c>
      <c r="AB33" s="24">
        <f t="shared" si="4"/>
        <v>-4060.5023148148102</v>
      </c>
      <c r="AD33" s="24">
        <f t="shared" si="11"/>
        <v>0</v>
      </c>
      <c r="AE33" s="24">
        <v>0</v>
      </c>
      <c r="AF33" s="24">
        <f t="shared" si="16"/>
        <v>0</v>
      </c>
      <c r="AH33" s="35">
        <f>(AG33*3600000)*$J$69</f>
        <v>0</v>
      </c>
      <c r="AI33" s="33">
        <f>ABS((AB33*0.0000002777777777)-Z33)</f>
        <v>1.9298451437881653E-3</v>
      </c>
      <c r="AJ33" s="33">
        <f t="shared" si="15"/>
        <v>3.6118127109219217E-2</v>
      </c>
    </row>
    <row r="34" spans="2:36" x14ac:dyDescent="0.3">
      <c r="B34" s="17" t="s">
        <v>27</v>
      </c>
      <c r="C34" s="17">
        <v>26</v>
      </c>
      <c r="D34" s="17">
        <v>26</v>
      </c>
      <c r="E34" s="2">
        <v>31.9</v>
      </c>
      <c r="F34" s="13">
        <f t="shared" si="12"/>
        <v>0.45833333333333343</v>
      </c>
      <c r="G34" s="13">
        <f t="shared" si="13"/>
        <v>1.6500000000000004</v>
      </c>
      <c r="R34">
        <f t="shared" si="0"/>
        <v>0</v>
      </c>
      <c r="S34">
        <f t="shared" si="1"/>
        <v>31.9</v>
      </c>
      <c r="T34" s="31">
        <f t="shared" si="6"/>
        <v>8.8611111111111107</v>
      </c>
      <c r="U34" s="31">
        <f t="shared" si="2"/>
        <v>59910.218364197528</v>
      </c>
      <c r="V34" s="28">
        <f t="shared" si="7"/>
        <v>27.032113537233403</v>
      </c>
      <c r="W34" s="28">
        <f t="shared" si="8"/>
        <v>2245.509</v>
      </c>
      <c r="X34" s="28">
        <f t="shared" si="9"/>
        <v>726.27252354710981</v>
      </c>
      <c r="Y34" s="37">
        <f t="shared" si="3"/>
        <v>2998.8136370843431</v>
      </c>
      <c r="Z34" s="28">
        <f>Y34*0.0000002777777777</f>
        <v>8.330037878457432E-4</v>
      </c>
      <c r="AA34" s="28">
        <f t="shared" si="10"/>
        <v>2998.8136362446753</v>
      </c>
      <c r="AB34" s="24">
        <f t="shared" si="4"/>
        <v>-8548.4259259259416</v>
      </c>
      <c r="AD34" s="24">
        <f t="shared" si="11"/>
        <v>0</v>
      </c>
      <c r="AE34" s="24">
        <v>0</v>
      </c>
      <c r="AF34" s="24">
        <f t="shared" si="16"/>
        <v>0</v>
      </c>
      <c r="AH34" s="35">
        <f>(AG34*3600000)*$J$69</f>
        <v>0</v>
      </c>
      <c r="AI34" s="33">
        <f>ABS((AB34*0.0000002777777777)-Z34)</f>
        <v>3.2075665443825163E-3</v>
      </c>
      <c r="AJ34" s="33">
        <f t="shared" si="15"/>
        <v>3.932569365360173E-2</v>
      </c>
    </row>
    <row r="35" spans="2:36" x14ac:dyDescent="0.3">
      <c r="B35" s="17" t="s">
        <v>27</v>
      </c>
      <c r="C35" s="17">
        <v>27</v>
      </c>
      <c r="D35" s="17">
        <v>27</v>
      </c>
      <c r="E35" s="2">
        <v>34.1</v>
      </c>
      <c r="F35" s="13">
        <f t="shared" si="12"/>
        <v>0.65277777777777812</v>
      </c>
      <c r="G35" s="13">
        <f t="shared" si="13"/>
        <v>2.3500000000000014</v>
      </c>
      <c r="R35">
        <f t="shared" si="0"/>
        <v>0</v>
      </c>
      <c r="S35">
        <f t="shared" si="1"/>
        <v>34.1</v>
      </c>
      <c r="T35" s="31">
        <f t="shared" si="6"/>
        <v>9.4722222222222232</v>
      </c>
      <c r="U35" s="31">
        <f t="shared" si="2"/>
        <v>68458.64429012347</v>
      </c>
      <c r="V35" s="28">
        <f t="shared" si="7"/>
        <v>30.889252210798226</v>
      </c>
      <c r="W35" s="28">
        <f t="shared" si="8"/>
        <v>2245.509</v>
      </c>
      <c r="X35" s="28">
        <f t="shared" si="9"/>
        <v>1034.3881395973992</v>
      </c>
      <c r="Y35" s="37">
        <f t="shared" si="3"/>
        <v>3310.7863918081975</v>
      </c>
      <c r="Z35" s="28">
        <f>Y35*0.0000002777777777</f>
        <v>9.196628863558827E-4</v>
      </c>
      <c r="AA35" s="28">
        <f t="shared" si="10"/>
        <v>3310.7863908811778</v>
      </c>
      <c r="AB35" s="24">
        <f t="shared" si="4"/>
        <v>-10405.883487654297</v>
      </c>
      <c r="AD35" s="24">
        <f t="shared" si="11"/>
        <v>0</v>
      </c>
      <c r="AE35" s="24">
        <v>0</v>
      </c>
      <c r="AF35" s="24">
        <f t="shared" si="16"/>
        <v>0</v>
      </c>
      <c r="AH35" s="35">
        <f>(AG35*3600000)*$J$69</f>
        <v>0</v>
      </c>
      <c r="AI35" s="33">
        <f>ABS((AB35*0.0000002777777777)-Z35)</f>
        <v>3.8101860765616187E-3</v>
      </c>
      <c r="AJ35" s="33">
        <f t="shared" si="15"/>
        <v>4.3135879730163348E-2</v>
      </c>
    </row>
    <row r="36" spans="2:36" x14ac:dyDescent="0.3">
      <c r="B36" s="17" t="s">
        <v>27</v>
      </c>
      <c r="C36" s="17">
        <v>28</v>
      </c>
      <c r="D36" s="17">
        <v>28</v>
      </c>
      <c r="E36" s="2">
        <v>36.6</v>
      </c>
      <c r="F36" s="13">
        <f t="shared" si="12"/>
        <v>0.69444444444444442</v>
      </c>
      <c r="G36" s="13">
        <f t="shared" si="13"/>
        <v>2.5</v>
      </c>
      <c r="R36">
        <f t="shared" si="0"/>
        <v>0</v>
      </c>
      <c r="S36">
        <f t="shared" si="1"/>
        <v>36.6</v>
      </c>
      <c r="T36" s="31">
        <f t="shared" si="6"/>
        <v>10.166666666666666</v>
      </c>
      <c r="U36" s="31">
        <f t="shared" si="2"/>
        <v>78864.527777777766</v>
      </c>
      <c r="V36" s="28">
        <f t="shared" si="7"/>
        <v>35.584495052069435</v>
      </c>
      <c r="W36" s="28">
        <f t="shared" si="8"/>
        <v>2245.509</v>
      </c>
      <c r="X36" s="28">
        <f t="shared" si="9"/>
        <v>1100.4129144653177</v>
      </c>
      <c r="Y36" s="37">
        <f t="shared" si="3"/>
        <v>3381.5064095173875</v>
      </c>
      <c r="Z36" s="28">
        <f>Y36*0.0000002777777777</f>
        <v>9.3930733571404609E-4</v>
      </c>
      <c r="AA36" s="28">
        <f t="shared" si="10"/>
        <v>3381.5064085705658</v>
      </c>
      <c r="AB36" s="24">
        <f t="shared" si="4"/>
        <v>-11141.801697530871</v>
      </c>
      <c r="AD36" s="24">
        <f t="shared" si="11"/>
        <v>0</v>
      </c>
      <c r="AE36" s="24">
        <v>0</v>
      </c>
      <c r="AF36" s="24">
        <f t="shared" si="16"/>
        <v>0</v>
      </c>
      <c r="AH36" s="35">
        <f>(AG36*3600000)*$J$69</f>
        <v>0</v>
      </c>
      <c r="AI36" s="33">
        <f>ABS((AB36*0.0000002777777777)-Z36)</f>
        <v>4.0342522508282595E-3</v>
      </c>
      <c r="AJ36" s="33">
        <f t="shared" si="15"/>
        <v>4.7170131980991611E-2</v>
      </c>
    </row>
    <row r="37" spans="2:36" x14ac:dyDescent="0.3">
      <c r="B37" s="17" t="s">
        <v>27</v>
      </c>
      <c r="C37" s="17">
        <v>29</v>
      </c>
      <c r="D37" s="17">
        <v>29</v>
      </c>
      <c r="E37" s="2">
        <v>39.1</v>
      </c>
      <c r="F37" s="13">
        <f t="shared" si="12"/>
        <v>0.65277777777777712</v>
      </c>
      <c r="G37" s="13">
        <f t="shared" si="13"/>
        <v>2.3499999999999979</v>
      </c>
      <c r="R37">
        <f t="shared" si="0"/>
        <v>0</v>
      </c>
      <c r="S37">
        <f t="shared" si="1"/>
        <v>39.1</v>
      </c>
      <c r="T37" s="31">
        <f t="shared" si="6"/>
        <v>10.861111111111111</v>
      </c>
      <c r="U37" s="31">
        <f t="shared" si="2"/>
        <v>90006.329475308637</v>
      </c>
      <c r="V37" s="28">
        <f t="shared" si="7"/>
        <v>40.611791842511181</v>
      </c>
      <c r="W37" s="28">
        <f t="shared" si="8"/>
        <v>2245.509</v>
      </c>
      <c r="X37" s="28">
        <f t="shared" si="9"/>
        <v>1034.3881395973976</v>
      </c>
      <c r="Y37" s="37">
        <f t="shared" si="3"/>
        <v>3320.5089314399088</v>
      </c>
      <c r="Z37" s="28">
        <f>Y37*0.0000002777777777</f>
        <v>9.2236359180837958E-4</v>
      </c>
      <c r="AA37" s="28">
        <f t="shared" si="10"/>
        <v>3320.5089305101665</v>
      </c>
      <c r="AB37" s="24">
        <f t="shared" si="4"/>
        <v>-10413.537037037022</v>
      </c>
      <c r="AD37" s="24">
        <f t="shared" si="11"/>
        <v>0</v>
      </c>
      <c r="AE37" s="24">
        <v>0</v>
      </c>
      <c r="AF37" s="24">
        <f t="shared" si="16"/>
        <v>0</v>
      </c>
      <c r="AH37" s="35">
        <f>(AG37*3600000)*$J$69</f>
        <v>0</v>
      </c>
      <c r="AI37" s="33">
        <f>ABS((AB37*0.0000002777777777)-Z37)</f>
        <v>3.8150127679531663E-3</v>
      </c>
      <c r="AJ37" s="33">
        <f t="shared" si="15"/>
        <v>5.0985144748944777E-2</v>
      </c>
    </row>
    <row r="38" spans="2:36" x14ac:dyDescent="0.3">
      <c r="B38" s="17" t="s">
        <v>27</v>
      </c>
      <c r="C38" s="17">
        <v>30</v>
      </c>
      <c r="D38" s="17">
        <v>30</v>
      </c>
      <c r="E38" s="2">
        <v>41.3</v>
      </c>
      <c r="F38" s="13">
        <f t="shared" si="12"/>
        <v>0.47222222222222199</v>
      </c>
      <c r="G38" s="13">
        <f t="shared" si="13"/>
        <v>1.6999999999999993</v>
      </c>
      <c r="R38">
        <f t="shared" si="0"/>
        <v>0</v>
      </c>
      <c r="S38">
        <f t="shared" si="1"/>
        <v>41.3</v>
      </c>
      <c r="T38" s="31">
        <f t="shared" si="6"/>
        <v>11.472222222222221</v>
      </c>
      <c r="U38" s="31">
        <f t="shared" si="2"/>
        <v>100419.86651234566</v>
      </c>
      <c r="V38" s="28">
        <f t="shared" si="7"/>
        <v>45.31048804485377</v>
      </c>
      <c r="W38" s="28">
        <f t="shared" si="8"/>
        <v>2245.509</v>
      </c>
      <c r="X38" s="28">
        <f t="shared" si="9"/>
        <v>748.28078183641571</v>
      </c>
      <c r="Y38" s="37">
        <f t="shared" si="3"/>
        <v>3039.1002698812695</v>
      </c>
      <c r="Z38" s="28">
        <f>Y38*0.0000002777777777</f>
        <v>8.4419451917508936E-4</v>
      </c>
      <c r="AA38" s="28">
        <f t="shared" si="10"/>
        <v>3039.1002690303217</v>
      </c>
      <c r="AB38" s="24">
        <f t="shared" si="4"/>
        <v>-5920.3148148148321</v>
      </c>
      <c r="AD38" s="24">
        <f t="shared" si="11"/>
        <v>0</v>
      </c>
      <c r="AE38" s="24">
        <v>0</v>
      </c>
      <c r="AF38" s="24">
        <f t="shared" si="16"/>
        <v>0</v>
      </c>
      <c r="AH38" s="35">
        <f>(AG38*3600000)*$J$69</f>
        <v>0</v>
      </c>
      <c r="AI38" s="33">
        <f>ABS((AB38*0.0000002777777777)-Z38)</f>
        <v>2.4887264117187408E-3</v>
      </c>
      <c r="AJ38" s="33">
        <f t="shared" si="15"/>
        <v>5.3473871160663516E-2</v>
      </c>
    </row>
    <row r="39" spans="2:36" x14ac:dyDescent="0.3">
      <c r="B39" s="17" t="s">
        <v>27</v>
      </c>
      <c r="C39" s="17">
        <v>31</v>
      </c>
      <c r="D39" s="17">
        <v>31</v>
      </c>
      <c r="E39" s="2">
        <v>42.5</v>
      </c>
      <c r="F39" s="13">
        <f t="shared" si="12"/>
        <v>0.27777777777777779</v>
      </c>
      <c r="G39" s="13">
        <f t="shared" si="13"/>
        <v>1</v>
      </c>
      <c r="R39">
        <f t="shared" si="0"/>
        <v>0</v>
      </c>
      <c r="S39">
        <f t="shared" si="1"/>
        <v>42.5</v>
      </c>
      <c r="T39" s="31">
        <f t="shared" si="6"/>
        <v>11.805555555555555</v>
      </c>
      <c r="U39" s="31">
        <f t="shared" si="2"/>
        <v>106340.18132716049</v>
      </c>
      <c r="V39" s="28">
        <f t="shared" si="7"/>
        <v>47.9817956551408</v>
      </c>
      <c r="W39" s="28">
        <f t="shared" si="8"/>
        <v>2245.509</v>
      </c>
      <c r="X39" s="28">
        <f t="shared" si="9"/>
        <v>440.16516578612709</v>
      </c>
      <c r="Y39" s="37">
        <f t="shared" si="3"/>
        <v>2733.6559614412681</v>
      </c>
      <c r="Z39" s="28">
        <f>Y39*0.0000002777777777</f>
        <v>7.5934887796551243E-4</v>
      </c>
      <c r="AA39" s="28">
        <f t="shared" si="10"/>
        <v>2733.6559606758447</v>
      </c>
      <c r="AB39" s="24">
        <f t="shared" si="4"/>
        <v>-4041.0740740740584</v>
      </c>
      <c r="AD39" s="24">
        <f t="shared" si="11"/>
        <v>0</v>
      </c>
      <c r="AE39" s="24">
        <v>0</v>
      </c>
      <c r="AF39" s="24">
        <f t="shared" si="16"/>
        <v>0</v>
      </c>
      <c r="AH39" s="35">
        <f>(AG39*3600000)*$J$69</f>
        <v>0</v>
      </c>
      <c r="AI39" s="33">
        <f>ABS((AB39*0.0000002777777777)-Z39)</f>
        <v>1.8818694537828897E-3</v>
      </c>
      <c r="AJ39" s="33">
        <f t="shared" si="15"/>
        <v>5.5355740614446404E-2</v>
      </c>
    </row>
    <row r="40" spans="2:36" x14ac:dyDescent="0.3">
      <c r="B40" s="17" t="s">
        <v>27</v>
      </c>
      <c r="C40" s="17">
        <v>32</v>
      </c>
      <c r="D40" s="17">
        <v>32</v>
      </c>
      <c r="E40" s="2">
        <v>43.3</v>
      </c>
      <c r="F40" s="13">
        <f t="shared" si="12"/>
        <v>0.19444444444444425</v>
      </c>
      <c r="G40" s="13">
        <f t="shared" si="13"/>
        <v>0.69999999999999929</v>
      </c>
      <c r="R40">
        <f t="shared" si="0"/>
        <v>0</v>
      </c>
      <c r="S40">
        <f t="shared" si="1"/>
        <v>43.3</v>
      </c>
      <c r="T40" s="31">
        <f t="shared" si="6"/>
        <v>12.027777777777777</v>
      </c>
      <c r="U40" s="31">
        <f t="shared" si="2"/>
        <v>110381.25540123455</v>
      </c>
      <c r="V40" s="28">
        <f t="shared" si="7"/>
        <v>49.805170300825985</v>
      </c>
      <c r="W40" s="28">
        <f t="shared" si="8"/>
        <v>2245.509</v>
      </c>
      <c r="X40" s="28">
        <f t="shared" si="9"/>
        <v>308.11561605028868</v>
      </c>
      <c r="Y40" s="37">
        <f t="shared" si="3"/>
        <v>2603.4297863511147</v>
      </c>
      <c r="Z40" s="28">
        <f>Y40*0.0000002777777777</f>
        <v>7.2317494045059851E-4</v>
      </c>
      <c r="AA40" s="28">
        <f t="shared" si="10"/>
        <v>2603.4297856221547</v>
      </c>
      <c r="AB40" s="24">
        <f t="shared" si="4"/>
        <v>-3080.2592592592555</v>
      </c>
      <c r="AD40" s="24">
        <f t="shared" si="11"/>
        <v>0</v>
      </c>
      <c r="AE40" s="24">
        <v>0</v>
      </c>
      <c r="AF40" s="24">
        <f t="shared" si="16"/>
        <v>0</v>
      </c>
      <c r="AH40" s="35">
        <f>(AG40*3600000)*$J$69</f>
        <v>0</v>
      </c>
      <c r="AI40" s="33">
        <f>ABS((AB40*0.0000002777777777)-Z40)</f>
        <v>1.5788025122274827E-3</v>
      </c>
      <c r="AJ40" s="33">
        <f t="shared" si="15"/>
        <v>5.6934543126673884E-2</v>
      </c>
    </row>
    <row r="41" spans="2:36" x14ac:dyDescent="0.3">
      <c r="B41" s="17" t="s">
        <v>27</v>
      </c>
      <c r="C41" s="17">
        <v>33</v>
      </c>
      <c r="D41" s="17">
        <v>33</v>
      </c>
      <c r="E41" s="2">
        <v>43.9</v>
      </c>
      <c r="F41" s="13">
        <f t="shared" si="12"/>
        <v>0.15277777777777798</v>
      </c>
      <c r="G41" s="13">
        <f t="shared" si="13"/>
        <v>0.55000000000000071</v>
      </c>
      <c r="R41">
        <f t="shared" si="0"/>
        <v>0</v>
      </c>
      <c r="S41">
        <f t="shared" si="1"/>
        <v>43.9</v>
      </c>
      <c r="T41" s="31">
        <f t="shared" si="6"/>
        <v>12.194444444444443</v>
      </c>
      <c r="U41" s="31">
        <f t="shared" si="2"/>
        <v>113461.51466049381</v>
      </c>
      <c r="V41" s="28">
        <f t="shared" si="7"/>
        <v>51.195015310474133</v>
      </c>
      <c r="W41" s="28">
        <f t="shared" si="8"/>
        <v>2245.509</v>
      </c>
      <c r="X41" s="28">
        <f t="shared" si="9"/>
        <v>242.09084118237024</v>
      </c>
      <c r="Y41" s="37">
        <f t="shared" si="3"/>
        <v>2538.7948564928442</v>
      </c>
      <c r="Z41" s="28">
        <f>Y41*0.0000002777777777</f>
        <v>7.0522079327277277E-4</v>
      </c>
      <c r="AA41" s="28">
        <f t="shared" si="10"/>
        <v>2538.7948557819818</v>
      </c>
      <c r="AB41" s="24">
        <f t="shared" si="4"/>
        <v>-2599.2631172839465</v>
      </c>
      <c r="AD41" s="24">
        <f t="shared" si="11"/>
        <v>0</v>
      </c>
      <c r="AE41" s="24">
        <v>0</v>
      </c>
      <c r="AF41" s="24">
        <f t="shared" si="16"/>
        <v>0</v>
      </c>
      <c r="AH41" s="35">
        <f>(AG41*3600000)*$J$69</f>
        <v>0</v>
      </c>
      <c r="AI41" s="33">
        <f>ABS((AB41*0.0000002777777777)-Z41)</f>
        <v>1.4272383256494819E-3</v>
      </c>
      <c r="AJ41" s="33">
        <f t="shared" si="15"/>
        <v>5.8361781452323368E-2</v>
      </c>
    </row>
    <row r="42" spans="2:36" x14ac:dyDescent="0.3">
      <c r="B42" s="17" t="s">
        <v>27</v>
      </c>
      <c r="C42" s="17">
        <v>34</v>
      </c>
      <c r="D42" s="17">
        <v>34</v>
      </c>
      <c r="E42" s="2">
        <v>44.4</v>
      </c>
      <c r="F42" s="13">
        <f t="shared" si="12"/>
        <v>8.3333333333333523E-2</v>
      </c>
      <c r="G42" s="13">
        <f t="shared" si="13"/>
        <v>0.30000000000000071</v>
      </c>
      <c r="R42">
        <f t="shared" si="0"/>
        <v>0</v>
      </c>
      <c r="S42">
        <f t="shared" si="1"/>
        <v>44.4</v>
      </c>
      <c r="T42" s="31">
        <f t="shared" si="6"/>
        <v>12.333333333333332</v>
      </c>
      <c r="U42" s="31">
        <f t="shared" si="2"/>
        <v>116060.77777777775</v>
      </c>
      <c r="V42" s="28">
        <f t="shared" si="7"/>
        <v>52.367829858944425</v>
      </c>
      <c r="W42" s="28">
        <f t="shared" si="8"/>
        <v>2245.509</v>
      </c>
      <c r="X42" s="28">
        <f t="shared" si="9"/>
        <v>132.04954973583844</v>
      </c>
      <c r="Y42" s="37">
        <f t="shared" si="3"/>
        <v>2429.9263795947827</v>
      </c>
      <c r="Z42" s="28">
        <f>Y42*0.0000002777777777</f>
        <v>6.7497954969844543E-4</v>
      </c>
      <c r="AA42" s="28">
        <f t="shared" si="10"/>
        <v>2429.9263789144034</v>
      </c>
      <c r="AB42" s="24">
        <f t="shared" si="4"/>
        <v>-523.38503086421406</v>
      </c>
      <c r="AD42" s="24">
        <f t="shared" si="11"/>
        <v>0</v>
      </c>
      <c r="AE42" s="24">
        <v>0</v>
      </c>
      <c r="AF42" s="24">
        <f t="shared" si="16"/>
        <v>0</v>
      </c>
      <c r="AH42" s="35">
        <f>(AG42*3600000)*$J$69</f>
        <v>0</v>
      </c>
      <c r="AI42" s="33">
        <f>ABS((AB42*0.0000002777777777)-Z42)</f>
        <v>8.2036428045335267E-4</v>
      </c>
      <c r="AJ42" s="33">
        <f t="shared" si="15"/>
        <v>5.918214573277672E-2</v>
      </c>
    </row>
    <row r="43" spans="2:36" x14ac:dyDescent="0.3">
      <c r="B43" s="17" t="s">
        <v>27</v>
      </c>
      <c r="C43" s="17">
        <v>35</v>
      </c>
      <c r="D43" s="17">
        <v>35</v>
      </c>
      <c r="E43" s="2">
        <v>44.5</v>
      </c>
      <c r="F43" s="13">
        <f t="shared" si="12"/>
        <v>-2.7777777777777186E-2</v>
      </c>
      <c r="G43" s="13">
        <f t="shared" si="13"/>
        <v>-9.9999999999997868E-2</v>
      </c>
      <c r="R43">
        <f t="shared" si="0"/>
        <v>0</v>
      </c>
      <c r="S43">
        <f t="shared" si="1"/>
        <v>44.5</v>
      </c>
      <c r="T43" s="31">
        <f t="shared" si="6"/>
        <v>12.361111111111111</v>
      </c>
      <c r="U43" s="31">
        <f t="shared" si="2"/>
        <v>116584.16280864197</v>
      </c>
      <c r="V43" s="28">
        <f t="shared" si="7"/>
        <v>52.603986627594509</v>
      </c>
      <c r="W43" s="28">
        <f t="shared" si="8"/>
        <v>2245.509</v>
      </c>
      <c r="X43" s="28">
        <f t="shared" si="9"/>
        <v>-44.016516578611771</v>
      </c>
      <c r="Y43" s="37">
        <f t="shared" si="3"/>
        <v>2254.0964700489831</v>
      </c>
      <c r="Z43" s="28">
        <f>Y43*0.0000002777777777</f>
        <v>6.2613790817162116E-4</v>
      </c>
      <c r="AA43" s="28">
        <f t="shared" si="10"/>
        <v>2254.096469417836</v>
      </c>
      <c r="AB43" s="24">
        <f t="shared" si="4"/>
        <v>1566.6226851851534</v>
      </c>
      <c r="AC43" s="24">
        <f>SUM(AB43:AB64)</f>
        <v>108106.38503086418</v>
      </c>
      <c r="AD43" s="24">
        <f>AC43/1000</f>
        <v>108.10638503086419</v>
      </c>
      <c r="AE43" s="24">
        <f>$AD$43+AD44</f>
        <v>108.10638503086419</v>
      </c>
      <c r="AF43" s="24">
        <f t="shared" si="16"/>
        <v>3.0029551389054002E-2</v>
      </c>
      <c r="AG43" s="24">
        <f>AF$43+AF44</f>
        <v>3.0029551389054002E-2</v>
      </c>
      <c r="AH43" s="35">
        <f>(AG43*3600000)*$J$69</f>
        <v>92971.491100511194</v>
      </c>
      <c r="AI43" s="33">
        <f>ABS((AB43*0.0000002777777777)-Z43)</f>
        <v>1.909649401864825E-4</v>
      </c>
      <c r="AJ43" s="33">
        <f t="shared" si="15"/>
        <v>5.9373110672963199E-2</v>
      </c>
    </row>
    <row r="44" spans="2:36" x14ac:dyDescent="0.3">
      <c r="B44" s="17" t="s">
        <v>27</v>
      </c>
      <c r="C44" s="17">
        <v>36</v>
      </c>
      <c r="D44" s="17">
        <v>36</v>
      </c>
      <c r="E44" s="2">
        <v>44.2</v>
      </c>
      <c r="F44" s="13">
        <f t="shared" si="12"/>
        <v>-0.24999999999999961</v>
      </c>
      <c r="G44" s="13">
        <f t="shared" si="13"/>
        <v>-0.89999999999999858</v>
      </c>
      <c r="R44">
        <f t="shared" si="0"/>
        <v>0</v>
      </c>
      <c r="S44">
        <f t="shared" si="1"/>
        <v>44.2</v>
      </c>
      <c r="T44" s="31">
        <f t="shared" si="6"/>
        <v>12.277777777777779</v>
      </c>
      <c r="U44" s="31">
        <f t="shared" si="2"/>
        <v>115017.54012345681</v>
      </c>
      <c r="V44" s="28">
        <f t="shared" si="7"/>
        <v>51.897110180600308</v>
      </c>
      <c r="W44" s="28">
        <f t="shared" si="8"/>
        <v>2245.509</v>
      </c>
      <c r="X44" s="28">
        <f t="shared" si="9"/>
        <v>-396.14864920751376</v>
      </c>
      <c r="Y44" s="37">
        <f t="shared" si="3"/>
        <v>1901.2574609730868</v>
      </c>
      <c r="Z44" s="28">
        <f>Y44*0.0000002777777777</f>
        <v>5.2812707234464859E-4</v>
      </c>
      <c r="AA44" s="28">
        <f t="shared" si="10"/>
        <v>1901.257460440735</v>
      </c>
      <c r="AB44" s="24">
        <f t="shared" si="4"/>
        <v>7674.155092592584</v>
      </c>
      <c r="AD44" s="24">
        <f t="shared" si="11"/>
        <v>0</v>
      </c>
      <c r="AE44" s="24">
        <f t="shared" ref="AE44:AE85" si="17">$AD$43+AD45</f>
        <v>108.10638503086419</v>
      </c>
      <c r="AF44" s="24">
        <f t="shared" si="16"/>
        <v>0</v>
      </c>
      <c r="AG44" s="24">
        <f>AF$43+AF45</f>
        <v>3.0029551389054002E-2</v>
      </c>
      <c r="AH44" s="35">
        <f>(AG44*3600000)*$J$69</f>
        <v>92971.491100511194</v>
      </c>
      <c r="AI44" s="33">
        <f>ABS((AB44*0.0000002777777777)-Z44)</f>
        <v>1.603582675000857E-3</v>
      </c>
      <c r="AJ44" s="33">
        <f t="shared" si="15"/>
        <v>6.0976693347964059E-2</v>
      </c>
    </row>
    <row r="45" spans="2:36" x14ac:dyDescent="0.3">
      <c r="B45" s="17" t="s">
        <v>27</v>
      </c>
      <c r="C45" s="17">
        <v>37</v>
      </c>
      <c r="D45" s="17">
        <v>37</v>
      </c>
      <c r="E45" s="2">
        <v>42.7</v>
      </c>
      <c r="F45" s="13">
        <f t="shared" si="12"/>
        <v>-0.59722222222222276</v>
      </c>
      <c r="G45" s="13">
        <f t="shared" si="13"/>
        <v>-2.1500000000000021</v>
      </c>
      <c r="R45">
        <f t="shared" si="0"/>
        <v>0</v>
      </c>
      <c r="S45">
        <f t="shared" si="1"/>
        <v>42.7</v>
      </c>
      <c r="T45" s="31">
        <f t="shared" si="6"/>
        <v>11.861111111111112</v>
      </c>
      <c r="U45" s="31">
        <f t="shared" si="2"/>
        <v>107343.38503086423</v>
      </c>
      <c r="V45" s="28">
        <f t="shared" si="7"/>
        <v>48.434451598650085</v>
      </c>
      <c r="W45" s="28">
        <f t="shared" si="8"/>
        <v>2245.509</v>
      </c>
      <c r="X45" s="28">
        <f t="shared" si="9"/>
        <v>-946.35510644017415</v>
      </c>
      <c r="Y45" s="37">
        <f t="shared" si="3"/>
        <v>1347.5883451584759</v>
      </c>
      <c r="Z45" s="28">
        <f>Y45*0.0000002777777777</f>
        <v>3.74330095772542E-4</v>
      </c>
      <c r="AA45" s="28">
        <f t="shared" si="10"/>
        <v>1347.5883447811511</v>
      </c>
      <c r="AB45" s="24">
        <f t="shared" si="4"/>
        <v>13616.253086419805</v>
      </c>
      <c r="AD45" s="24">
        <f t="shared" si="11"/>
        <v>0</v>
      </c>
      <c r="AE45" s="24">
        <f t="shared" si="17"/>
        <v>108.10638503086419</v>
      </c>
      <c r="AF45" s="24">
        <f t="shared" si="16"/>
        <v>0</v>
      </c>
      <c r="AG45" s="24">
        <f>AF$43+AF46</f>
        <v>3.0029551389054002E-2</v>
      </c>
      <c r="AH45" s="35">
        <f>(AG45*3600000)*$J$69</f>
        <v>92971.491100511194</v>
      </c>
      <c r="AI45" s="33">
        <f>ABS((AB45*0.0000002777777777)-Z45)</f>
        <v>3.4079624271739174E-3</v>
      </c>
      <c r="AJ45" s="33">
        <f t="shared" si="15"/>
        <v>6.4384655775137981E-2</v>
      </c>
    </row>
    <row r="46" spans="2:36" x14ac:dyDescent="0.3">
      <c r="B46" s="17" t="s">
        <v>27</v>
      </c>
      <c r="C46" s="17">
        <v>38</v>
      </c>
      <c r="D46" s="17">
        <v>38</v>
      </c>
      <c r="E46" s="2">
        <v>39.9</v>
      </c>
      <c r="F46" s="13">
        <f t="shared" si="12"/>
        <v>-0.79166666666666707</v>
      </c>
      <c r="G46" s="13">
        <f t="shared" si="13"/>
        <v>-2.8500000000000014</v>
      </c>
      <c r="R46">
        <f t="shared" si="0"/>
        <v>0</v>
      </c>
      <c r="S46">
        <f t="shared" si="1"/>
        <v>39.9</v>
      </c>
      <c r="T46" s="31">
        <f t="shared" si="6"/>
        <v>11.083333333333332</v>
      </c>
      <c r="U46" s="31">
        <f t="shared" si="2"/>
        <v>93727.131944444423</v>
      </c>
      <c r="V46" s="28">
        <f t="shared" si="7"/>
        <v>42.290656609517349</v>
      </c>
      <c r="W46" s="28">
        <f t="shared" si="8"/>
        <v>2245.509</v>
      </c>
      <c r="X46" s="28">
        <f t="shared" si="9"/>
        <v>-1254.4707224904628</v>
      </c>
      <c r="Y46" s="37">
        <f t="shared" si="3"/>
        <v>1033.3289341190548</v>
      </c>
      <c r="Z46" s="28">
        <f>Y46*0.0000002777777777</f>
        <v>2.8703581495270075E-4</v>
      </c>
      <c r="AA46" s="28">
        <f t="shared" si="10"/>
        <v>1033.3289338297227</v>
      </c>
      <c r="AB46" s="24">
        <f t="shared" si="4"/>
        <v>13129.369598765421</v>
      </c>
      <c r="AD46" s="24">
        <f t="shared" si="11"/>
        <v>0</v>
      </c>
      <c r="AE46" s="24">
        <f t="shared" si="17"/>
        <v>108.10638503086419</v>
      </c>
      <c r="AF46" s="24">
        <f t="shared" si="16"/>
        <v>0</v>
      </c>
      <c r="AG46" s="24">
        <f>AF$43+AF47</f>
        <v>3.0029551389054002E-2</v>
      </c>
      <c r="AH46" s="35">
        <f>(AG46*3600000)*$J$69</f>
        <v>92971.491100511194</v>
      </c>
      <c r="AI46" s="33">
        <f>ABS((AB46*0.0000002777777777)-Z46)</f>
        <v>3.3600112947942988E-3</v>
      </c>
      <c r="AJ46" s="33">
        <f t="shared" si="15"/>
        <v>6.7744667069932277E-2</v>
      </c>
    </row>
    <row r="47" spans="2:36" x14ac:dyDescent="0.3">
      <c r="B47" s="17" t="s">
        <v>27</v>
      </c>
      <c r="C47" s="17">
        <v>39</v>
      </c>
      <c r="D47" s="17">
        <v>39</v>
      </c>
      <c r="E47" s="2">
        <v>37</v>
      </c>
      <c r="F47" s="13">
        <f t="shared" si="12"/>
        <v>-0.73611111111111072</v>
      </c>
      <c r="G47" s="13">
        <f t="shared" si="13"/>
        <v>-2.6499999999999986</v>
      </c>
      <c r="R47">
        <f t="shared" si="0"/>
        <v>0</v>
      </c>
      <c r="S47">
        <f t="shared" si="1"/>
        <v>37</v>
      </c>
      <c r="T47" s="31">
        <f t="shared" si="6"/>
        <v>10.277777777777777</v>
      </c>
      <c r="U47" s="31">
        <f t="shared" si="2"/>
        <v>80597.762345679002</v>
      </c>
      <c r="V47" s="28">
        <f t="shared" si="7"/>
        <v>36.366548513155848</v>
      </c>
      <c r="W47" s="28">
        <f t="shared" si="8"/>
        <v>2245.509</v>
      </c>
      <c r="X47" s="28">
        <f t="shared" si="9"/>
        <v>-1166.4376893332362</v>
      </c>
      <c r="Y47" s="37">
        <f t="shared" si="3"/>
        <v>1115.4378591799198</v>
      </c>
      <c r="Z47" s="28">
        <f>Y47*0.0000002777777777</f>
        <v>3.0984384968544366E-4</v>
      </c>
      <c r="AA47" s="28">
        <f t="shared" si="10"/>
        <v>1115.4378588675972</v>
      </c>
      <c r="AB47" s="24">
        <f t="shared" si="4"/>
        <v>10116.814814814803</v>
      </c>
      <c r="AD47" s="24">
        <f t="shared" si="11"/>
        <v>0</v>
      </c>
      <c r="AE47" s="24">
        <f t="shared" si="17"/>
        <v>108.10638503086419</v>
      </c>
      <c r="AF47" s="24">
        <f t="shared" si="16"/>
        <v>0</v>
      </c>
      <c r="AG47" s="24">
        <f>AF$43+AF48</f>
        <v>3.0029551389054002E-2</v>
      </c>
      <c r="AH47" s="35">
        <f>(AG47*3600000)*$J$69</f>
        <v>92971.491100511194</v>
      </c>
      <c r="AI47" s="33">
        <f>ABS((AB47*0.0000002777777777)-Z47)</f>
        <v>2.5003824869762495E-3</v>
      </c>
      <c r="AJ47" s="33">
        <f t="shared" si="15"/>
        <v>7.0245049556908523E-2</v>
      </c>
    </row>
    <row r="48" spans="2:36" x14ac:dyDescent="0.3">
      <c r="B48" s="17" t="s">
        <v>27</v>
      </c>
      <c r="C48" s="17">
        <v>40</v>
      </c>
      <c r="D48" s="17">
        <v>40</v>
      </c>
      <c r="E48" s="2">
        <v>34.6</v>
      </c>
      <c r="F48" s="13">
        <f t="shared" si="12"/>
        <v>-0.65277777777777812</v>
      </c>
      <c r="G48" s="13">
        <f t="shared" si="13"/>
        <v>-2.3500000000000014</v>
      </c>
      <c r="R48">
        <f t="shared" si="0"/>
        <v>0</v>
      </c>
      <c r="S48">
        <f t="shared" si="1"/>
        <v>34.6</v>
      </c>
      <c r="T48" s="31">
        <f t="shared" si="6"/>
        <v>9.6111111111111107</v>
      </c>
      <c r="U48" s="31">
        <f t="shared" si="2"/>
        <v>70480.9475308642</v>
      </c>
      <c r="V48" s="28">
        <f t="shared" si="7"/>
        <v>31.801736463118822</v>
      </c>
      <c r="W48" s="28">
        <f t="shared" si="8"/>
        <v>2245.509</v>
      </c>
      <c r="X48" s="28">
        <f t="shared" si="9"/>
        <v>-1034.3881395973992</v>
      </c>
      <c r="Y48" s="37">
        <f t="shared" si="3"/>
        <v>1242.9225968657195</v>
      </c>
      <c r="Z48" s="28">
        <f>Y48*0.0000002777777777</f>
        <v>3.4525627681047255E-4</v>
      </c>
      <c r="AA48" s="28">
        <f t="shared" si="10"/>
        <v>1242.9225965177011</v>
      </c>
      <c r="AB48" s="24">
        <f t="shared" si="4"/>
        <v>9058.8587962963138</v>
      </c>
      <c r="AD48" s="24">
        <f t="shared" si="11"/>
        <v>0</v>
      </c>
      <c r="AE48" s="24">
        <f t="shared" si="17"/>
        <v>108.10638503086419</v>
      </c>
      <c r="AF48" s="24">
        <f t="shared" si="16"/>
        <v>0</v>
      </c>
      <c r="AG48" s="24">
        <f>AF$43+AF49</f>
        <v>3.0029551389054002E-2</v>
      </c>
      <c r="AH48" s="35">
        <f>(AG48*3600000)*$J$69</f>
        <v>92971.491100511194</v>
      </c>
      <c r="AI48" s="33">
        <f>ABS((AB48*0.0000002777777777)-Z48)</f>
        <v>2.1710933881228145E-3</v>
      </c>
      <c r="AJ48" s="33">
        <f t="shared" si="15"/>
        <v>7.2416142945031334E-2</v>
      </c>
    </row>
    <row r="49" spans="2:36" x14ac:dyDescent="0.3">
      <c r="B49" s="17" t="s">
        <v>27</v>
      </c>
      <c r="C49" s="17">
        <v>41</v>
      </c>
      <c r="D49" s="17">
        <v>41</v>
      </c>
      <c r="E49" s="2">
        <v>32.299999999999997</v>
      </c>
      <c r="F49" s="13">
        <f t="shared" si="12"/>
        <v>-0.7777777777777779</v>
      </c>
      <c r="G49" s="13">
        <f t="shared" si="13"/>
        <v>-2.8000000000000007</v>
      </c>
      <c r="R49">
        <f t="shared" si="0"/>
        <v>0</v>
      </c>
      <c r="S49">
        <f t="shared" si="1"/>
        <v>32.299999999999997</v>
      </c>
      <c r="T49" s="31">
        <f t="shared" si="6"/>
        <v>8.9722222222222214</v>
      </c>
      <c r="U49" s="31">
        <f t="shared" si="2"/>
        <v>61422.088734567886</v>
      </c>
      <c r="V49" s="28">
        <f t="shared" si="7"/>
        <v>27.714285170409322</v>
      </c>
      <c r="W49" s="28">
        <f t="shared" si="8"/>
        <v>2245.509</v>
      </c>
      <c r="X49" s="28">
        <f t="shared" si="9"/>
        <v>-1232.4624642011561</v>
      </c>
      <c r="Y49" s="37">
        <f t="shared" si="3"/>
        <v>1040.7608209692532</v>
      </c>
      <c r="Z49" s="28">
        <f>Y49*0.0000002777777777</f>
        <v>2.8910022796606674E-4</v>
      </c>
      <c r="AA49" s="28">
        <f t="shared" si="10"/>
        <v>1040.7608206778402</v>
      </c>
      <c r="AB49" s="24">
        <f t="shared" si="4"/>
        <v>11909.511574074058</v>
      </c>
      <c r="AD49" s="24">
        <f t="shared" si="11"/>
        <v>0</v>
      </c>
      <c r="AE49" s="24">
        <f t="shared" si="17"/>
        <v>108.10638503086419</v>
      </c>
      <c r="AF49" s="24">
        <f t="shared" si="16"/>
        <v>0</v>
      </c>
      <c r="AG49" s="24">
        <f>AF$43+AF50</f>
        <v>3.0029551389054002E-2</v>
      </c>
      <c r="AH49" s="35">
        <f>(AG49*3600000)*$J$69</f>
        <v>92971.491100511194</v>
      </c>
      <c r="AI49" s="33">
        <f>ABS((AB49*0.0000002777777777)-Z49)</f>
        <v>3.0190974305726545E-3</v>
      </c>
      <c r="AJ49" s="33">
        <f t="shared" si="15"/>
        <v>7.5435240375603993E-2</v>
      </c>
    </row>
    <row r="50" spans="2:36" x14ac:dyDescent="0.3">
      <c r="B50" s="17" t="s">
        <v>27</v>
      </c>
      <c r="C50" s="17">
        <v>42</v>
      </c>
      <c r="D50" s="17">
        <v>42</v>
      </c>
      <c r="E50" s="2">
        <v>29</v>
      </c>
      <c r="F50" s="13">
        <f t="shared" si="12"/>
        <v>-0.99999999999999933</v>
      </c>
      <c r="G50" s="13">
        <f t="shared" si="13"/>
        <v>-3.5999999999999979</v>
      </c>
      <c r="R50">
        <f t="shared" si="0"/>
        <v>0</v>
      </c>
      <c r="S50">
        <f t="shared" si="1"/>
        <v>29</v>
      </c>
      <c r="T50" s="31">
        <f t="shared" si="6"/>
        <v>8.0555555555555554</v>
      </c>
      <c r="U50" s="31">
        <f t="shared" si="2"/>
        <v>49512.577160493827</v>
      </c>
      <c r="V50" s="28">
        <f t="shared" si="7"/>
        <v>22.340589700192897</v>
      </c>
      <c r="W50" s="28">
        <f t="shared" si="8"/>
        <v>2245.509</v>
      </c>
      <c r="X50" s="28">
        <f t="shared" si="9"/>
        <v>-1584.5945968300564</v>
      </c>
      <c r="Y50" s="37">
        <f t="shared" si="3"/>
        <v>683.25499287013668</v>
      </c>
      <c r="Z50" s="28">
        <f>Y50*0.0000002777777777</f>
        <v>1.8979305352189593E-4</v>
      </c>
      <c r="AA50" s="28">
        <f t="shared" si="10"/>
        <v>683.25499267882537</v>
      </c>
      <c r="AB50" s="24">
        <f t="shared" si="4"/>
        <v>12421.710648148146</v>
      </c>
      <c r="AD50" s="24">
        <f t="shared" si="11"/>
        <v>0</v>
      </c>
      <c r="AE50" s="24">
        <f t="shared" si="17"/>
        <v>108.10638503086419</v>
      </c>
      <c r="AF50" s="24">
        <f t="shared" si="16"/>
        <v>0</v>
      </c>
      <c r="AG50" s="24">
        <f>AF$43+AF51</f>
        <v>3.0029551389054002E-2</v>
      </c>
      <c r="AH50" s="35">
        <f>(AG50*3600000)*$J$69</f>
        <v>92971.491100511194</v>
      </c>
      <c r="AI50" s="33">
        <f>ABS((AB50*0.0000002777777777)-Z50)</f>
        <v>3.260682125553123E-3</v>
      </c>
      <c r="AJ50" s="33">
        <f t="shared" si="15"/>
        <v>7.8695922501157117E-2</v>
      </c>
    </row>
    <row r="51" spans="2:36" x14ac:dyDescent="0.3">
      <c r="B51" s="17" t="s">
        <v>27</v>
      </c>
      <c r="C51" s="17">
        <v>43</v>
      </c>
      <c r="D51" s="17">
        <v>43</v>
      </c>
      <c r="E51" s="2">
        <v>25.1</v>
      </c>
      <c r="F51" s="13">
        <f t="shared" si="12"/>
        <v>-0.94444444444444453</v>
      </c>
      <c r="G51" s="13">
        <f t="shared" si="13"/>
        <v>-3.4000000000000004</v>
      </c>
      <c r="R51">
        <f t="shared" si="0"/>
        <v>0</v>
      </c>
      <c r="S51">
        <f t="shared" si="1"/>
        <v>25.1</v>
      </c>
      <c r="T51" s="31">
        <f t="shared" si="6"/>
        <v>6.9722222222222223</v>
      </c>
      <c r="U51" s="31">
        <f t="shared" si="2"/>
        <v>37090.866512345681</v>
      </c>
      <c r="V51" s="28">
        <f t="shared" si="7"/>
        <v>16.735784681353778</v>
      </c>
      <c r="W51" s="28">
        <f t="shared" si="8"/>
        <v>2245.509</v>
      </c>
      <c r="X51" s="28">
        <f t="shared" si="9"/>
        <v>-1496.5615636728323</v>
      </c>
      <c r="Y51" s="37">
        <f t="shared" si="3"/>
        <v>765.68322100852151</v>
      </c>
      <c r="Z51" s="28">
        <f>Y51*0.0000002777777777</f>
        <v>2.1268978355392507E-4</v>
      </c>
      <c r="AA51" s="28">
        <f t="shared" si="10"/>
        <v>765.68322079413019</v>
      </c>
      <c r="AB51" s="24">
        <f t="shared" si="4"/>
        <v>8075.6720679012433</v>
      </c>
      <c r="AD51" s="24">
        <f t="shared" si="11"/>
        <v>0</v>
      </c>
      <c r="AE51" s="24">
        <f t="shared" si="17"/>
        <v>108.10638503086419</v>
      </c>
      <c r="AF51" s="24">
        <f t="shared" si="16"/>
        <v>0</v>
      </c>
      <c r="AG51" s="24">
        <f>AF$43+AF52</f>
        <v>3.0029551389054002E-2</v>
      </c>
      <c r="AH51" s="35">
        <f>(AG51*3600000)*$J$69</f>
        <v>92971.491100511194</v>
      </c>
      <c r="AI51" s="33">
        <f>ABS((AB51*0.0000002777777777)-Z51)</f>
        <v>2.030552456901646E-3</v>
      </c>
      <c r="AJ51" s="33">
        <f t="shared" si="15"/>
        <v>8.0726474958058764E-2</v>
      </c>
    </row>
    <row r="52" spans="2:36" x14ac:dyDescent="0.3">
      <c r="B52" s="17" t="s">
        <v>27</v>
      </c>
      <c r="C52" s="17">
        <v>44</v>
      </c>
      <c r="D52" s="17">
        <v>44</v>
      </c>
      <c r="E52" s="2">
        <v>22.2</v>
      </c>
      <c r="F52" s="13">
        <f t="shared" si="12"/>
        <v>-0.5833333333333337</v>
      </c>
      <c r="G52" s="13">
        <f t="shared" si="13"/>
        <v>-2.1000000000000014</v>
      </c>
      <c r="R52">
        <f t="shared" si="0"/>
        <v>0</v>
      </c>
      <c r="S52">
        <f t="shared" si="1"/>
        <v>22.2</v>
      </c>
      <c r="T52" s="31">
        <f t="shared" si="6"/>
        <v>6.1666666666666661</v>
      </c>
      <c r="U52" s="31">
        <f t="shared" si="2"/>
        <v>29015.194444444438</v>
      </c>
      <c r="V52" s="28">
        <f t="shared" si="7"/>
        <v>13.091957464736106</v>
      </c>
      <c r="W52" s="28">
        <f t="shared" si="8"/>
        <v>2245.509</v>
      </c>
      <c r="X52" s="28">
        <f t="shared" si="9"/>
        <v>-924.34684815086746</v>
      </c>
      <c r="Y52" s="37">
        <f t="shared" si="3"/>
        <v>1334.2541093138684</v>
      </c>
      <c r="Z52" s="28">
        <f>Y52*0.0000002777777777</f>
        <v>3.7062614137229927E-4</v>
      </c>
      <c r="AA52" s="28">
        <f t="shared" si="10"/>
        <v>1334.2541089402773</v>
      </c>
      <c r="AB52" s="24">
        <f t="shared" si="4"/>
        <v>3298.6797839506107</v>
      </c>
      <c r="AD52" s="24">
        <f t="shared" si="11"/>
        <v>0</v>
      </c>
      <c r="AE52" s="24">
        <f t="shared" si="17"/>
        <v>108.10638503086419</v>
      </c>
      <c r="AF52" s="24">
        <f t="shared" si="16"/>
        <v>0</v>
      </c>
      <c r="AG52" s="24">
        <f>AF$43+AF53</f>
        <v>3.0029551389054002E-2</v>
      </c>
      <c r="AH52" s="35">
        <f>(AG52*3600000)*$J$69</f>
        <v>92971.491100511194</v>
      </c>
      <c r="AI52" s="33">
        <f>ABS((AB52*0.0000002777777777)-Z52)</f>
        <v>5.456737983574176E-4</v>
      </c>
      <c r="AJ52" s="33">
        <f t="shared" si="15"/>
        <v>8.1272148756416182E-2</v>
      </c>
    </row>
    <row r="53" spans="2:36" x14ac:dyDescent="0.3">
      <c r="B53" s="17" t="s">
        <v>27</v>
      </c>
      <c r="C53" s="17">
        <v>45</v>
      </c>
      <c r="D53" s="17">
        <v>45</v>
      </c>
      <c r="E53" s="2">
        <v>20.9</v>
      </c>
      <c r="F53" s="13">
        <f t="shared" si="12"/>
        <v>-0.25000000000000011</v>
      </c>
      <c r="G53" s="13">
        <f t="shared" si="13"/>
        <v>-0.90000000000000036</v>
      </c>
      <c r="R53">
        <f t="shared" si="0"/>
        <v>0</v>
      </c>
      <c r="S53">
        <f t="shared" si="1"/>
        <v>20.9</v>
      </c>
      <c r="T53" s="31">
        <f t="shared" si="6"/>
        <v>5.8055555555555554</v>
      </c>
      <c r="U53" s="31">
        <f t="shared" si="2"/>
        <v>25716.514660493827</v>
      </c>
      <c r="V53" s="28">
        <f t="shared" si="7"/>
        <v>11.603558842974149</v>
      </c>
      <c r="W53" s="28">
        <f t="shared" si="8"/>
        <v>2245.509</v>
      </c>
      <c r="X53" s="28">
        <f t="shared" si="9"/>
        <v>-396.14864920751455</v>
      </c>
      <c r="Y53" s="37">
        <f t="shared" si="3"/>
        <v>1860.9639096354595</v>
      </c>
      <c r="Z53" s="28">
        <f>Y53*0.0000002777777777</f>
        <v>5.1693441919844162E-4</v>
      </c>
      <c r="AA53" s="28">
        <f t="shared" si="10"/>
        <v>1860.9639091143899</v>
      </c>
      <c r="AB53" s="24">
        <f t="shared" si="4"/>
        <v>1215.7368827160535</v>
      </c>
      <c r="AD53" s="24">
        <f t="shared" si="11"/>
        <v>0</v>
      </c>
      <c r="AE53" s="24">
        <f t="shared" si="17"/>
        <v>108.10638503086419</v>
      </c>
      <c r="AF53" s="24">
        <f t="shared" si="16"/>
        <v>0</v>
      </c>
      <c r="AG53" s="24">
        <f>AF$43+AF54</f>
        <v>3.0029551389054002E-2</v>
      </c>
      <c r="AH53" s="35">
        <f>(AG53*3600000)*$J$69</f>
        <v>92971.491100511194</v>
      </c>
      <c r="AI53" s="33">
        <f>ABS((AB53*0.0000002777777777)-Z53)</f>
        <v>1.7922972964965069E-4</v>
      </c>
      <c r="AJ53" s="33">
        <f t="shared" si="15"/>
        <v>8.1451378486065831E-2</v>
      </c>
    </row>
    <row r="54" spans="2:36" x14ac:dyDescent="0.3">
      <c r="B54" s="17" t="s">
        <v>27</v>
      </c>
      <c r="C54" s="17">
        <v>46</v>
      </c>
      <c r="D54" s="17">
        <v>46</v>
      </c>
      <c r="E54" s="2">
        <v>20.399999999999999</v>
      </c>
      <c r="F54" s="13">
        <f t="shared" si="12"/>
        <v>-0.19444444444444425</v>
      </c>
      <c r="G54" s="13">
        <f t="shared" si="13"/>
        <v>-0.69999999999999929</v>
      </c>
      <c r="R54">
        <f t="shared" si="0"/>
        <v>0</v>
      </c>
      <c r="S54">
        <f t="shared" si="1"/>
        <v>20.399999999999999</v>
      </c>
      <c r="T54" s="31">
        <f t="shared" si="6"/>
        <v>5.6666666666666661</v>
      </c>
      <c r="U54" s="31">
        <f t="shared" si="2"/>
        <v>24500.777777777774</v>
      </c>
      <c r="V54" s="28">
        <f t="shared" si="7"/>
        <v>11.055005718944441</v>
      </c>
      <c r="W54" s="28">
        <f t="shared" si="8"/>
        <v>2245.509</v>
      </c>
      <c r="X54" s="28">
        <f t="shared" si="9"/>
        <v>-308.11561605028868</v>
      </c>
      <c r="Y54" s="37">
        <f t="shared" si="3"/>
        <v>1948.4483896686556</v>
      </c>
      <c r="Z54" s="28">
        <f>Y54*0.0000002777777777</f>
        <v>5.4123566364530282E-4</v>
      </c>
      <c r="AA54" s="28">
        <f t="shared" si="10"/>
        <v>1948.4483891230902</v>
      </c>
      <c r="AB54" s="24">
        <f t="shared" si="4"/>
        <v>2114.1458333333248</v>
      </c>
      <c r="AD54" s="24">
        <f t="shared" si="11"/>
        <v>0</v>
      </c>
      <c r="AE54" s="24">
        <f t="shared" si="17"/>
        <v>108.10638503086419</v>
      </c>
      <c r="AF54" s="24">
        <f t="shared" si="16"/>
        <v>0</v>
      </c>
      <c r="AG54" s="24">
        <f>AF$43+AF55</f>
        <v>3.0029551389054002E-2</v>
      </c>
      <c r="AH54" s="35">
        <f>(AG54*3600000)*$J$69</f>
        <v>92971.491100511194</v>
      </c>
      <c r="AI54" s="33">
        <f>ABS((AB54*0.0000002777777777)-Z54)</f>
        <v>4.6027067671742801E-5</v>
      </c>
      <c r="AJ54" s="33">
        <f t="shared" si="15"/>
        <v>8.1497405553737579E-2</v>
      </c>
    </row>
    <row r="55" spans="2:36" x14ac:dyDescent="0.3">
      <c r="B55" s="17" t="s">
        <v>27</v>
      </c>
      <c r="C55" s="17">
        <v>47</v>
      </c>
      <c r="D55" s="17">
        <v>47</v>
      </c>
      <c r="E55" s="2">
        <v>19.5</v>
      </c>
      <c r="F55" s="13">
        <f t="shared" si="12"/>
        <v>-0.27777777777777779</v>
      </c>
      <c r="G55" s="13">
        <f t="shared" si="13"/>
        <v>-1</v>
      </c>
      <c r="R55">
        <f t="shared" si="0"/>
        <v>0</v>
      </c>
      <c r="S55">
        <f t="shared" si="1"/>
        <v>19.5</v>
      </c>
      <c r="T55" s="31">
        <f t="shared" si="6"/>
        <v>5.416666666666667</v>
      </c>
      <c r="U55" s="31">
        <f t="shared" si="2"/>
        <v>22386.631944444449</v>
      </c>
      <c r="V55" s="28">
        <f t="shared" si="7"/>
        <v>10.10108113376736</v>
      </c>
      <c r="W55" s="28">
        <f t="shared" si="8"/>
        <v>2245.509</v>
      </c>
      <c r="X55" s="28">
        <f t="shared" si="9"/>
        <v>-440.16516578612709</v>
      </c>
      <c r="Y55" s="37">
        <f t="shared" si="3"/>
        <v>1815.4449153476403</v>
      </c>
      <c r="Z55" s="28">
        <f>Y55*0.0000002777777777</f>
        <v>5.0429025412203213E-4</v>
      </c>
      <c r="AA55" s="28">
        <f t="shared" si="10"/>
        <v>1815.4449148393157</v>
      </c>
      <c r="AB55" s="24">
        <f t="shared" si="4"/>
        <v>2454.4344135802567</v>
      </c>
      <c r="AD55" s="24">
        <f t="shared" si="11"/>
        <v>0</v>
      </c>
      <c r="AE55" s="24">
        <f t="shared" si="17"/>
        <v>108.10638503086419</v>
      </c>
      <c r="AF55" s="24">
        <f t="shared" si="16"/>
        <v>0</v>
      </c>
      <c r="AG55" s="24">
        <f>AF$43+AF56</f>
        <v>3.0029551389054002E-2</v>
      </c>
      <c r="AH55" s="35">
        <f>(AG55*3600000)*$J$69</f>
        <v>92971.491100511194</v>
      </c>
      <c r="AI55" s="33">
        <f>ABS((AB55*0.0000002777777777)-Z55)</f>
        <v>1.7749708279269434E-4</v>
      </c>
      <c r="AJ55" s="33">
        <f t="shared" si="15"/>
        <v>8.1674902636530267E-2</v>
      </c>
    </row>
    <row r="56" spans="2:36" x14ac:dyDescent="0.3">
      <c r="B56" s="17" t="s">
        <v>27</v>
      </c>
      <c r="C56" s="17">
        <v>48</v>
      </c>
      <c r="D56" s="17">
        <v>48</v>
      </c>
      <c r="E56" s="2">
        <v>18.399999999999999</v>
      </c>
      <c r="F56" s="13">
        <f t="shared" si="12"/>
        <v>-0.23611111111111099</v>
      </c>
      <c r="G56" s="13">
        <f t="shared" si="13"/>
        <v>-0.84999999999999964</v>
      </c>
      <c r="R56">
        <f t="shared" si="0"/>
        <v>0</v>
      </c>
      <c r="S56">
        <f t="shared" si="1"/>
        <v>18.399999999999999</v>
      </c>
      <c r="T56" s="31">
        <f t="shared" si="6"/>
        <v>5.1111111111111107</v>
      </c>
      <c r="U56" s="31">
        <f t="shared" si="2"/>
        <v>19932.197530864192</v>
      </c>
      <c r="V56" s="28">
        <f t="shared" si="7"/>
        <v>8.9936148024938234</v>
      </c>
      <c r="W56" s="28">
        <f t="shared" si="8"/>
        <v>2245.509</v>
      </c>
      <c r="X56" s="28">
        <f t="shared" si="9"/>
        <v>-374.14039091820786</v>
      </c>
      <c r="Y56" s="37">
        <f t="shared" si="3"/>
        <v>1880.3622238842861</v>
      </c>
      <c r="Z56" s="28">
        <f>Y56*0.0000002777777777</f>
        <v>5.2232283982160687E-4</v>
      </c>
      <c r="AA56" s="28">
        <f t="shared" si="10"/>
        <v>1880.3622233577848</v>
      </c>
      <c r="AB56" s="24">
        <f t="shared" si="4"/>
        <v>1278.7314814814745</v>
      </c>
      <c r="AD56" s="24">
        <f t="shared" si="11"/>
        <v>0</v>
      </c>
      <c r="AE56" s="24">
        <f t="shared" si="17"/>
        <v>108.10638503086419</v>
      </c>
      <c r="AF56" s="24">
        <f t="shared" si="16"/>
        <v>0</v>
      </c>
      <c r="AG56" s="24">
        <f>AF$43+AF57</f>
        <v>3.0029551389054002E-2</v>
      </c>
      <c r="AH56" s="35">
        <f>(AG56*3600000)*$J$69</f>
        <v>92971.491100511194</v>
      </c>
      <c r="AI56" s="33">
        <f>ABS((AB56*0.0000002777777777)-Z56)</f>
        <v>1.6711965062065416E-4</v>
      </c>
      <c r="AJ56" s="33">
        <f t="shared" si="15"/>
        <v>8.1842022287150915E-2</v>
      </c>
    </row>
    <row r="57" spans="2:36" x14ac:dyDescent="0.3">
      <c r="B57" s="17" t="s">
        <v>27</v>
      </c>
      <c r="C57" s="17">
        <v>49</v>
      </c>
      <c r="D57" s="17">
        <v>49</v>
      </c>
      <c r="E57" s="2">
        <v>17.8</v>
      </c>
      <c r="F57" s="13">
        <f t="shared" si="12"/>
        <v>-8.3333333333333037E-2</v>
      </c>
      <c r="G57" s="13">
        <f t="shared" si="13"/>
        <v>-0.29999999999999893</v>
      </c>
      <c r="R57">
        <f t="shared" si="0"/>
        <v>0</v>
      </c>
      <c r="S57">
        <f t="shared" si="1"/>
        <v>17.8</v>
      </c>
      <c r="T57" s="31">
        <f t="shared" si="6"/>
        <v>4.9444444444444446</v>
      </c>
      <c r="U57" s="31">
        <f t="shared" si="2"/>
        <v>18653.466049382718</v>
      </c>
      <c r="V57" s="28">
        <f t="shared" si="7"/>
        <v>8.416637860415122</v>
      </c>
      <c r="W57" s="28">
        <f t="shared" si="8"/>
        <v>2245.509</v>
      </c>
      <c r="X57" s="28">
        <f t="shared" si="9"/>
        <v>-132.04954973583764</v>
      </c>
      <c r="Y57" s="37">
        <f t="shared" si="3"/>
        <v>2121.8760881245776</v>
      </c>
      <c r="Z57" s="28">
        <f>Y57*0.0000002777777777</f>
        <v>5.8941002431401452E-4</v>
      </c>
      <c r="AA57" s="28">
        <f t="shared" si="10"/>
        <v>2121.8760875304524</v>
      </c>
      <c r="AB57" s="24">
        <f t="shared" si="4"/>
        <v>0</v>
      </c>
      <c r="AD57" s="24">
        <f t="shared" si="11"/>
        <v>0</v>
      </c>
      <c r="AE57" s="24">
        <f t="shared" si="17"/>
        <v>108.10638503086419</v>
      </c>
      <c r="AF57" s="24">
        <f t="shared" si="16"/>
        <v>0</v>
      </c>
      <c r="AG57" s="24">
        <f>AF$43+AF58</f>
        <v>3.0029551389054002E-2</v>
      </c>
      <c r="AH57" s="35">
        <f>(AG57*3600000)*$J$69</f>
        <v>92971.491100511194</v>
      </c>
      <c r="AI57" s="33">
        <f>ABS((AB57*0.0000002777777777)-Z57)</f>
        <v>5.8941002431401452E-4</v>
      </c>
      <c r="AJ57" s="33">
        <f t="shared" si="15"/>
        <v>8.2431432311464922E-2</v>
      </c>
    </row>
    <row r="58" spans="2:36" x14ac:dyDescent="0.3">
      <c r="B58" s="17" t="s">
        <v>27</v>
      </c>
      <c r="C58" s="17">
        <v>50</v>
      </c>
      <c r="D58" s="17">
        <v>50</v>
      </c>
      <c r="E58" s="2">
        <v>17.8</v>
      </c>
      <c r="F58" s="13">
        <f t="shared" si="12"/>
        <v>-5.5555555555555851E-2</v>
      </c>
      <c r="G58" s="13">
        <f t="shared" si="13"/>
        <v>-0.20000000000000107</v>
      </c>
      <c r="R58">
        <f t="shared" si="0"/>
        <v>0</v>
      </c>
      <c r="S58">
        <f t="shared" si="1"/>
        <v>17.8</v>
      </c>
      <c r="T58" s="31">
        <f t="shared" si="6"/>
        <v>4.9444444444444446</v>
      </c>
      <c r="U58" s="31">
        <f t="shared" si="2"/>
        <v>18653.466049382718</v>
      </c>
      <c r="V58" s="28">
        <f t="shared" si="7"/>
        <v>8.416637860415122</v>
      </c>
      <c r="W58" s="28">
        <f t="shared" si="8"/>
        <v>2245.509</v>
      </c>
      <c r="X58" s="28">
        <f t="shared" si="9"/>
        <v>-88.033033157225887</v>
      </c>
      <c r="Y58" s="37">
        <f t="shared" si="3"/>
        <v>2165.8926047031891</v>
      </c>
      <c r="Z58" s="28">
        <f>Y58*0.0000002777777777</f>
        <v>6.0163683447131649E-4</v>
      </c>
      <c r="AA58" s="28">
        <f t="shared" si="10"/>
        <v>2165.8926040967394</v>
      </c>
      <c r="AB58" s="24">
        <f t="shared" si="4"/>
        <v>828.93827160494402</v>
      </c>
      <c r="AD58" s="24">
        <f t="shared" si="11"/>
        <v>0</v>
      </c>
      <c r="AE58" s="24">
        <f t="shared" si="17"/>
        <v>108.10638503086419</v>
      </c>
      <c r="AF58" s="24">
        <f t="shared" si="16"/>
        <v>0</v>
      </c>
      <c r="AG58" s="24">
        <f>AF$43+AF59</f>
        <v>3.0029551389054002E-2</v>
      </c>
      <c r="AH58" s="35">
        <f>(AG58*3600000)*$J$69</f>
        <v>92971.491100511194</v>
      </c>
      <c r="AI58" s="33">
        <f>ABS((AB58*0.0000002777777777)-Z58)</f>
        <v>3.7137620353441608E-4</v>
      </c>
      <c r="AJ58" s="33">
        <f t="shared" si="15"/>
        <v>8.280280851499934E-2</v>
      </c>
    </row>
    <row r="59" spans="2:36" x14ac:dyDescent="0.3">
      <c r="B59" s="17" t="s">
        <v>27</v>
      </c>
      <c r="C59" s="17">
        <v>51</v>
      </c>
      <c r="D59" s="17">
        <v>51</v>
      </c>
      <c r="E59" s="2">
        <v>17.399999999999999</v>
      </c>
      <c r="F59" s="13">
        <f t="shared" si="12"/>
        <v>-0.29166666666666685</v>
      </c>
      <c r="G59" s="13">
        <f t="shared" si="13"/>
        <v>-1.0500000000000007</v>
      </c>
      <c r="R59">
        <f t="shared" si="0"/>
        <v>0</v>
      </c>
      <c r="S59">
        <f t="shared" si="1"/>
        <v>17.399999999999999</v>
      </c>
      <c r="T59" s="31">
        <f t="shared" si="6"/>
        <v>4.833333333333333</v>
      </c>
      <c r="U59" s="31">
        <f t="shared" si="2"/>
        <v>17824.527777777774</v>
      </c>
      <c r="V59" s="28">
        <f t="shared" si="7"/>
        <v>8.0426122920694407</v>
      </c>
      <c r="W59" s="28">
        <f t="shared" si="8"/>
        <v>2245.509</v>
      </c>
      <c r="X59" s="28">
        <f t="shared" si="9"/>
        <v>-462.17342407543373</v>
      </c>
      <c r="Y59" s="37">
        <f t="shared" si="3"/>
        <v>1791.3781882166356</v>
      </c>
      <c r="Z59" s="28">
        <f>Y59*0.0000002777777777</f>
        <v>4.9760505214306941E-4</v>
      </c>
      <c r="AA59" s="28">
        <f t="shared" si="10"/>
        <v>1791.3781877150498</v>
      </c>
      <c r="AB59" s="24">
        <f t="shared" si="4"/>
        <v>3312.8094135802439</v>
      </c>
      <c r="AD59" s="24">
        <f t="shared" si="11"/>
        <v>0</v>
      </c>
      <c r="AE59" s="24">
        <f t="shared" si="17"/>
        <v>108.10638503086419</v>
      </c>
      <c r="AF59" s="24">
        <f t="shared" si="16"/>
        <v>0</v>
      </c>
      <c r="AG59" s="24">
        <f>AF$43+AF60</f>
        <v>3.0029551389054002E-2</v>
      </c>
      <c r="AH59" s="35">
        <f>(AG59*3600000)*$J$69</f>
        <v>92971.491100511194</v>
      </c>
      <c r="AI59" s="33">
        <f>ABS((AB59*0.0000002777777777)-Z59)</f>
        <v>4.2261978470489096E-4</v>
      </c>
      <c r="AJ59" s="33">
        <f t="shared" si="15"/>
        <v>8.3225428299704238E-2</v>
      </c>
    </row>
    <row r="60" spans="2:36" x14ac:dyDescent="0.3">
      <c r="B60" s="17" t="s">
        <v>27</v>
      </c>
      <c r="C60" s="17">
        <v>52</v>
      </c>
      <c r="D60" s="17">
        <v>52</v>
      </c>
      <c r="E60" s="2">
        <v>15.7</v>
      </c>
      <c r="F60" s="13">
        <f t="shared" si="12"/>
        <v>-0.5972222222222221</v>
      </c>
      <c r="G60" s="13">
        <f t="shared" si="13"/>
        <v>-2.1499999999999995</v>
      </c>
      <c r="R60">
        <f t="shared" si="0"/>
        <v>0</v>
      </c>
      <c r="S60">
        <f t="shared" si="1"/>
        <v>15.7</v>
      </c>
      <c r="T60" s="31">
        <f t="shared" si="6"/>
        <v>4.3611111111111107</v>
      </c>
      <c r="U60" s="31">
        <f t="shared" si="2"/>
        <v>14511.71836419753</v>
      </c>
      <c r="V60" s="28">
        <f t="shared" si="7"/>
        <v>6.5478382344834083</v>
      </c>
      <c r="W60" s="28">
        <f t="shared" si="8"/>
        <v>2245.509</v>
      </c>
      <c r="X60" s="28">
        <f t="shared" si="9"/>
        <v>-946.35510644017302</v>
      </c>
      <c r="Y60" s="37">
        <f t="shared" si="3"/>
        <v>1305.7017317943105</v>
      </c>
      <c r="Z60" s="28">
        <f>Y60*0.0000002777777777</f>
        <v>3.6269492539686503E-4</v>
      </c>
      <c r="AA60" s="28">
        <f t="shared" si="10"/>
        <v>1305.7017314287141</v>
      </c>
      <c r="AB60" s="24">
        <f t="shared" si="4"/>
        <v>4408.4444444444434</v>
      </c>
      <c r="AD60" s="24">
        <f t="shared" si="11"/>
        <v>0</v>
      </c>
      <c r="AE60" s="24">
        <f t="shared" si="17"/>
        <v>108.10638503086419</v>
      </c>
      <c r="AF60" s="24">
        <f t="shared" si="16"/>
        <v>0</v>
      </c>
      <c r="AG60" s="24">
        <f>AF$43+AF61</f>
        <v>3.0029551389054002E-2</v>
      </c>
      <c r="AH60" s="35">
        <f>(AG60*3600000)*$J$69</f>
        <v>92971.491100511194</v>
      </c>
      <c r="AI60" s="33">
        <f>ABS((AB60*0.0000002777777777)-Z60)</f>
        <v>8.6187297549482366E-4</v>
      </c>
      <c r="AJ60" s="33">
        <f t="shared" si="15"/>
        <v>8.4087301275199061E-2</v>
      </c>
    </row>
    <row r="61" spans="2:36" x14ac:dyDescent="0.3">
      <c r="B61" s="17" t="s">
        <v>27</v>
      </c>
      <c r="C61" s="17">
        <v>53</v>
      </c>
      <c r="D61" s="17">
        <v>53</v>
      </c>
      <c r="E61" s="2">
        <v>13.1</v>
      </c>
      <c r="F61" s="13">
        <f t="shared" si="12"/>
        <v>-0.49999999999999994</v>
      </c>
      <c r="G61" s="13">
        <f t="shared" si="13"/>
        <v>-1.7999999999999998</v>
      </c>
      <c r="R61">
        <f t="shared" si="0"/>
        <v>0</v>
      </c>
      <c r="S61">
        <f t="shared" si="1"/>
        <v>13.1</v>
      </c>
      <c r="T61" s="31">
        <f t="shared" si="6"/>
        <v>3.6388888888888888</v>
      </c>
      <c r="U61" s="31">
        <f t="shared" si="2"/>
        <v>10103.273919753086</v>
      </c>
      <c r="V61" s="28">
        <f t="shared" si="7"/>
        <v>4.5587022573722988</v>
      </c>
      <c r="W61" s="28">
        <f t="shared" si="8"/>
        <v>2245.509</v>
      </c>
      <c r="X61" s="28">
        <f t="shared" si="9"/>
        <v>-792.29729841502865</v>
      </c>
      <c r="Y61" s="37">
        <f t="shared" si="3"/>
        <v>1457.7704038423435</v>
      </c>
      <c r="Z61" s="28">
        <f>Y61*0.0000002777777777</f>
        <v>4.0493622317615773E-4</v>
      </c>
      <c r="AA61" s="28">
        <f t="shared" si="10"/>
        <v>1457.7704034341677</v>
      </c>
      <c r="AB61" s="24">
        <f t="shared" si="4"/>
        <v>1483.6111111111131</v>
      </c>
      <c r="AD61" s="24">
        <f t="shared" si="11"/>
        <v>0</v>
      </c>
      <c r="AE61" s="24">
        <f t="shared" si="17"/>
        <v>108.10638503086419</v>
      </c>
      <c r="AF61" s="24">
        <f t="shared" si="16"/>
        <v>0</v>
      </c>
      <c r="AG61" s="24">
        <f>AF$43+AF62</f>
        <v>3.0029551389054002E-2</v>
      </c>
      <c r="AH61" s="35">
        <f>(AG61*3600000)*$J$69</f>
        <v>92971.491100511194</v>
      </c>
      <c r="AI61" s="33">
        <f>ABS((AB61*0.0000002777777777)-Z61)</f>
        <v>7.1779742393150649E-6</v>
      </c>
      <c r="AJ61" s="33">
        <f t="shared" si="15"/>
        <v>8.4094479249438372E-2</v>
      </c>
    </row>
    <row r="62" spans="2:36" x14ac:dyDescent="0.3">
      <c r="B62" s="17" t="s">
        <v>27</v>
      </c>
      <c r="C62" s="17">
        <v>54</v>
      </c>
      <c r="D62" s="17">
        <v>54</v>
      </c>
      <c r="E62" s="2">
        <v>12.1</v>
      </c>
      <c r="F62" s="13">
        <f t="shared" si="12"/>
        <v>-0.15277777777777773</v>
      </c>
      <c r="G62" s="13">
        <f t="shared" si="13"/>
        <v>-0.54999999999999982</v>
      </c>
      <c r="R62">
        <f t="shared" si="0"/>
        <v>0</v>
      </c>
      <c r="S62">
        <f t="shared" si="1"/>
        <v>12.1</v>
      </c>
      <c r="T62" s="31">
        <f t="shared" si="6"/>
        <v>3.3611111111111107</v>
      </c>
      <c r="U62" s="31">
        <f t="shared" si="2"/>
        <v>8619.6628086419732</v>
      </c>
      <c r="V62" s="28">
        <f t="shared" si="7"/>
        <v>3.8892814958445197</v>
      </c>
      <c r="W62" s="28">
        <f t="shared" si="8"/>
        <v>2245.509</v>
      </c>
      <c r="X62" s="28">
        <f t="shared" si="9"/>
        <v>-242.09084118236984</v>
      </c>
      <c r="Y62" s="37">
        <f t="shared" si="3"/>
        <v>2007.3074403134747</v>
      </c>
      <c r="Z62" s="28">
        <f>Y62*0.0000002777777777</f>
        <v>5.5758539993095238E-4</v>
      </c>
      <c r="AA62" s="28">
        <f t="shared" si="10"/>
        <v>2007.3074397514285</v>
      </c>
      <c r="AB62" s="24">
        <f t="shared" si="4"/>
        <v>141.88503086419769</v>
      </c>
      <c r="AD62" s="24">
        <f t="shared" si="11"/>
        <v>0</v>
      </c>
      <c r="AE62" s="24">
        <f t="shared" si="17"/>
        <v>108.10638503086419</v>
      </c>
      <c r="AF62" s="24">
        <f t="shared" si="16"/>
        <v>0</v>
      </c>
      <c r="AG62" s="24">
        <f>AF$43+AF63</f>
        <v>3.0029551389054002E-2</v>
      </c>
      <c r="AH62" s="35">
        <f>(AG62*3600000)*$J$69</f>
        <v>92971.491100511194</v>
      </c>
      <c r="AI62" s="33">
        <f>ABS((AB62*0.0000002777777777)-Z62)</f>
        <v>5.181728913685996E-4</v>
      </c>
      <c r="AJ62" s="33">
        <f t="shared" si="15"/>
        <v>8.4612652140806974E-2</v>
      </c>
    </row>
    <row r="63" spans="2:36" x14ac:dyDescent="0.3">
      <c r="B63" s="17" t="s">
        <v>27</v>
      </c>
      <c r="C63" s="17">
        <v>55</v>
      </c>
      <c r="D63" s="17">
        <v>55</v>
      </c>
      <c r="E63" s="2">
        <v>12</v>
      </c>
      <c r="F63" s="13">
        <f t="shared" si="12"/>
        <v>-1.388888888888884E-2</v>
      </c>
      <c r="G63" s="13">
        <f t="shared" si="13"/>
        <v>-4.9999999999999822E-2</v>
      </c>
      <c r="R63">
        <f t="shared" si="0"/>
        <v>0</v>
      </c>
      <c r="S63">
        <f t="shared" si="1"/>
        <v>12</v>
      </c>
      <c r="T63" s="31">
        <f t="shared" si="6"/>
        <v>3.333333333333333</v>
      </c>
      <c r="U63" s="31">
        <f t="shared" si="2"/>
        <v>8477.7777777777756</v>
      </c>
      <c r="V63" s="28">
        <f t="shared" si="7"/>
        <v>3.825261494444443</v>
      </c>
      <c r="W63" s="28">
        <f t="shared" si="8"/>
        <v>2245.509</v>
      </c>
      <c r="X63" s="28">
        <f t="shared" si="9"/>
        <v>-22.008258289306276</v>
      </c>
      <c r="Y63" s="37">
        <f t="shared" si="3"/>
        <v>2227.326003205138</v>
      </c>
      <c r="Z63" s="28">
        <f>Y63*0.0000002777777777</f>
        <v>6.187016673837464E-4</v>
      </c>
      <c r="AA63" s="28">
        <f t="shared" si="10"/>
        <v>2227.326002581487</v>
      </c>
      <c r="AB63" s="24">
        <f t="shared" si="4"/>
        <v>0</v>
      </c>
      <c r="AD63" s="24">
        <f t="shared" si="11"/>
        <v>0</v>
      </c>
      <c r="AE63" s="24">
        <f t="shared" si="17"/>
        <v>108.10638503086419</v>
      </c>
      <c r="AF63" s="24">
        <f t="shared" si="16"/>
        <v>0</v>
      </c>
      <c r="AG63" s="24">
        <f>AF$43+AF64</f>
        <v>3.0029551389054002E-2</v>
      </c>
      <c r="AH63" s="35">
        <f>(AG63*3600000)*$J$69</f>
        <v>92971.491100511194</v>
      </c>
      <c r="AI63" s="33">
        <f>ABS((AB63*0.0000002777777777)-Z63)</f>
        <v>6.187016673837464E-4</v>
      </c>
      <c r="AJ63" s="33">
        <f t="shared" si="15"/>
        <v>8.5231353808190718E-2</v>
      </c>
    </row>
    <row r="64" spans="2:36" x14ac:dyDescent="0.3">
      <c r="B64" s="17" t="s">
        <v>27</v>
      </c>
      <c r="C64" s="17">
        <v>56</v>
      </c>
      <c r="D64" s="17">
        <v>56</v>
      </c>
      <c r="E64" s="2">
        <v>12</v>
      </c>
      <c r="F64" s="13">
        <f t="shared" si="12"/>
        <v>0</v>
      </c>
      <c r="G64" s="13">
        <f t="shared" si="13"/>
        <v>0</v>
      </c>
      <c r="R64">
        <f t="shared" si="0"/>
        <v>0</v>
      </c>
      <c r="S64">
        <f t="shared" si="1"/>
        <v>12</v>
      </c>
      <c r="T64" s="31">
        <f t="shared" si="6"/>
        <v>3.333333333333333</v>
      </c>
      <c r="U64" s="31">
        <f t="shared" si="2"/>
        <v>8477.7777777777756</v>
      </c>
      <c r="V64" s="28">
        <f t="shared" si="7"/>
        <v>3.825261494444443</v>
      </c>
      <c r="W64" s="28">
        <f t="shared" si="8"/>
        <v>2245.509</v>
      </c>
      <c r="X64" s="28">
        <f t="shared" si="9"/>
        <v>0</v>
      </c>
      <c r="Y64" s="37">
        <f t="shared" si="3"/>
        <v>2249.3342614944445</v>
      </c>
      <c r="Z64" s="28">
        <f>Y64*0.0000002777777777</f>
        <v>6.2481507246239755E-4</v>
      </c>
      <c r="AA64" s="28">
        <f t="shared" si="10"/>
        <v>2249.3342608646312</v>
      </c>
      <c r="AB64" s="24">
        <f t="shared" si="4"/>
        <v>0</v>
      </c>
      <c r="AD64" s="24">
        <f t="shared" si="11"/>
        <v>0</v>
      </c>
      <c r="AE64" s="24">
        <f t="shared" si="17"/>
        <v>108.10638503086419</v>
      </c>
      <c r="AF64" s="24">
        <f t="shared" si="16"/>
        <v>0</v>
      </c>
      <c r="AG64" s="24">
        <f>AF$43+AF65</f>
        <v>3.0029551389054002E-2</v>
      </c>
      <c r="AH64" s="35">
        <f>(AG64*3600000)*$J$69</f>
        <v>92971.491100511194</v>
      </c>
      <c r="AI64" s="33">
        <f>ABS((AB64*0.0000002777777777)-Z64)</f>
        <v>6.2481507246239755E-4</v>
      </c>
      <c r="AJ64" s="33">
        <f t="shared" si="15"/>
        <v>8.5856168880653116E-2</v>
      </c>
    </row>
    <row r="65" spans="2:36" x14ac:dyDescent="0.3">
      <c r="B65" s="17" t="s">
        <v>27</v>
      </c>
      <c r="C65" s="17">
        <v>57</v>
      </c>
      <c r="D65" s="17">
        <v>57</v>
      </c>
      <c r="E65" s="2">
        <v>12</v>
      </c>
      <c r="F65" s="13">
        <f t="shared" si="12"/>
        <v>4.1666666666666761E-2</v>
      </c>
      <c r="G65" s="13">
        <f t="shared" si="13"/>
        <v>0.15000000000000036</v>
      </c>
      <c r="R65">
        <f t="shared" si="0"/>
        <v>0</v>
      </c>
      <c r="S65">
        <f t="shared" si="1"/>
        <v>12</v>
      </c>
      <c r="T65" s="31">
        <f t="shared" si="6"/>
        <v>3.333333333333333</v>
      </c>
      <c r="U65" s="31">
        <f t="shared" si="2"/>
        <v>8477.7777777777756</v>
      </c>
      <c r="V65" s="28">
        <f t="shared" si="7"/>
        <v>3.825261494444443</v>
      </c>
      <c r="W65" s="28">
        <f t="shared" si="8"/>
        <v>2245.509</v>
      </c>
      <c r="X65" s="28">
        <f t="shared" si="9"/>
        <v>66.02477486791922</v>
      </c>
      <c r="Y65" s="37">
        <f t="shared" si="3"/>
        <v>2315.3590363623639</v>
      </c>
      <c r="Z65" s="28">
        <f>Y65*0.0000002777777777</f>
        <v>6.43155287698351E-4</v>
      </c>
      <c r="AA65" s="28">
        <f t="shared" si="10"/>
        <v>2315.3590357140638</v>
      </c>
      <c r="AB65" s="24">
        <f t="shared" si="4"/>
        <v>-429.18750000000364</v>
      </c>
      <c r="AD65" s="24">
        <f t="shared" si="11"/>
        <v>0</v>
      </c>
      <c r="AE65" s="24">
        <f t="shared" si="17"/>
        <v>108.10638503086419</v>
      </c>
      <c r="AF65" s="24">
        <f t="shared" si="16"/>
        <v>0</v>
      </c>
      <c r="AG65" s="24">
        <f>AF$43+AF66</f>
        <v>3.0029551389054002E-2</v>
      </c>
      <c r="AH65" s="35">
        <f>(AG65*3600000)*$J$69</f>
        <v>92971.491100511194</v>
      </c>
      <c r="AI65" s="33">
        <f>ABS((AB65*0.0000002777777777)-Z65)</f>
        <v>7.6237403766497077E-4</v>
      </c>
      <c r="AJ65" s="33">
        <f t="shared" si="15"/>
        <v>8.6618542918318081E-2</v>
      </c>
    </row>
    <row r="66" spans="2:36" x14ac:dyDescent="0.3">
      <c r="B66" s="17" t="s">
        <v>27</v>
      </c>
      <c r="C66" s="17">
        <v>58</v>
      </c>
      <c r="D66" s="17">
        <v>58</v>
      </c>
      <c r="E66" s="2">
        <v>12.3</v>
      </c>
      <c r="F66" s="13">
        <f t="shared" si="12"/>
        <v>8.3333333333333287E-2</v>
      </c>
      <c r="G66" s="13">
        <f t="shared" si="13"/>
        <v>0.29999999999999982</v>
      </c>
      <c r="R66">
        <f t="shared" si="0"/>
        <v>0</v>
      </c>
      <c r="S66">
        <f t="shared" si="1"/>
        <v>12.3</v>
      </c>
      <c r="T66" s="31">
        <f t="shared" si="6"/>
        <v>3.416666666666667</v>
      </c>
      <c r="U66" s="31">
        <f t="shared" si="2"/>
        <v>8906.9652777777792</v>
      </c>
      <c r="V66" s="28">
        <f t="shared" si="7"/>
        <v>4.0189153576006946</v>
      </c>
      <c r="W66" s="28">
        <f t="shared" si="8"/>
        <v>2245.509</v>
      </c>
      <c r="X66" s="28">
        <f t="shared" si="9"/>
        <v>132.04954973583804</v>
      </c>
      <c r="Y66" s="37">
        <f t="shared" si="3"/>
        <v>2381.5774650934386</v>
      </c>
      <c r="Z66" s="28">
        <f>Y66*0.0000002777777777</f>
        <v>6.6154929567405478E-4</v>
      </c>
      <c r="AA66" s="28">
        <f t="shared" si="10"/>
        <v>2381.5774644265971</v>
      </c>
      <c r="AB66" s="24">
        <f t="shared" si="4"/>
        <v>-439.78472222222081</v>
      </c>
      <c r="AD66" s="24">
        <f t="shared" si="11"/>
        <v>0</v>
      </c>
      <c r="AE66" s="24">
        <f t="shared" si="17"/>
        <v>108.10638503086419</v>
      </c>
      <c r="AF66" s="24">
        <f t="shared" si="16"/>
        <v>0</v>
      </c>
      <c r="AG66" s="24">
        <f>AF$43+AF67</f>
        <v>3.0029551389054002E-2</v>
      </c>
      <c r="AH66" s="35">
        <f>(AG66*3600000)*$J$69</f>
        <v>92971.491100511194</v>
      </c>
      <c r="AI66" s="33">
        <f>ABS((AB66*0.0000002777777777)-Z66)</f>
        <v>7.8371171847935509E-4</v>
      </c>
      <c r="AJ66" s="33">
        <f t="shared" si="15"/>
        <v>8.7402254636797433E-2</v>
      </c>
    </row>
    <row r="67" spans="2:36" x14ac:dyDescent="0.3">
      <c r="B67" s="17" t="s">
        <v>27</v>
      </c>
      <c r="C67" s="17">
        <v>59</v>
      </c>
      <c r="D67" s="17">
        <v>59</v>
      </c>
      <c r="E67" s="2">
        <v>12.6</v>
      </c>
      <c r="F67" s="13">
        <f t="shared" si="12"/>
        <v>0.33333333333333315</v>
      </c>
      <c r="G67" s="13">
        <f t="shared" si="13"/>
        <v>1.1999999999999993</v>
      </c>
      <c r="R67">
        <f t="shared" si="0"/>
        <v>0</v>
      </c>
      <c r="S67">
        <f t="shared" si="1"/>
        <v>12.6</v>
      </c>
      <c r="T67" s="31">
        <f t="shared" si="6"/>
        <v>3.5</v>
      </c>
      <c r="U67" s="31">
        <f t="shared" si="2"/>
        <v>9346.75</v>
      </c>
      <c r="V67" s="28">
        <f t="shared" si="7"/>
        <v>4.2173507976249986</v>
      </c>
      <c r="W67" s="28">
        <f t="shared" si="8"/>
        <v>2245.509</v>
      </c>
      <c r="X67" s="28">
        <f t="shared" si="9"/>
        <v>528.19819894335217</v>
      </c>
      <c r="Y67" s="37">
        <f t="shared" si="3"/>
        <v>2777.924549740977</v>
      </c>
      <c r="Z67" s="28">
        <f>Y67*0.0000002777777777</f>
        <v>7.7164570804532176E-4</v>
      </c>
      <c r="AA67" s="28">
        <f t="shared" si="10"/>
        <v>2777.9245489631585</v>
      </c>
      <c r="AB67" s="24">
        <f t="shared" si="4"/>
        <v>-3375.2152777777756</v>
      </c>
      <c r="AD67" s="24">
        <f t="shared" si="11"/>
        <v>0</v>
      </c>
      <c r="AE67" s="24">
        <f t="shared" si="17"/>
        <v>108.10638503086419</v>
      </c>
      <c r="AF67" s="24">
        <f t="shared" si="16"/>
        <v>0</v>
      </c>
      <c r="AG67" s="24">
        <f>AF$43+AF68</f>
        <v>3.0029551389054002E-2</v>
      </c>
      <c r="AH67" s="35">
        <f>(AG67*3600000)*$J$69</f>
        <v>92971.491100511194</v>
      </c>
      <c r="AI67" s="33">
        <f>ABS((AB67*0.0000002777777777)-Z67)</f>
        <v>1.7092055071655206E-3</v>
      </c>
      <c r="AJ67" s="33">
        <f t="shared" si="15"/>
        <v>8.9111460143962956E-2</v>
      </c>
    </row>
    <row r="68" spans="2:36" x14ac:dyDescent="0.3">
      <c r="B68" s="17" t="s">
        <v>27</v>
      </c>
      <c r="C68" s="17">
        <v>60</v>
      </c>
      <c r="D68" s="17">
        <v>60</v>
      </c>
      <c r="E68" s="2">
        <v>14.7</v>
      </c>
      <c r="F68" s="13">
        <f t="shared" si="12"/>
        <v>0.37500000000000011</v>
      </c>
      <c r="G68" s="13">
        <f t="shared" si="13"/>
        <v>1.3500000000000005</v>
      </c>
      <c r="J68" s="41" t="s">
        <v>47</v>
      </c>
      <c r="K68" s="41" t="s">
        <v>48</v>
      </c>
      <c r="L68" s="41" t="s">
        <v>49</v>
      </c>
      <c r="M68" s="41" t="s">
        <v>51</v>
      </c>
      <c r="N68" s="41" t="s">
        <v>52</v>
      </c>
      <c r="O68" s="41" t="s">
        <v>50</v>
      </c>
      <c r="R68">
        <f t="shared" si="0"/>
        <v>0</v>
      </c>
      <c r="S68">
        <f t="shared" si="1"/>
        <v>14.7</v>
      </c>
      <c r="T68" s="31">
        <f t="shared" si="6"/>
        <v>4.083333333333333</v>
      </c>
      <c r="U68" s="31">
        <f t="shared" si="2"/>
        <v>12721.965277777776</v>
      </c>
      <c r="V68" s="28">
        <f t="shared" si="7"/>
        <v>5.7402830301006924</v>
      </c>
      <c r="W68" s="28">
        <f t="shared" si="8"/>
        <v>2245.509</v>
      </c>
      <c r="X68" s="28">
        <f t="shared" si="9"/>
        <v>594.2229738112718</v>
      </c>
      <c r="Y68" s="37">
        <f t="shared" si="3"/>
        <v>2845.4722568413727</v>
      </c>
      <c r="Z68" s="28">
        <f>Y68*0.0000002777777777</f>
        <v>7.9040896001240013E-4</v>
      </c>
      <c r="AA68" s="28">
        <f t="shared" si="10"/>
        <v>2845.4722560446403</v>
      </c>
      <c r="AB68" s="24">
        <f t="shared" si="4"/>
        <v>-1059.7222222222244</v>
      </c>
      <c r="AD68" s="24">
        <f t="shared" si="11"/>
        <v>0</v>
      </c>
      <c r="AE68" s="24">
        <f t="shared" si="17"/>
        <v>108.10638503086419</v>
      </c>
      <c r="AF68" s="24">
        <f t="shared" si="16"/>
        <v>0</v>
      </c>
      <c r="AG68" s="24">
        <f>AF$43+AF69</f>
        <v>3.0029551389054002E-2</v>
      </c>
      <c r="AH68" s="35">
        <f>(AG68*3600000)*$J$69</f>
        <v>92971.491100511194</v>
      </c>
      <c r="AI68" s="33">
        <f>ABS((AB68*0.0000002777777777)-Z68)</f>
        <v>1.0847762438805952E-3</v>
      </c>
      <c r="AJ68" s="33">
        <f t="shared" si="15"/>
        <v>9.0196236387843548E-2</v>
      </c>
    </row>
    <row r="69" spans="2:36" x14ac:dyDescent="0.3">
      <c r="B69" s="17" t="s">
        <v>27</v>
      </c>
      <c r="C69" s="17">
        <v>61</v>
      </c>
      <c r="D69" s="17">
        <v>61</v>
      </c>
      <c r="E69" s="2">
        <v>15.3</v>
      </c>
      <c r="F69" s="13">
        <f t="shared" si="12"/>
        <v>0.16666666666666682</v>
      </c>
      <c r="G69" s="13">
        <f t="shared" si="13"/>
        <v>0.60000000000000053</v>
      </c>
      <c r="J69" s="41">
        <v>0.86</v>
      </c>
      <c r="K69" s="41">
        <v>0.65920000000000001</v>
      </c>
      <c r="L69" s="41">
        <v>0.70330000000000004</v>
      </c>
      <c r="M69" s="41">
        <v>1.96</v>
      </c>
      <c r="N69" s="41">
        <f>M69*J69</f>
        <v>1.6856</v>
      </c>
      <c r="O69" s="41">
        <f>81/3600</f>
        <v>2.2499999999999999E-2</v>
      </c>
      <c r="R69">
        <f t="shared" si="0"/>
        <v>0</v>
      </c>
      <c r="S69">
        <f t="shared" si="1"/>
        <v>15.3</v>
      </c>
      <c r="T69" s="31">
        <f t="shared" si="6"/>
        <v>4.25</v>
      </c>
      <c r="U69" s="31">
        <f t="shared" si="2"/>
        <v>13781.6875</v>
      </c>
      <c r="V69" s="28">
        <f t="shared" si="7"/>
        <v>6.2184407169062492</v>
      </c>
      <c r="W69" s="28">
        <f t="shared" si="8"/>
        <v>2245.509</v>
      </c>
      <c r="X69" s="28">
        <f t="shared" si="9"/>
        <v>264.09909947167648</v>
      </c>
      <c r="Y69" s="37">
        <f t="shared" si="3"/>
        <v>2515.8265401885828</v>
      </c>
      <c r="Z69" s="28">
        <f>Y69*0.0000002777777777</f>
        <v>6.9884070541226435E-4</v>
      </c>
      <c r="AA69" s="28">
        <f t="shared" si="10"/>
        <v>2515.8265394841515</v>
      </c>
      <c r="AB69" s="24">
        <f t="shared" si="4"/>
        <v>-1102.1111111111131</v>
      </c>
      <c r="AD69" s="24">
        <f t="shared" si="11"/>
        <v>0</v>
      </c>
      <c r="AE69" s="24">
        <f t="shared" si="17"/>
        <v>108.10638503086419</v>
      </c>
      <c r="AF69" s="24">
        <f t="shared" si="16"/>
        <v>0</v>
      </c>
      <c r="AG69" s="24">
        <f>AF$43+AF70</f>
        <v>3.0029551389054002E-2</v>
      </c>
      <c r="AH69" s="35">
        <f>(AG69*3600000)*$J$69</f>
        <v>92971.491100511194</v>
      </c>
      <c r="AI69" s="33">
        <f>ABS((AB69*0.0000002777777777)-Z69)</f>
        <v>1.0049826806351873E-3</v>
      </c>
      <c r="AJ69" s="33">
        <f t="shared" si="15"/>
        <v>9.1201219068478737E-2</v>
      </c>
    </row>
    <row r="70" spans="2:36" x14ac:dyDescent="0.3">
      <c r="B70" s="17" t="s">
        <v>27</v>
      </c>
      <c r="C70" s="17">
        <v>62</v>
      </c>
      <c r="D70" s="17">
        <v>62</v>
      </c>
      <c r="E70" s="2">
        <v>15.9</v>
      </c>
      <c r="F70" s="13">
        <f t="shared" si="12"/>
        <v>0.12499999999999981</v>
      </c>
      <c r="G70" s="13">
        <f t="shared" si="13"/>
        <v>0.44999999999999929</v>
      </c>
      <c r="R70">
        <f t="shared" si="0"/>
        <v>0</v>
      </c>
      <c r="S70">
        <f t="shared" si="1"/>
        <v>15.9</v>
      </c>
      <c r="T70" s="31">
        <f t="shared" si="6"/>
        <v>4.416666666666667</v>
      </c>
      <c r="U70" s="31">
        <f t="shared" si="2"/>
        <v>14883.798611111113</v>
      </c>
      <c r="V70" s="28">
        <f t="shared" si="7"/>
        <v>6.715724711184027</v>
      </c>
      <c r="W70" s="28">
        <f t="shared" si="8"/>
        <v>2245.509</v>
      </c>
      <c r="X70" s="28">
        <f t="shared" si="9"/>
        <v>198.07432460375688</v>
      </c>
      <c r="Y70" s="37">
        <f t="shared" si="3"/>
        <v>2450.2990493149409</v>
      </c>
      <c r="Z70" s="28">
        <f>Y70*0.0000002777777777</f>
        <v>6.8063862461912705E-4</v>
      </c>
      <c r="AA70" s="28">
        <f t="shared" si="10"/>
        <v>2450.2990486288572</v>
      </c>
      <c r="AB70" s="24">
        <f t="shared" si="4"/>
        <v>-566.95138888888687</v>
      </c>
      <c r="AD70" s="24">
        <f t="shared" si="11"/>
        <v>0</v>
      </c>
      <c r="AE70" s="24">
        <f t="shared" si="17"/>
        <v>108.10638503086419</v>
      </c>
      <c r="AF70" s="24">
        <f t="shared" si="16"/>
        <v>0</v>
      </c>
      <c r="AG70" s="24">
        <f>AF$43+AF71</f>
        <v>3.0029551389054002E-2</v>
      </c>
      <c r="AH70" s="35">
        <f>(AG70*3600000)*$J$69</f>
        <v>92971.491100511194</v>
      </c>
      <c r="AI70" s="33">
        <f>ABS((AB70*0.0000002777777777)-Z70)</f>
        <v>8.3812512148861052E-4</v>
      </c>
      <c r="AJ70" s="33">
        <f t="shared" si="15"/>
        <v>9.2039344189967343E-2</v>
      </c>
    </row>
    <row r="71" spans="2:36" x14ac:dyDescent="0.3">
      <c r="B71" s="17" t="s">
        <v>27</v>
      </c>
      <c r="C71" s="17">
        <v>63</v>
      </c>
      <c r="D71" s="17">
        <v>63</v>
      </c>
      <c r="E71" s="2">
        <v>16.2</v>
      </c>
      <c r="F71" s="13">
        <f t="shared" si="12"/>
        <v>0.16666666666666682</v>
      </c>
      <c r="G71" s="13">
        <f t="shared" si="13"/>
        <v>0.60000000000000053</v>
      </c>
      <c r="R71">
        <f t="shared" si="0"/>
        <v>0</v>
      </c>
      <c r="S71">
        <f t="shared" si="1"/>
        <v>16.2</v>
      </c>
      <c r="T71" s="31">
        <f t="shared" si="6"/>
        <v>4.5</v>
      </c>
      <c r="U71" s="31">
        <f t="shared" si="2"/>
        <v>15450.75</v>
      </c>
      <c r="V71" s="28">
        <f t="shared" si="7"/>
        <v>6.9715390736249985</v>
      </c>
      <c r="W71" s="28">
        <f t="shared" si="8"/>
        <v>2245.509</v>
      </c>
      <c r="X71" s="28">
        <f t="shared" si="9"/>
        <v>264.09909947167648</v>
      </c>
      <c r="Y71" s="37">
        <f t="shared" si="3"/>
        <v>2516.5796385453013</v>
      </c>
      <c r="Z71" s="28">
        <f>Y71*0.0000002777777777</f>
        <v>6.9904989940018311E-4</v>
      </c>
      <c r="AA71" s="28">
        <f t="shared" si="10"/>
        <v>2516.5796378406594</v>
      </c>
      <c r="AB71" s="24">
        <f t="shared" si="4"/>
        <v>-1764.4375</v>
      </c>
      <c r="AD71" s="24">
        <f t="shared" si="11"/>
        <v>0</v>
      </c>
      <c r="AE71" s="24">
        <f t="shared" si="17"/>
        <v>108.10638503086419</v>
      </c>
      <c r="AF71" s="24">
        <f t="shared" si="16"/>
        <v>0</v>
      </c>
      <c r="AG71" s="24">
        <f>AF$43+AF72</f>
        <v>3.0029551389054002E-2</v>
      </c>
      <c r="AH71" s="35">
        <f>(AG71*3600000)*$J$69</f>
        <v>92971.491100511194</v>
      </c>
      <c r="AI71" s="33">
        <f>ABS((AB71*0.0000002777777777)-Z71)</f>
        <v>1.1891714270407269E-3</v>
      </c>
      <c r="AJ71" s="33">
        <f t="shared" si="15"/>
        <v>9.3228515617008068E-2</v>
      </c>
    </row>
    <row r="72" spans="2:36" x14ac:dyDescent="0.3">
      <c r="B72" s="17" t="s">
        <v>27</v>
      </c>
      <c r="C72" s="17">
        <v>64</v>
      </c>
      <c r="D72" s="17">
        <v>64</v>
      </c>
      <c r="E72" s="2">
        <v>17.100000000000001</v>
      </c>
      <c r="F72" s="13">
        <f t="shared" si="12"/>
        <v>0.2222222222222224</v>
      </c>
      <c r="G72" s="13">
        <f t="shared" si="13"/>
        <v>0.80000000000000071</v>
      </c>
      <c r="R72">
        <f t="shared" ref="R72:R135" si="18">IF(E72&lt;1,1,0)</f>
        <v>0</v>
      </c>
      <c r="S72">
        <f t="shared" ref="S72:S135" si="19">IF(R72=1,"",E72)</f>
        <v>17.100000000000001</v>
      </c>
      <c r="T72" s="31">
        <f t="shared" si="6"/>
        <v>4.75</v>
      </c>
      <c r="U72" s="31">
        <f t="shared" ref="U72:U135" si="20">(0.5*1526*(T72*T72))</f>
        <v>17215.1875</v>
      </c>
      <c r="V72" s="28">
        <f t="shared" si="7"/>
        <v>7.7676716221562483</v>
      </c>
      <c r="W72" s="28">
        <f t="shared" si="8"/>
        <v>2245.509</v>
      </c>
      <c r="X72" s="28">
        <f t="shared" si="9"/>
        <v>352.13213262890196</v>
      </c>
      <c r="Y72" s="37">
        <f t="shared" ref="Y72:Y135" si="21">V72+W72+X72</f>
        <v>2605.4088042510584</v>
      </c>
      <c r="Z72" s="28">
        <f>Y72*0.0000002777777777</f>
        <v>7.2372466764487333E-4</v>
      </c>
      <c r="AA72" s="28">
        <f t="shared" si="10"/>
        <v>2605.4088035215441</v>
      </c>
      <c r="AB72" s="24">
        <f t="shared" ref="AB72:AB135" si="22">$U72-$U73</f>
        <v>-1438.2785493827178</v>
      </c>
      <c r="AD72" s="24">
        <f t="shared" si="11"/>
        <v>0</v>
      </c>
      <c r="AE72" s="24">
        <f t="shared" si="17"/>
        <v>108.10638503086419</v>
      </c>
      <c r="AF72" s="24">
        <f t="shared" si="16"/>
        <v>0</v>
      </c>
      <c r="AG72" s="24">
        <f>AF$43+AF73</f>
        <v>3.0029551389054002E-2</v>
      </c>
      <c r="AH72" s="35">
        <f>(AG72*3600000)*$J$69</f>
        <v>92971.491100511194</v>
      </c>
      <c r="AI72" s="33">
        <f>ABS((AB72*0.0000002777777777)-Z72)</f>
        <v>1.1232464868059845E-3</v>
      </c>
      <c r="AJ72" s="33">
        <f t="shared" si="15"/>
        <v>9.4351762103814046E-2</v>
      </c>
    </row>
    <row r="73" spans="2:36" x14ac:dyDescent="0.3">
      <c r="B73" s="17" t="s">
        <v>27</v>
      </c>
      <c r="C73" s="17">
        <v>65</v>
      </c>
      <c r="D73" s="17">
        <v>65</v>
      </c>
      <c r="E73" s="2">
        <v>17.8</v>
      </c>
      <c r="F73" s="13">
        <f t="shared" si="12"/>
        <v>0.1388888888888889</v>
      </c>
      <c r="G73" s="13">
        <f t="shared" si="13"/>
        <v>0.5</v>
      </c>
      <c r="R73">
        <f t="shared" si="18"/>
        <v>0</v>
      </c>
      <c r="S73">
        <f t="shared" si="19"/>
        <v>17.8</v>
      </c>
      <c r="T73" s="31">
        <f t="shared" ref="T73:T136" si="23">E73/3.6</f>
        <v>4.9444444444444446</v>
      </c>
      <c r="U73" s="31">
        <f t="shared" si="20"/>
        <v>18653.466049382718</v>
      </c>
      <c r="V73" s="28">
        <f t="shared" ref="V73:V136" si="24">0.5 * 1.202 * (T73^2) * 0.25 * (1.442 * 1.589)</f>
        <v>8.416637860415122</v>
      </c>
      <c r="W73" s="28">
        <f t="shared" ref="W73:W136" si="25">1526 * 9.81 * 0.15</f>
        <v>2245.509</v>
      </c>
      <c r="X73" s="28">
        <f t="shared" ref="X73:X136" si="26">(F73*$M$18)</f>
        <v>220.08258289306355</v>
      </c>
      <c r="Y73" s="37">
        <f t="shared" si="21"/>
        <v>2474.0082207534788</v>
      </c>
      <c r="Z73" s="28">
        <f>Y73*0.0000002777777777</f>
        <v>6.8722450557243239E-4</v>
      </c>
      <c r="AA73" s="28">
        <f t="shared" ref="AA73:AA136" si="27">Z73*3600000</f>
        <v>2474.0082200607567</v>
      </c>
      <c r="AB73" s="24">
        <f t="shared" si="22"/>
        <v>-634.06712962962774</v>
      </c>
      <c r="AD73" s="24">
        <f t="shared" ref="AD73:AD136" si="28">AC73/1000</f>
        <v>0</v>
      </c>
      <c r="AE73" s="24">
        <f t="shared" si="17"/>
        <v>108.10638503086419</v>
      </c>
      <c r="AF73" s="24">
        <f t="shared" si="16"/>
        <v>0</v>
      </c>
      <c r="AG73" s="24">
        <f>AF$43+AF74</f>
        <v>3.0029551389054002E-2</v>
      </c>
      <c r="AH73" s="35">
        <f>(AG73*3600000)*$J$69</f>
        <v>92971.491100511194</v>
      </c>
      <c r="AI73" s="33">
        <f>ABS((AB73*0.0000002777777777)-Z73)</f>
        <v>8.6335426375356824E-4</v>
      </c>
      <c r="AJ73" s="33">
        <f t="shared" si="15"/>
        <v>9.5215116367567618E-2</v>
      </c>
    </row>
    <row r="74" spans="2:36" x14ac:dyDescent="0.3">
      <c r="B74" s="17" t="s">
        <v>27</v>
      </c>
      <c r="C74" s="17">
        <v>66</v>
      </c>
      <c r="D74" s="17">
        <v>66</v>
      </c>
      <c r="E74" s="2">
        <v>18.100000000000001</v>
      </c>
      <c r="F74" s="13">
        <f t="shared" ref="F74:F137" si="29">($E75-$E73)/2/3.6</f>
        <v>8.3333333333333037E-2</v>
      </c>
      <c r="G74" s="13">
        <f t="shared" ref="G74:G137" si="30">($E75-$E73)/2</f>
        <v>0.29999999999999893</v>
      </c>
      <c r="R74">
        <f t="shared" si="18"/>
        <v>0</v>
      </c>
      <c r="S74">
        <f t="shared" si="19"/>
        <v>18.100000000000001</v>
      </c>
      <c r="T74" s="31">
        <f t="shared" si="23"/>
        <v>5.0277777777777777</v>
      </c>
      <c r="U74" s="31">
        <f t="shared" si="20"/>
        <v>19287.533179012345</v>
      </c>
      <c r="V74" s="28">
        <f t="shared" si="24"/>
        <v>8.7027355430204452</v>
      </c>
      <c r="W74" s="28">
        <f t="shared" si="25"/>
        <v>2245.509</v>
      </c>
      <c r="X74" s="28">
        <f t="shared" si="26"/>
        <v>132.04954973583764</v>
      </c>
      <c r="Y74" s="37">
        <f t="shared" si="21"/>
        <v>2386.2612852788579</v>
      </c>
      <c r="Z74" s="28">
        <f>Y74*0.0000002777777777</f>
        <v>6.6285035683630691E-4</v>
      </c>
      <c r="AA74" s="28">
        <f t="shared" si="27"/>
        <v>2386.2612846107049</v>
      </c>
      <c r="AB74" s="24">
        <f t="shared" si="22"/>
        <v>-644.66435185184673</v>
      </c>
      <c r="AD74" s="24">
        <f t="shared" si="28"/>
        <v>0</v>
      </c>
      <c r="AE74" s="24">
        <f t="shared" si="17"/>
        <v>108.10638503086419</v>
      </c>
      <c r="AF74" s="24">
        <f t="shared" si="16"/>
        <v>0</v>
      </c>
      <c r="AG74" s="24">
        <f>AF$43+AF75</f>
        <v>3.0029551389054002E-2</v>
      </c>
      <c r="AH74" s="35">
        <f>(AG74*3600000)*$J$69</f>
        <v>92971.491100511194</v>
      </c>
      <c r="AI74" s="33">
        <f>ABS((AB74*0.0000002777777777)-Z74)</f>
        <v>8.4192378785612372E-4</v>
      </c>
      <c r="AJ74" s="33">
        <f t="shared" ref="AJ74:AJ137" si="31">AJ73+AI74</f>
        <v>9.605704015542374E-2</v>
      </c>
    </row>
    <row r="75" spans="2:36" x14ac:dyDescent="0.3">
      <c r="B75" s="17" t="s">
        <v>27</v>
      </c>
      <c r="C75" s="17">
        <v>67</v>
      </c>
      <c r="D75" s="17">
        <v>67</v>
      </c>
      <c r="E75" s="2">
        <v>18.399999999999999</v>
      </c>
      <c r="F75" s="13">
        <f t="shared" si="29"/>
        <v>0.30555555555555547</v>
      </c>
      <c r="G75" s="13">
        <f t="shared" si="30"/>
        <v>1.0999999999999996</v>
      </c>
      <c r="R75">
        <f t="shared" si="18"/>
        <v>0</v>
      </c>
      <c r="S75">
        <f t="shared" si="19"/>
        <v>18.399999999999999</v>
      </c>
      <c r="T75" s="31">
        <f t="shared" si="23"/>
        <v>5.1111111111111107</v>
      </c>
      <c r="U75" s="31">
        <f t="shared" si="20"/>
        <v>19932.197530864192</v>
      </c>
      <c r="V75" s="28">
        <f t="shared" si="24"/>
        <v>8.9936148024938234</v>
      </c>
      <c r="W75" s="28">
        <f t="shared" si="25"/>
        <v>2245.509</v>
      </c>
      <c r="X75" s="28">
        <f t="shared" si="26"/>
        <v>484.18168236473969</v>
      </c>
      <c r="Y75" s="37">
        <f t="shared" si="21"/>
        <v>2738.6842971672336</v>
      </c>
      <c r="Z75" s="28">
        <f>Y75*0.0000002777777777</f>
        <v>7.6074563788900058E-4</v>
      </c>
      <c r="AA75" s="28">
        <f t="shared" si="27"/>
        <v>2738.6842964004022</v>
      </c>
      <c r="AB75" s="24">
        <f t="shared" si="22"/>
        <v>-4328.9652777777883</v>
      </c>
      <c r="AD75" s="24">
        <f t="shared" si="28"/>
        <v>0</v>
      </c>
      <c r="AE75" s="24">
        <f t="shared" si="17"/>
        <v>108.10638503086419</v>
      </c>
      <c r="AF75" s="24">
        <f t="shared" si="16"/>
        <v>0</v>
      </c>
      <c r="AG75" s="24">
        <f>AF$43+AF76</f>
        <v>3.0029551389054002E-2</v>
      </c>
      <c r="AH75" s="35">
        <f>(AG75*3600000)*$J$69</f>
        <v>92971.491100511194</v>
      </c>
      <c r="AI75" s="33">
        <f>ABS((AB75*0.0000002777777777)-Z75)</f>
        <v>1.9632359924905778E-3</v>
      </c>
      <c r="AJ75" s="33">
        <f t="shared" si="31"/>
        <v>9.8020276147914323E-2</v>
      </c>
    </row>
    <row r="76" spans="2:36" x14ac:dyDescent="0.3">
      <c r="B76" s="17" t="s">
        <v>27</v>
      </c>
      <c r="C76" s="17">
        <v>68</v>
      </c>
      <c r="D76" s="17">
        <v>68</v>
      </c>
      <c r="E76" s="2">
        <v>20.3</v>
      </c>
      <c r="F76" s="13">
        <f t="shared" si="29"/>
        <v>0.66666666666666674</v>
      </c>
      <c r="G76" s="13">
        <f t="shared" si="30"/>
        <v>2.4000000000000004</v>
      </c>
      <c r="R76">
        <f t="shared" si="18"/>
        <v>0</v>
      </c>
      <c r="S76">
        <f t="shared" si="19"/>
        <v>20.3</v>
      </c>
      <c r="T76" s="31">
        <f t="shared" si="23"/>
        <v>5.6388888888888893</v>
      </c>
      <c r="U76" s="31">
        <f t="shared" si="20"/>
        <v>24261.162808641981</v>
      </c>
      <c r="V76" s="28">
        <f t="shared" si="24"/>
        <v>10.94688895309452</v>
      </c>
      <c r="W76" s="28">
        <f t="shared" si="25"/>
        <v>2245.509</v>
      </c>
      <c r="X76" s="28">
        <f t="shared" si="26"/>
        <v>1056.3963978867052</v>
      </c>
      <c r="Y76" s="37">
        <f t="shared" si="21"/>
        <v>3312.8522868397995</v>
      </c>
      <c r="Z76" s="28">
        <f>Y76*0.0000002777777777</f>
        <v>9.2023674608672252E-4</v>
      </c>
      <c r="AA76" s="28">
        <f t="shared" si="27"/>
        <v>3312.8522859122008</v>
      </c>
      <c r="AB76" s="24">
        <f t="shared" si="22"/>
        <v>-7426.8865740740621</v>
      </c>
      <c r="AD76" s="24">
        <f t="shared" si="28"/>
        <v>0</v>
      </c>
      <c r="AE76" s="24">
        <f t="shared" si="17"/>
        <v>108.10638503086419</v>
      </c>
      <c r="AF76" s="24">
        <f t="shared" si="16"/>
        <v>0</v>
      </c>
      <c r="AG76" s="24">
        <f>AF$43+AF77</f>
        <v>3.0029551389054002E-2</v>
      </c>
      <c r="AH76" s="35">
        <f>(AG76*3600000)*$J$69</f>
        <v>92971.491100511194</v>
      </c>
      <c r="AI76" s="33">
        <f>ABS((AB76*0.0000002777777777)-Z76)</f>
        <v>2.983260793862982E-3</v>
      </c>
      <c r="AJ76" s="33">
        <f t="shared" si="31"/>
        <v>0.1010035369417773</v>
      </c>
    </row>
    <row r="77" spans="2:36" x14ac:dyDescent="0.3">
      <c r="B77" s="17" t="s">
        <v>27</v>
      </c>
      <c r="C77" s="17">
        <v>69</v>
      </c>
      <c r="D77" s="17">
        <v>69</v>
      </c>
      <c r="E77" s="2">
        <v>23.2</v>
      </c>
      <c r="F77" s="13">
        <f t="shared" si="29"/>
        <v>0.86111111111111094</v>
      </c>
      <c r="G77" s="13">
        <f t="shared" si="30"/>
        <v>3.0999999999999996</v>
      </c>
      <c r="R77">
        <f t="shared" si="18"/>
        <v>0</v>
      </c>
      <c r="S77">
        <f t="shared" si="19"/>
        <v>23.2</v>
      </c>
      <c r="T77" s="31">
        <f t="shared" si="23"/>
        <v>6.4444444444444438</v>
      </c>
      <c r="U77" s="31">
        <f t="shared" si="20"/>
        <v>31688.049382716043</v>
      </c>
      <c r="V77" s="28">
        <f t="shared" si="24"/>
        <v>14.297977408123451</v>
      </c>
      <c r="W77" s="28">
        <f t="shared" si="25"/>
        <v>2245.509</v>
      </c>
      <c r="X77" s="28">
        <f t="shared" si="26"/>
        <v>1364.5120139369938</v>
      </c>
      <c r="Y77" s="37">
        <f t="shared" si="21"/>
        <v>3624.3189913451174</v>
      </c>
      <c r="Z77" s="28">
        <f>Y77*0.0000002777777777</f>
        <v>1.0067552750917523E-3</v>
      </c>
      <c r="AA77" s="28">
        <f t="shared" si="27"/>
        <v>3624.3189903303087</v>
      </c>
      <c r="AB77" s="24">
        <f t="shared" si="22"/>
        <v>-9655.8356481481496</v>
      </c>
      <c r="AD77" s="24">
        <f t="shared" si="28"/>
        <v>0</v>
      </c>
      <c r="AE77" s="24">
        <f t="shared" si="17"/>
        <v>108.10638503086419</v>
      </c>
      <c r="AF77" s="24">
        <f t="shared" si="16"/>
        <v>0</v>
      </c>
      <c r="AG77" s="24">
        <f>AF$43+AF78</f>
        <v>3.0029551389054002E-2</v>
      </c>
      <c r="AH77" s="35">
        <f>(AG77*3600000)*$J$69</f>
        <v>92971.491100511194</v>
      </c>
      <c r="AI77" s="33">
        <f>ABS((AB77*0.0000002777777777)-Z77)</f>
        <v>3.6889318432707843E-3</v>
      </c>
      <c r="AJ77" s="33">
        <f t="shared" si="31"/>
        <v>0.10469246878504808</v>
      </c>
    </row>
    <row r="78" spans="2:36" x14ac:dyDescent="0.3">
      <c r="B78" s="17" t="s">
        <v>27</v>
      </c>
      <c r="C78" s="17">
        <v>70</v>
      </c>
      <c r="D78" s="17">
        <v>70</v>
      </c>
      <c r="E78" s="2">
        <v>26.5</v>
      </c>
      <c r="F78" s="13">
        <f t="shared" si="29"/>
        <v>0.91666666666666685</v>
      </c>
      <c r="G78" s="13">
        <f t="shared" si="30"/>
        <v>3.3000000000000007</v>
      </c>
      <c r="R78">
        <f t="shared" si="18"/>
        <v>0</v>
      </c>
      <c r="S78">
        <f t="shared" si="19"/>
        <v>26.5</v>
      </c>
      <c r="T78" s="31">
        <f t="shared" si="23"/>
        <v>7.3611111111111107</v>
      </c>
      <c r="U78" s="31">
        <f t="shared" si="20"/>
        <v>41343.885030864192</v>
      </c>
      <c r="V78" s="28">
        <f t="shared" si="24"/>
        <v>18.65479086440007</v>
      </c>
      <c r="W78" s="28">
        <f t="shared" si="25"/>
        <v>2245.509</v>
      </c>
      <c r="X78" s="28">
        <f t="shared" si="26"/>
        <v>1452.5450470942196</v>
      </c>
      <c r="Y78" s="37">
        <f t="shared" si="21"/>
        <v>3716.7088379586198</v>
      </c>
      <c r="Z78" s="28">
        <f>Y78*0.0000002777777777</f>
        <v>1.0324191213660948E-3</v>
      </c>
      <c r="AA78" s="28">
        <f t="shared" si="27"/>
        <v>3716.7088369179414</v>
      </c>
      <c r="AB78" s="24">
        <f t="shared" si="22"/>
        <v>-10938.099537037058</v>
      </c>
      <c r="AD78" s="24">
        <f t="shared" si="28"/>
        <v>0</v>
      </c>
      <c r="AE78" s="24">
        <f t="shared" si="17"/>
        <v>108.10638503086419</v>
      </c>
      <c r="AF78" s="24">
        <f t="shared" si="16"/>
        <v>0</v>
      </c>
      <c r="AG78" s="24">
        <f>AF$43+AF79</f>
        <v>3.0029551389054002E-2</v>
      </c>
      <c r="AH78" s="35">
        <f>(AG78*3600000)*$J$69</f>
        <v>92971.491100511194</v>
      </c>
      <c r="AI78" s="33">
        <f>ABS((AB78*0.0000002777777777)-Z78)</f>
        <v>4.0707801030256483E-3</v>
      </c>
      <c r="AJ78" s="33">
        <f t="shared" si="31"/>
        <v>0.10876324888807373</v>
      </c>
    </row>
    <row r="79" spans="2:36" x14ac:dyDescent="0.3">
      <c r="B79" s="17" t="s">
        <v>27</v>
      </c>
      <c r="C79" s="17">
        <v>71</v>
      </c>
      <c r="D79" s="17">
        <v>71</v>
      </c>
      <c r="E79" s="2">
        <v>29.8</v>
      </c>
      <c r="F79" s="13">
        <f t="shared" si="29"/>
        <v>0.84722222222222243</v>
      </c>
      <c r="G79" s="13">
        <f t="shared" si="30"/>
        <v>3.0500000000000007</v>
      </c>
      <c r="R79">
        <f t="shared" si="18"/>
        <v>0</v>
      </c>
      <c r="S79">
        <f t="shared" si="19"/>
        <v>29.8</v>
      </c>
      <c r="T79" s="31">
        <f t="shared" si="23"/>
        <v>8.2777777777777786</v>
      </c>
      <c r="U79" s="31">
        <f t="shared" si="20"/>
        <v>52281.984567901251</v>
      </c>
      <c r="V79" s="28">
        <f t="shared" si="24"/>
        <v>23.590175121711422</v>
      </c>
      <c r="W79" s="28">
        <f t="shared" si="25"/>
        <v>2245.509</v>
      </c>
      <c r="X79" s="28">
        <f t="shared" si="26"/>
        <v>1342.503755647688</v>
      </c>
      <c r="Y79" s="37">
        <f t="shared" si="21"/>
        <v>3611.6029307693998</v>
      </c>
      <c r="Z79" s="28">
        <f>Y79*0.0000002777777777</f>
        <v>1.003223036043931E-3</v>
      </c>
      <c r="AA79" s="28">
        <f t="shared" si="27"/>
        <v>3611.6029297581517</v>
      </c>
      <c r="AB79" s="24">
        <f t="shared" si="22"/>
        <v>-10286.370370370358</v>
      </c>
      <c r="AD79" s="24">
        <f t="shared" si="28"/>
        <v>0</v>
      </c>
      <c r="AE79" s="24">
        <f t="shared" si="17"/>
        <v>108.10638503086419</v>
      </c>
      <c r="AF79" s="24">
        <f t="shared" si="16"/>
        <v>0</v>
      </c>
      <c r="AG79" s="24">
        <f>AF$43+AF80</f>
        <v>3.0029551389054002E-2</v>
      </c>
      <c r="AH79" s="35">
        <f>(AG79*3600000)*$J$69</f>
        <v>92971.491100511194</v>
      </c>
      <c r="AI79" s="33">
        <f>ABS((AB79*0.0000002777777777)-Z79)</f>
        <v>3.8605481381245349E-3</v>
      </c>
      <c r="AJ79" s="33">
        <f t="shared" si="31"/>
        <v>0.11262379702619826</v>
      </c>
    </row>
    <row r="80" spans="2:36" x14ac:dyDescent="0.3">
      <c r="B80" s="17" t="s">
        <v>27</v>
      </c>
      <c r="C80" s="17">
        <v>72</v>
      </c>
      <c r="D80" s="17">
        <v>72</v>
      </c>
      <c r="E80" s="2">
        <v>32.6</v>
      </c>
      <c r="F80" s="13">
        <f t="shared" si="29"/>
        <v>0.63888888888888862</v>
      </c>
      <c r="G80" s="13">
        <f t="shared" si="30"/>
        <v>2.2999999999999989</v>
      </c>
      <c r="R80">
        <f t="shared" si="18"/>
        <v>0</v>
      </c>
      <c r="S80">
        <f t="shared" si="19"/>
        <v>32.6</v>
      </c>
      <c r="T80" s="31">
        <f t="shared" si="23"/>
        <v>9.0555555555555554</v>
      </c>
      <c r="U80" s="31">
        <f t="shared" si="20"/>
        <v>62568.354938271608</v>
      </c>
      <c r="V80" s="28">
        <f t="shared" si="24"/>
        <v>28.23149240163734</v>
      </c>
      <c r="W80" s="28">
        <f t="shared" si="25"/>
        <v>2245.509</v>
      </c>
      <c r="X80" s="28">
        <f t="shared" si="26"/>
        <v>1012.3798813080919</v>
      </c>
      <c r="Y80" s="37">
        <f t="shared" si="21"/>
        <v>3286.1203737097294</v>
      </c>
      <c r="Z80" s="28">
        <f>Y80*0.0000002777777777</f>
        <v>9.1281121466378222E-4</v>
      </c>
      <c r="AA80" s="28">
        <f t="shared" si="27"/>
        <v>3286.1203727896159</v>
      </c>
      <c r="AB80" s="24">
        <f t="shared" si="22"/>
        <v>-7100.1388888888832</v>
      </c>
      <c r="AD80" s="24">
        <f t="shared" si="28"/>
        <v>0</v>
      </c>
      <c r="AE80" s="24">
        <f t="shared" si="17"/>
        <v>108.10638503086419</v>
      </c>
      <c r="AF80" s="24">
        <f t="shared" si="16"/>
        <v>0</v>
      </c>
      <c r="AG80" s="24">
        <f>AF$43+AF81</f>
        <v>3.0029551389054002E-2</v>
      </c>
      <c r="AH80" s="35">
        <f>(AG80*3600000)*$J$69</f>
        <v>92971.491100511194</v>
      </c>
      <c r="AI80" s="33">
        <f>ABS((AB80*0.0000002777777777)-Z80)</f>
        <v>2.8850720165806837E-3</v>
      </c>
      <c r="AJ80" s="33">
        <f t="shared" si="31"/>
        <v>0.11550886904277895</v>
      </c>
    </row>
    <row r="81" spans="2:36" x14ac:dyDescent="0.3">
      <c r="B81" s="17" t="s">
        <v>27</v>
      </c>
      <c r="C81" s="17">
        <v>73</v>
      </c>
      <c r="D81" s="17">
        <v>73</v>
      </c>
      <c r="E81" s="2">
        <v>34.4</v>
      </c>
      <c r="F81" s="13">
        <f t="shared" si="29"/>
        <v>0.40277777777777757</v>
      </c>
      <c r="G81" s="13">
        <f t="shared" si="30"/>
        <v>1.4499999999999993</v>
      </c>
      <c r="R81">
        <f t="shared" si="18"/>
        <v>0</v>
      </c>
      <c r="S81">
        <f t="shared" si="19"/>
        <v>34.4</v>
      </c>
      <c r="T81" s="31">
        <f t="shared" si="23"/>
        <v>9.5555555555555554</v>
      </c>
      <c r="U81" s="31">
        <f t="shared" si="20"/>
        <v>69668.493827160491</v>
      </c>
      <c r="V81" s="28">
        <f t="shared" si="24"/>
        <v>31.435148903234559</v>
      </c>
      <c r="W81" s="28">
        <f t="shared" si="25"/>
        <v>2245.509</v>
      </c>
      <c r="X81" s="28">
        <f t="shared" si="26"/>
        <v>638.23949038988394</v>
      </c>
      <c r="Y81" s="37">
        <f t="shared" si="21"/>
        <v>2915.1836392931186</v>
      </c>
      <c r="Z81" s="28">
        <f>Y81*0.0000002777777777</f>
        <v>8.0977323291024097E-4</v>
      </c>
      <c r="AA81" s="28">
        <f t="shared" si="27"/>
        <v>2915.1836384768676</v>
      </c>
      <c r="AB81" s="24">
        <f t="shared" si="22"/>
        <v>-4526.780092592584</v>
      </c>
      <c r="AD81" s="24">
        <f t="shared" si="28"/>
        <v>0</v>
      </c>
      <c r="AE81" s="24">
        <f t="shared" si="17"/>
        <v>108.10638503086419</v>
      </c>
      <c r="AF81" s="24">
        <f t="shared" si="16"/>
        <v>0</v>
      </c>
      <c r="AG81" s="24">
        <f>AF$43+AF82</f>
        <v>3.0029551389054002E-2</v>
      </c>
      <c r="AH81" s="35">
        <f>(AG81*3600000)*$J$69</f>
        <v>92971.491100511194</v>
      </c>
      <c r="AI81" s="33">
        <f>ABS((AB81*0.0000002777777777)-Z81)</f>
        <v>2.0672121471672095E-3</v>
      </c>
      <c r="AJ81" s="33">
        <f t="shared" si="31"/>
        <v>0.11757608118994615</v>
      </c>
    </row>
    <row r="82" spans="2:36" x14ac:dyDescent="0.3">
      <c r="B82" s="17" t="s">
        <v>27</v>
      </c>
      <c r="C82" s="17">
        <v>74</v>
      </c>
      <c r="D82" s="17">
        <v>74</v>
      </c>
      <c r="E82" s="2">
        <v>35.5</v>
      </c>
      <c r="F82" s="13">
        <f t="shared" si="29"/>
        <v>0.27777777777777779</v>
      </c>
      <c r="G82" s="13">
        <f t="shared" si="30"/>
        <v>1</v>
      </c>
      <c r="R82">
        <f t="shared" si="18"/>
        <v>0</v>
      </c>
      <c r="S82">
        <f t="shared" si="19"/>
        <v>35.5</v>
      </c>
      <c r="T82" s="31">
        <f t="shared" si="23"/>
        <v>9.8611111111111107</v>
      </c>
      <c r="U82" s="31">
        <f t="shared" si="20"/>
        <v>74195.273919753075</v>
      </c>
      <c r="V82" s="28">
        <f t="shared" si="24"/>
        <v>33.477679155372286</v>
      </c>
      <c r="W82" s="28">
        <f t="shared" si="25"/>
        <v>2245.509</v>
      </c>
      <c r="X82" s="28">
        <f t="shared" si="26"/>
        <v>440.16516578612709</v>
      </c>
      <c r="Y82" s="37">
        <f t="shared" si="21"/>
        <v>2719.1518449414993</v>
      </c>
      <c r="Z82" s="28">
        <f>Y82*0.0000002777777777</f>
        <v>7.5531995671670473E-4</v>
      </c>
      <c r="AA82" s="28">
        <f t="shared" si="27"/>
        <v>2719.1518441801372</v>
      </c>
      <c r="AB82" s="24">
        <f t="shared" si="22"/>
        <v>-3809.7013888888905</v>
      </c>
      <c r="AD82" s="24">
        <f t="shared" si="28"/>
        <v>0</v>
      </c>
      <c r="AE82" s="24">
        <f t="shared" si="17"/>
        <v>108.10638503086419</v>
      </c>
      <c r="AF82" s="24">
        <f t="shared" si="16"/>
        <v>0</v>
      </c>
      <c r="AG82" s="24">
        <f>AF$43+AF83</f>
        <v>3.0029551389054002E-2</v>
      </c>
      <c r="AH82" s="35">
        <f>(AG82*3600000)*$J$69</f>
        <v>92971.491100511194</v>
      </c>
      <c r="AI82" s="33">
        <f>ABS((AB82*0.0000002777777777)-Z82)</f>
        <v>1.8135703422228642E-3</v>
      </c>
      <c r="AJ82" s="33">
        <f t="shared" si="31"/>
        <v>0.11938965153216902</v>
      </c>
    </row>
    <row r="83" spans="2:36" x14ac:dyDescent="0.3">
      <c r="B83" s="17" t="s">
        <v>27</v>
      </c>
      <c r="C83" s="17">
        <v>75</v>
      </c>
      <c r="D83" s="17">
        <v>75</v>
      </c>
      <c r="E83" s="2">
        <v>36.4</v>
      </c>
      <c r="F83" s="13">
        <f t="shared" si="29"/>
        <v>0.26388888888888867</v>
      </c>
      <c r="G83" s="13">
        <f t="shared" si="30"/>
        <v>0.94999999999999929</v>
      </c>
      <c r="R83">
        <f t="shared" si="18"/>
        <v>0</v>
      </c>
      <c r="S83">
        <f t="shared" si="19"/>
        <v>36.4</v>
      </c>
      <c r="T83" s="31">
        <f t="shared" si="23"/>
        <v>10.111111111111111</v>
      </c>
      <c r="U83" s="31">
        <f t="shared" si="20"/>
        <v>78004.975308641966</v>
      </c>
      <c r="V83" s="28">
        <f t="shared" si="24"/>
        <v>35.19665603943826</v>
      </c>
      <c r="W83" s="28">
        <f t="shared" si="25"/>
        <v>2245.509</v>
      </c>
      <c r="X83" s="28">
        <f t="shared" si="26"/>
        <v>418.15690749682039</v>
      </c>
      <c r="Y83" s="37">
        <f t="shared" si="21"/>
        <v>2698.8625635362587</v>
      </c>
      <c r="Z83" s="28">
        <f>Y83*0.0000002777777777</f>
        <v>7.4968404521682705E-4</v>
      </c>
      <c r="AA83" s="28">
        <f t="shared" si="27"/>
        <v>2698.8625627805773</v>
      </c>
      <c r="AB83" s="24">
        <f t="shared" si="22"/>
        <v>-4344.8611111110949</v>
      </c>
      <c r="AD83" s="24">
        <f t="shared" si="28"/>
        <v>0</v>
      </c>
      <c r="AE83" s="24">
        <f t="shared" si="17"/>
        <v>108.10638503086419</v>
      </c>
      <c r="AF83" s="24">
        <f t="shared" ref="AF83:AF146" si="32">AC83*0.0000002777777777</f>
        <v>0</v>
      </c>
      <c r="AG83" s="24">
        <f>AF$43+AF84</f>
        <v>3.0029551389054002E-2</v>
      </c>
      <c r="AH83" s="35">
        <f>(AG83*3600000)*$J$69</f>
        <v>92971.491100511194</v>
      </c>
      <c r="AI83" s="33">
        <f>ABS((AB83*0.0000002777777777)-Z83)</f>
        <v>1.9565899090764199E-3</v>
      </c>
      <c r="AJ83" s="33">
        <f t="shared" si="31"/>
        <v>0.12134624144124544</v>
      </c>
    </row>
    <row r="84" spans="2:36" x14ac:dyDescent="0.3">
      <c r="B84" s="17" t="s">
        <v>27</v>
      </c>
      <c r="C84" s="17">
        <v>76</v>
      </c>
      <c r="D84" s="17">
        <v>76</v>
      </c>
      <c r="E84" s="2">
        <v>37.4</v>
      </c>
      <c r="F84" s="13">
        <f t="shared" si="29"/>
        <v>0.29166666666666685</v>
      </c>
      <c r="G84" s="13">
        <f t="shared" si="30"/>
        <v>1.0500000000000007</v>
      </c>
      <c r="R84">
        <f t="shared" si="18"/>
        <v>0</v>
      </c>
      <c r="S84">
        <f t="shared" si="19"/>
        <v>37.4</v>
      </c>
      <c r="T84" s="31">
        <f t="shared" si="23"/>
        <v>10.388888888888888</v>
      </c>
      <c r="U84" s="31">
        <f t="shared" si="20"/>
        <v>82349.836419753061</v>
      </c>
      <c r="V84" s="28">
        <f t="shared" si="24"/>
        <v>37.157102555341034</v>
      </c>
      <c r="W84" s="28">
        <f t="shared" si="25"/>
        <v>2245.509</v>
      </c>
      <c r="X84" s="28">
        <f t="shared" si="26"/>
        <v>462.17342407543373</v>
      </c>
      <c r="Y84" s="37">
        <f t="shared" si="21"/>
        <v>2744.8395266307748</v>
      </c>
      <c r="Z84" s="28">
        <f>Y84*0.0000002777777777</f>
        <v>7.624554238506166E-4</v>
      </c>
      <c r="AA84" s="28">
        <f t="shared" si="27"/>
        <v>2744.8395258622199</v>
      </c>
      <c r="AB84" s="24">
        <f t="shared" si="22"/>
        <v>-4915.3449074074306</v>
      </c>
      <c r="AD84" s="24">
        <f t="shared" si="28"/>
        <v>0</v>
      </c>
      <c r="AE84" s="24">
        <f t="shared" si="17"/>
        <v>108.10638503086419</v>
      </c>
      <c r="AF84" s="24">
        <f t="shared" si="32"/>
        <v>0</v>
      </c>
      <c r="AG84" s="24">
        <f>AF$43+AF85</f>
        <v>3.0029551389054002E-2</v>
      </c>
      <c r="AH84" s="35">
        <f>(AG84*3600000)*$J$69</f>
        <v>92971.491100511194</v>
      </c>
      <c r="AI84" s="33">
        <f>ABS((AB84*0.0000002777777777)-Z84)</f>
        <v>2.1278290088592648E-3</v>
      </c>
      <c r="AJ84" s="33">
        <f t="shared" si="31"/>
        <v>0.12347407045010469</v>
      </c>
    </row>
    <row r="85" spans="2:36" x14ac:dyDescent="0.3">
      <c r="B85" s="17" t="s">
        <v>27</v>
      </c>
      <c r="C85" s="17">
        <v>77</v>
      </c>
      <c r="D85" s="17">
        <v>77</v>
      </c>
      <c r="E85" s="2">
        <v>38.5</v>
      </c>
      <c r="F85" s="13">
        <f t="shared" si="29"/>
        <v>0.26388888888888867</v>
      </c>
      <c r="G85" s="13">
        <f t="shared" si="30"/>
        <v>0.94999999999999929</v>
      </c>
      <c r="R85">
        <f t="shared" si="18"/>
        <v>0</v>
      </c>
      <c r="S85">
        <f t="shared" si="19"/>
        <v>38.5</v>
      </c>
      <c r="T85" s="31">
        <f t="shared" si="23"/>
        <v>10.694444444444445</v>
      </c>
      <c r="U85" s="31">
        <f t="shared" si="20"/>
        <v>87265.181327160491</v>
      </c>
      <c r="V85" s="28">
        <f t="shared" si="24"/>
        <v>39.374957292640808</v>
      </c>
      <c r="W85" s="28">
        <f t="shared" si="25"/>
        <v>2245.509</v>
      </c>
      <c r="X85" s="28">
        <f t="shared" si="26"/>
        <v>418.15690749682039</v>
      </c>
      <c r="Y85" s="37">
        <f t="shared" si="21"/>
        <v>2703.040864789461</v>
      </c>
      <c r="Z85" s="28">
        <f>Y85*0.0000002777777777</f>
        <v>7.5084468445350274E-4</v>
      </c>
      <c r="AA85" s="28">
        <f t="shared" si="27"/>
        <v>2703.04086403261</v>
      </c>
      <c r="AB85" s="24">
        <f t="shared" si="22"/>
        <v>-3664.283950617275</v>
      </c>
      <c r="AD85" s="24">
        <f t="shared" si="28"/>
        <v>0</v>
      </c>
      <c r="AE85" s="24">
        <f t="shared" si="17"/>
        <v>108.10638503086419</v>
      </c>
      <c r="AF85" s="24">
        <f t="shared" si="32"/>
        <v>0</v>
      </c>
      <c r="AG85" s="24">
        <f>AF$43+AF86</f>
        <v>3.0029551389054002E-2</v>
      </c>
      <c r="AH85" s="35">
        <f>(AG85*3600000)*$J$69</f>
        <v>92971.491100511194</v>
      </c>
      <c r="AI85" s="33">
        <f>ABS((AB85*0.0000002777777777)-Z85)</f>
        <v>1.7687013371177462E-3</v>
      </c>
      <c r="AJ85" s="33">
        <f t="shared" si="31"/>
        <v>0.12524277178722243</v>
      </c>
    </row>
    <row r="86" spans="2:36" x14ac:dyDescent="0.3">
      <c r="B86" s="17" t="s">
        <v>27</v>
      </c>
      <c r="C86" s="17">
        <v>78</v>
      </c>
      <c r="D86" s="17">
        <v>78</v>
      </c>
      <c r="E86" s="2">
        <v>39.299999999999997</v>
      </c>
      <c r="F86" s="13">
        <f t="shared" si="29"/>
        <v>0.1388888888888889</v>
      </c>
      <c r="G86" s="13">
        <f t="shared" si="30"/>
        <v>0.5</v>
      </c>
      <c r="R86">
        <f t="shared" si="18"/>
        <v>0</v>
      </c>
      <c r="S86">
        <f t="shared" si="19"/>
        <v>39.299999999999997</v>
      </c>
      <c r="T86" s="31">
        <f t="shared" si="23"/>
        <v>10.916666666666666</v>
      </c>
      <c r="U86" s="31">
        <f t="shared" si="20"/>
        <v>90929.465277777766</v>
      </c>
      <c r="V86" s="28">
        <f t="shared" si="24"/>
        <v>41.028320316350687</v>
      </c>
      <c r="W86" s="28">
        <f t="shared" si="25"/>
        <v>2245.509</v>
      </c>
      <c r="X86" s="28">
        <f t="shared" si="26"/>
        <v>220.08258289306355</v>
      </c>
      <c r="Y86" s="37">
        <f t="shared" si="21"/>
        <v>2506.6199032094146</v>
      </c>
      <c r="Z86" s="28">
        <f>Y86*0.0000002777777777</f>
        <v>6.962833062521003E-4</v>
      </c>
      <c r="AA86" s="28">
        <f t="shared" si="27"/>
        <v>2506.6199025075612</v>
      </c>
      <c r="AB86" s="24">
        <f t="shared" si="22"/>
        <v>-927.8456790123455</v>
      </c>
      <c r="AD86" s="24">
        <f t="shared" si="28"/>
        <v>0</v>
      </c>
      <c r="AE86" s="24">
        <f>$AD$43+$AD$87</f>
        <v>199.96369598765429</v>
      </c>
      <c r="AF86" s="24">
        <f t="shared" si="32"/>
        <v>0</v>
      </c>
      <c r="AG86" s="24">
        <f>AF$43+AF$87</f>
        <v>5.5545471092129019E-2</v>
      </c>
      <c r="AH86" s="35">
        <f>(AG86*3600000)*$J$69</f>
        <v>171968.77850123143</v>
      </c>
      <c r="AI86" s="33">
        <f>ABS((AB86*0.0000002777777777)-Z86)</f>
        <v>9.540182170166972E-4</v>
      </c>
      <c r="AJ86" s="33">
        <f t="shared" si="31"/>
        <v>0.12619679000423911</v>
      </c>
    </row>
    <row r="87" spans="2:36" x14ac:dyDescent="0.3">
      <c r="B87" s="17" t="s">
        <v>27</v>
      </c>
      <c r="C87" s="17">
        <v>79</v>
      </c>
      <c r="D87" s="17">
        <v>79</v>
      </c>
      <c r="E87" s="2">
        <v>39.5</v>
      </c>
      <c r="F87" s="13">
        <f t="shared" si="29"/>
        <v>-4.1666666666666269E-2</v>
      </c>
      <c r="G87" s="13">
        <f t="shared" si="30"/>
        <v>-0.14999999999999858</v>
      </c>
      <c r="R87">
        <f t="shared" si="18"/>
        <v>0</v>
      </c>
      <c r="S87">
        <f t="shared" si="19"/>
        <v>39.5</v>
      </c>
      <c r="T87" s="31">
        <f t="shared" si="23"/>
        <v>10.972222222222221</v>
      </c>
      <c r="U87" s="31">
        <f t="shared" si="20"/>
        <v>91857.310956790112</v>
      </c>
      <c r="V87" s="28">
        <f t="shared" si="24"/>
        <v>41.446973935464875</v>
      </c>
      <c r="W87" s="28">
        <f t="shared" si="25"/>
        <v>2245.509</v>
      </c>
      <c r="X87" s="28">
        <f t="shared" si="26"/>
        <v>-66.024774867918438</v>
      </c>
      <c r="Y87" s="37">
        <f t="shared" si="21"/>
        <v>2220.9311990675465</v>
      </c>
      <c r="Z87" s="28">
        <f>Y87*0.0000002777777777</f>
        <v>6.169253329015794E-4</v>
      </c>
      <c r="AA87" s="28">
        <f t="shared" si="27"/>
        <v>2220.9311984456858</v>
      </c>
      <c r="AB87" s="24">
        <f t="shared" si="22"/>
        <v>2310.7831790123164</v>
      </c>
      <c r="AC87" s="24">
        <f>SUM(AB87:AB144)</f>
        <v>91857.310956790097</v>
      </c>
      <c r="AD87" s="24">
        <f>AC87/1000</f>
        <v>91.857310956790101</v>
      </c>
      <c r="AE87" s="24">
        <f t="shared" ref="AE87:AE150" si="33">$AD$43+$AD$87</f>
        <v>199.96369598765429</v>
      </c>
      <c r="AF87" s="24">
        <f t="shared" si="32"/>
        <v>2.5515919703075016E-2</v>
      </c>
      <c r="AG87" s="24">
        <f>AF$43+AF$87</f>
        <v>5.5545471092129019E-2</v>
      </c>
      <c r="AH87" s="35">
        <f>(AG87*3600000)*$J$69</f>
        <v>171968.77850123143</v>
      </c>
      <c r="AI87" s="33">
        <f>ABS((AB87*0.0000002777777777)-Z87)</f>
        <v>2.4958883311003172E-5</v>
      </c>
      <c r="AJ87" s="33">
        <f t="shared" si="31"/>
        <v>0.12622174888755011</v>
      </c>
    </row>
    <row r="88" spans="2:36" x14ac:dyDescent="0.3">
      <c r="B88" s="17" t="s">
        <v>27</v>
      </c>
      <c r="C88" s="17">
        <v>80</v>
      </c>
      <c r="D88" s="17">
        <v>80</v>
      </c>
      <c r="E88" s="2">
        <v>39</v>
      </c>
      <c r="F88" s="13">
        <f t="shared" si="29"/>
        <v>-0.1388888888888889</v>
      </c>
      <c r="G88" s="13">
        <f t="shared" si="30"/>
        <v>-0.5</v>
      </c>
      <c r="R88">
        <f t="shared" si="18"/>
        <v>0</v>
      </c>
      <c r="S88">
        <f t="shared" si="19"/>
        <v>39</v>
      </c>
      <c r="T88" s="31">
        <f t="shared" si="23"/>
        <v>10.833333333333334</v>
      </c>
      <c r="U88" s="31">
        <f t="shared" si="20"/>
        <v>89546.527777777796</v>
      </c>
      <c r="V88" s="28">
        <f t="shared" si="24"/>
        <v>40.404324535069442</v>
      </c>
      <c r="W88" s="28">
        <f t="shared" si="25"/>
        <v>2245.509</v>
      </c>
      <c r="X88" s="28">
        <f t="shared" si="26"/>
        <v>-220.08258289306355</v>
      </c>
      <c r="Y88" s="37">
        <f t="shared" si="21"/>
        <v>2065.8307416420057</v>
      </c>
      <c r="Z88" s="28">
        <f>Y88*0.0000002777777777</f>
        <v>5.7384187251765921E-4</v>
      </c>
      <c r="AA88" s="28">
        <f t="shared" si="27"/>
        <v>2065.830741063573</v>
      </c>
      <c r="AB88" s="24">
        <f t="shared" si="22"/>
        <v>2281.3464506173041</v>
      </c>
      <c r="AD88" s="24">
        <f t="shared" si="28"/>
        <v>0</v>
      </c>
      <c r="AE88" s="24">
        <f t="shared" si="33"/>
        <v>199.96369598765429</v>
      </c>
      <c r="AF88" s="24">
        <f t="shared" si="32"/>
        <v>0</v>
      </c>
      <c r="AG88" s="24">
        <f>AF$43+AF$87</f>
        <v>5.5545471092129019E-2</v>
      </c>
      <c r="AH88" s="35">
        <f>(AG88*3600000)*$J$69</f>
        <v>171968.77850123143</v>
      </c>
      <c r="AI88" s="33">
        <f>ABS((AB88*0.0000002777777777)-Z88)</f>
        <v>5.9865474698598338E-5</v>
      </c>
      <c r="AJ88" s="33">
        <f t="shared" si="31"/>
        <v>0.12628161436224872</v>
      </c>
    </row>
    <row r="89" spans="2:36" x14ac:dyDescent="0.3">
      <c r="B89" s="17" t="s">
        <v>27</v>
      </c>
      <c r="C89" s="17">
        <v>81</v>
      </c>
      <c r="D89" s="17">
        <v>81</v>
      </c>
      <c r="E89" s="2">
        <v>38.5</v>
      </c>
      <c r="F89" s="13">
        <f t="shared" si="29"/>
        <v>-0.23611111111111149</v>
      </c>
      <c r="G89" s="13">
        <f t="shared" si="30"/>
        <v>-0.85000000000000142</v>
      </c>
      <c r="R89">
        <f t="shared" si="18"/>
        <v>0</v>
      </c>
      <c r="S89">
        <f t="shared" si="19"/>
        <v>38.5</v>
      </c>
      <c r="T89" s="31">
        <f t="shared" si="23"/>
        <v>10.694444444444445</v>
      </c>
      <c r="U89" s="31">
        <f t="shared" si="20"/>
        <v>87265.181327160491</v>
      </c>
      <c r="V89" s="28">
        <f t="shared" si="24"/>
        <v>39.374957292640808</v>
      </c>
      <c r="W89" s="28">
        <f t="shared" si="25"/>
        <v>2245.509</v>
      </c>
      <c r="X89" s="28">
        <f t="shared" si="26"/>
        <v>-374.14039091820865</v>
      </c>
      <c r="Y89" s="37">
        <f t="shared" si="21"/>
        <v>1910.7435663744322</v>
      </c>
      <c r="Z89" s="28">
        <f>Y89*0.0000002777777777</f>
        <v>5.3076210162206227E-4</v>
      </c>
      <c r="AA89" s="28">
        <f t="shared" si="27"/>
        <v>1910.7435658394243</v>
      </c>
      <c r="AB89" s="24">
        <f t="shared" si="22"/>
        <v>5355.129629629635</v>
      </c>
      <c r="AD89" s="24">
        <f t="shared" si="28"/>
        <v>0</v>
      </c>
      <c r="AE89" s="24">
        <f t="shared" si="33"/>
        <v>199.96369598765429</v>
      </c>
      <c r="AF89" s="24">
        <f t="shared" si="32"/>
        <v>0</v>
      </c>
      <c r="AG89" s="24">
        <f>AF$43+AF$87</f>
        <v>5.5545471092129019E-2</v>
      </c>
      <c r="AH89" s="35">
        <f>(AG89*3600000)*$J$69</f>
        <v>171968.77850123143</v>
      </c>
      <c r="AI89" s="33">
        <f>ABS((AB89*0.0000002777777777)-Z89)</f>
        <v>9.567739061918819E-4</v>
      </c>
      <c r="AJ89" s="33">
        <f t="shared" si="31"/>
        <v>0.12723838826844061</v>
      </c>
    </row>
    <row r="90" spans="2:36" x14ac:dyDescent="0.3">
      <c r="B90" s="17" t="s">
        <v>27</v>
      </c>
      <c r="C90" s="17">
        <v>82</v>
      </c>
      <c r="D90" s="17">
        <v>82</v>
      </c>
      <c r="E90" s="2">
        <v>37.299999999999997</v>
      </c>
      <c r="F90" s="13">
        <f t="shared" si="29"/>
        <v>-0.20833333333333331</v>
      </c>
      <c r="G90" s="13">
        <f t="shared" si="30"/>
        <v>-0.75</v>
      </c>
      <c r="R90">
        <f t="shared" si="18"/>
        <v>0</v>
      </c>
      <c r="S90">
        <f t="shared" si="19"/>
        <v>37.299999999999997</v>
      </c>
      <c r="T90" s="31">
        <f t="shared" si="23"/>
        <v>10.361111111111111</v>
      </c>
      <c r="U90" s="31">
        <f t="shared" si="20"/>
        <v>81910.051697530856</v>
      </c>
      <c r="V90" s="28">
        <f t="shared" si="24"/>
        <v>36.958667115316736</v>
      </c>
      <c r="W90" s="28">
        <f t="shared" si="25"/>
        <v>2245.509</v>
      </c>
      <c r="X90" s="28">
        <f t="shared" si="26"/>
        <v>-330.12387433959526</v>
      </c>
      <c r="Y90" s="37">
        <f t="shared" si="21"/>
        <v>1952.3437927757213</v>
      </c>
      <c r="Z90" s="28">
        <f>Y90*0.0000002777777777</f>
        <v>5.4231772006362922E-4</v>
      </c>
      <c r="AA90" s="28">
        <f t="shared" si="27"/>
        <v>1952.3437922290652</v>
      </c>
      <c r="AB90" s="24">
        <f t="shared" si="22"/>
        <v>1312.289351851854</v>
      </c>
      <c r="AD90" s="24">
        <f t="shared" si="28"/>
        <v>0</v>
      </c>
      <c r="AE90" s="24">
        <f t="shared" si="33"/>
        <v>199.96369598765429</v>
      </c>
      <c r="AF90" s="24">
        <f t="shared" si="32"/>
        <v>0</v>
      </c>
      <c r="AG90" s="24">
        <f>AF$43+AF$87</f>
        <v>5.5545471092129019E-2</v>
      </c>
      <c r="AH90" s="35">
        <f>(AG90*3600000)*$J$69</f>
        <v>171968.77850123143</v>
      </c>
      <c r="AI90" s="33">
        <f>ABS((AB90*0.0000002777777777)-Z90)</f>
        <v>1.7779290020684783E-4</v>
      </c>
      <c r="AJ90" s="33">
        <f t="shared" si="31"/>
        <v>0.12741618116864745</v>
      </c>
    </row>
    <row r="91" spans="2:36" x14ac:dyDescent="0.3">
      <c r="B91" s="17" t="s">
        <v>27</v>
      </c>
      <c r="C91" s="17">
        <v>83</v>
      </c>
      <c r="D91" s="17">
        <v>83</v>
      </c>
      <c r="E91" s="2">
        <v>37</v>
      </c>
      <c r="F91" s="13">
        <f t="shared" si="29"/>
        <v>-8.3333333333332538E-2</v>
      </c>
      <c r="G91" s="13">
        <f t="shared" si="30"/>
        <v>-0.29999999999999716</v>
      </c>
      <c r="R91">
        <f t="shared" si="18"/>
        <v>0</v>
      </c>
      <c r="S91">
        <f t="shared" si="19"/>
        <v>37</v>
      </c>
      <c r="T91" s="31">
        <f t="shared" si="23"/>
        <v>10.277777777777777</v>
      </c>
      <c r="U91" s="31">
        <f t="shared" si="20"/>
        <v>80597.762345679002</v>
      </c>
      <c r="V91" s="28">
        <f t="shared" si="24"/>
        <v>36.366548513155848</v>
      </c>
      <c r="W91" s="28">
        <f t="shared" si="25"/>
        <v>2245.509</v>
      </c>
      <c r="X91" s="28">
        <f t="shared" si="26"/>
        <v>-132.04954973583688</v>
      </c>
      <c r="Y91" s="37">
        <f t="shared" si="21"/>
        <v>2149.825998777319</v>
      </c>
      <c r="Z91" s="28">
        <f>Y91*0.0000002777777777</f>
        <v>5.9717388838204663E-4</v>
      </c>
      <c r="AA91" s="28">
        <f t="shared" si="27"/>
        <v>2149.8259981753677</v>
      </c>
      <c r="AB91" s="24">
        <f t="shared" si="22"/>
        <v>1301.6921296296205</v>
      </c>
      <c r="AD91" s="24">
        <f t="shared" si="28"/>
        <v>0</v>
      </c>
      <c r="AE91" s="24">
        <f t="shared" si="33"/>
        <v>199.96369598765429</v>
      </c>
      <c r="AF91" s="24">
        <f t="shared" si="32"/>
        <v>0</v>
      </c>
      <c r="AG91" s="24">
        <f>AF$43+AF$87</f>
        <v>5.5545471092129019E-2</v>
      </c>
      <c r="AH91" s="35">
        <f>(AG91*3600000)*$J$69</f>
        <v>171968.77850123143</v>
      </c>
      <c r="AI91" s="33">
        <f>ABS((AB91*0.0000002777777777)-Z91)</f>
        <v>2.3559274136395034E-4</v>
      </c>
      <c r="AJ91" s="33">
        <f t="shared" si="31"/>
        <v>0.1276517739100114</v>
      </c>
    </row>
    <row r="92" spans="2:36" x14ac:dyDescent="0.3">
      <c r="B92" s="17" t="s">
        <v>27</v>
      </c>
      <c r="C92" s="17">
        <v>84</v>
      </c>
      <c r="D92" s="17">
        <v>84</v>
      </c>
      <c r="E92" s="2">
        <v>36.700000000000003</v>
      </c>
      <c r="F92" s="13">
        <f t="shared" si="29"/>
        <v>-0.15277777777777798</v>
      </c>
      <c r="G92" s="13">
        <f t="shared" si="30"/>
        <v>-0.55000000000000071</v>
      </c>
      <c r="R92">
        <f t="shared" si="18"/>
        <v>0</v>
      </c>
      <c r="S92">
        <f t="shared" si="19"/>
        <v>36.700000000000003</v>
      </c>
      <c r="T92" s="31">
        <f t="shared" si="23"/>
        <v>10.194444444444445</v>
      </c>
      <c r="U92" s="31">
        <f t="shared" si="20"/>
        <v>79296.070216049382</v>
      </c>
      <c r="V92" s="28">
        <f t="shared" si="24"/>
        <v>35.779211487863037</v>
      </c>
      <c r="W92" s="28">
        <f t="shared" si="25"/>
        <v>2245.509</v>
      </c>
      <c r="X92" s="28">
        <f t="shared" si="26"/>
        <v>-242.09084118237024</v>
      </c>
      <c r="Y92" s="37">
        <f t="shared" si="21"/>
        <v>2039.1973703054928</v>
      </c>
      <c r="Z92" s="28">
        <f>Y92*0.0000002777777777</f>
        <v>5.6644371381514374E-4</v>
      </c>
      <c r="AA92" s="28">
        <f t="shared" si="27"/>
        <v>2039.1973697345175</v>
      </c>
      <c r="AB92" s="24">
        <f t="shared" si="22"/>
        <v>3419.3703703703795</v>
      </c>
      <c r="AD92" s="24">
        <f t="shared" si="28"/>
        <v>0</v>
      </c>
      <c r="AE92" s="24">
        <f t="shared" si="33"/>
        <v>199.96369598765429</v>
      </c>
      <c r="AF92" s="24">
        <f t="shared" si="32"/>
        <v>0</v>
      </c>
      <c r="AG92" s="24">
        <f>AF$43+AF$87</f>
        <v>5.5545471092129019E-2</v>
      </c>
      <c r="AH92" s="35">
        <f>(AG92*3600000)*$J$69</f>
        <v>171968.77850123143</v>
      </c>
      <c r="AI92" s="33">
        <f>ABS((AB92*0.0000002777777777)-Z92)</f>
        <v>3.8338138879956624E-4</v>
      </c>
      <c r="AJ92" s="33">
        <f t="shared" si="31"/>
        <v>0.12803515529881096</v>
      </c>
    </row>
    <row r="93" spans="2:36" x14ac:dyDescent="0.3">
      <c r="B93" s="17" t="s">
        <v>27</v>
      </c>
      <c r="C93" s="17">
        <v>85</v>
      </c>
      <c r="D93" s="17">
        <v>85</v>
      </c>
      <c r="E93" s="2">
        <v>35.9</v>
      </c>
      <c r="F93" s="13">
        <f t="shared" si="29"/>
        <v>-0.19444444444444522</v>
      </c>
      <c r="G93" s="13">
        <f t="shared" si="30"/>
        <v>-0.70000000000000284</v>
      </c>
      <c r="R93">
        <f t="shared" si="18"/>
        <v>0</v>
      </c>
      <c r="S93">
        <f t="shared" si="19"/>
        <v>35.9</v>
      </c>
      <c r="T93" s="31">
        <f t="shared" si="23"/>
        <v>9.9722222222222214</v>
      </c>
      <c r="U93" s="31">
        <f t="shared" si="20"/>
        <v>75876.699845679002</v>
      </c>
      <c r="V93" s="28">
        <f t="shared" si="24"/>
        <v>34.2363560184371</v>
      </c>
      <c r="W93" s="28">
        <f t="shared" si="25"/>
        <v>2245.509</v>
      </c>
      <c r="X93" s="28">
        <f t="shared" si="26"/>
        <v>-308.11561605029021</v>
      </c>
      <c r="Y93" s="37">
        <f t="shared" si="21"/>
        <v>1971.6297399681471</v>
      </c>
      <c r="Z93" s="28">
        <f>Y93*0.0000002777777777</f>
        <v>5.4767492761558076E-4</v>
      </c>
      <c r="AA93" s="28">
        <f t="shared" si="27"/>
        <v>1971.6297394160906</v>
      </c>
      <c r="AB93" s="24">
        <f t="shared" si="22"/>
        <v>2515.074074074073</v>
      </c>
      <c r="AD93" s="24">
        <f t="shared" si="28"/>
        <v>0</v>
      </c>
      <c r="AE93" s="24">
        <f t="shared" si="33"/>
        <v>199.96369598765429</v>
      </c>
      <c r="AF93" s="24">
        <f t="shared" si="32"/>
        <v>0</v>
      </c>
      <c r="AG93" s="24">
        <f>AF$43+AF$87</f>
        <v>5.5545471092129019E-2</v>
      </c>
      <c r="AH93" s="35">
        <f>(AG93*3600000)*$J$69</f>
        <v>171968.77850123143</v>
      </c>
      <c r="AI93" s="33">
        <f>ABS((AB93*0.0000002777777777)-Z93)</f>
        <v>1.5095675943160045E-4</v>
      </c>
      <c r="AJ93" s="33">
        <f t="shared" si="31"/>
        <v>0.12818611205824257</v>
      </c>
    </row>
    <row r="94" spans="2:36" x14ac:dyDescent="0.3">
      <c r="B94" s="17" t="s">
        <v>27</v>
      </c>
      <c r="C94" s="17">
        <v>86</v>
      </c>
      <c r="D94" s="17">
        <v>86</v>
      </c>
      <c r="E94" s="2">
        <v>35.299999999999997</v>
      </c>
      <c r="F94" s="13">
        <f t="shared" si="29"/>
        <v>-0.18055555555555516</v>
      </c>
      <c r="G94" s="13">
        <f t="shared" si="30"/>
        <v>-0.64999999999999858</v>
      </c>
      <c r="R94">
        <f t="shared" si="18"/>
        <v>0</v>
      </c>
      <c r="S94">
        <f t="shared" si="19"/>
        <v>35.299999999999997</v>
      </c>
      <c r="T94" s="31">
        <f t="shared" si="23"/>
        <v>9.8055555555555554</v>
      </c>
      <c r="U94" s="31">
        <f t="shared" si="20"/>
        <v>73361.625771604929</v>
      </c>
      <c r="V94" s="28">
        <f t="shared" si="24"/>
        <v>33.101528441751924</v>
      </c>
      <c r="W94" s="28">
        <f t="shared" si="25"/>
        <v>2245.509</v>
      </c>
      <c r="X94" s="28">
        <f t="shared" si="26"/>
        <v>-286.10735776098198</v>
      </c>
      <c r="Y94" s="37">
        <f t="shared" si="21"/>
        <v>1992.5031706807697</v>
      </c>
      <c r="Z94" s="28">
        <f>Y94*0.0000002777777777</f>
        <v>5.5347310281190804E-4</v>
      </c>
      <c r="AA94" s="28">
        <f t="shared" si="27"/>
        <v>1992.5031701228691</v>
      </c>
      <c r="AB94" s="24">
        <f t="shared" si="22"/>
        <v>2880.67824074073</v>
      </c>
      <c r="AD94" s="24">
        <f t="shared" si="28"/>
        <v>0</v>
      </c>
      <c r="AE94" s="24">
        <f t="shared" si="33"/>
        <v>199.96369598765429</v>
      </c>
      <c r="AF94" s="24">
        <f t="shared" si="32"/>
        <v>0</v>
      </c>
      <c r="AG94" s="24">
        <f>AF$43+AF$87</f>
        <v>5.5545471092129019E-2</v>
      </c>
      <c r="AH94" s="35">
        <f>(AG94*3600000)*$J$69</f>
        <v>171968.77850123143</v>
      </c>
      <c r="AI94" s="33">
        <f>ABS((AB94*0.0000002777777777)-Z94)</f>
        <v>2.4671529716979756E-4</v>
      </c>
      <c r="AJ94" s="33">
        <f t="shared" si="31"/>
        <v>0.12843282735541237</v>
      </c>
    </row>
    <row r="95" spans="2:36" x14ac:dyDescent="0.3">
      <c r="B95" s="17" t="s">
        <v>27</v>
      </c>
      <c r="C95" s="17">
        <v>87</v>
      </c>
      <c r="D95" s="17">
        <v>87</v>
      </c>
      <c r="E95" s="2">
        <v>34.6</v>
      </c>
      <c r="F95" s="13">
        <f t="shared" si="29"/>
        <v>-0.15277777777777699</v>
      </c>
      <c r="G95" s="13">
        <f t="shared" si="30"/>
        <v>-0.54999999999999716</v>
      </c>
      <c r="R95">
        <f t="shared" si="18"/>
        <v>0</v>
      </c>
      <c r="S95">
        <f t="shared" si="19"/>
        <v>34.6</v>
      </c>
      <c r="T95" s="31">
        <f t="shared" si="23"/>
        <v>9.6111111111111107</v>
      </c>
      <c r="U95" s="31">
        <f t="shared" si="20"/>
        <v>70480.9475308642</v>
      </c>
      <c r="V95" s="28">
        <f t="shared" si="24"/>
        <v>31.801736463118822</v>
      </c>
      <c r="W95" s="28">
        <f t="shared" si="25"/>
        <v>2245.509</v>
      </c>
      <c r="X95" s="28">
        <f t="shared" si="26"/>
        <v>-242.09084118236865</v>
      </c>
      <c r="Y95" s="37">
        <f t="shared" si="21"/>
        <v>2035.2198952807501</v>
      </c>
      <c r="Z95" s="28">
        <f>Y95*0.0000002777777777</f>
        <v>5.6533885964191351E-4</v>
      </c>
      <c r="AA95" s="28">
        <f t="shared" si="27"/>
        <v>2035.2198947108886</v>
      </c>
      <c r="AB95" s="24">
        <f t="shared" si="22"/>
        <v>1620.1975308641995</v>
      </c>
      <c r="AD95" s="24">
        <f t="shared" si="28"/>
        <v>0</v>
      </c>
      <c r="AE95" s="24">
        <f t="shared" si="33"/>
        <v>199.96369598765429</v>
      </c>
      <c r="AF95" s="24">
        <f t="shared" si="32"/>
        <v>0</v>
      </c>
      <c r="AG95" s="24">
        <f>AF$43+AF$87</f>
        <v>5.5545471092129019E-2</v>
      </c>
      <c r="AH95" s="35">
        <f>(AG95*3600000)*$J$69</f>
        <v>171968.77850123143</v>
      </c>
      <c r="AI95" s="33">
        <f>ABS((AB95*0.0000002777777777)-Z95)</f>
        <v>1.1528399008342897E-4</v>
      </c>
      <c r="AJ95" s="33">
        <f t="shared" si="31"/>
        <v>0.12854811134549579</v>
      </c>
    </row>
    <row r="96" spans="2:36" x14ac:dyDescent="0.3">
      <c r="B96" s="17" t="s">
        <v>27</v>
      </c>
      <c r="C96" s="17">
        <v>88</v>
      </c>
      <c r="D96" s="17">
        <v>88</v>
      </c>
      <c r="E96" s="2">
        <v>34.200000000000003</v>
      </c>
      <c r="F96" s="13">
        <f t="shared" si="29"/>
        <v>-0.37500000000000039</v>
      </c>
      <c r="G96" s="13">
        <f t="shared" si="30"/>
        <v>-1.3500000000000014</v>
      </c>
      <c r="R96">
        <f t="shared" si="18"/>
        <v>0</v>
      </c>
      <c r="S96">
        <f t="shared" si="19"/>
        <v>34.200000000000003</v>
      </c>
      <c r="T96" s="31">
        <f t="shared" si="23"/>
        <v>9.5</v>
      </c>
      <c r="U96" s="31">
        <f t="shared" si="20"/>
        <v>68860.75</v>
      </c>
      <c r="V96" s="28">
        <f t="shared" si="24"/>
        <v>31.070686488624993</v>
      </c>
      <c r="W96" s="28">
        <f t="shared" si="25"/>
        <v>2245.509</v>
      </c>
      <c r="X96" s="28">
        <f t="shared" si="26"/>
        <v>-594.22297381127214</v>
      </c>
      <c r="Y96" s="37">
        <f t="shared" si="21"/>
        <v>1682.356712677353</v>
      </c>
      <c r="Z96" s="28">
        <f>Y96*0.0000002777777777</f>
        <v>4.6732130894619256E-4</v>
      </c>
      <c r="AA96" s="28">
        <f t="shared" si="27"/>
        <v>1682.3567122062932</v>
      </c>
      <c r="AB96" s="24">
        <f t="shared" si="22"/>
        <v>8950.531635802472</v>
      </c>
      <c r="AD96" s="24">
        <f t="shared" si="28"/>
        <v>0</v>
      </c>
      <c r="AE96" s="24">
        <f t="shared" si="33"/>
        <v>199.96369598765429</v>
      </c>
      <c r="AF96" s="24">
        <f t="shared" si="32"/>
        <v>0</v>
      </c>
      <c r="AG96" s="24">
        <f>AF$43+AF$87</f>
        <v>5.5545471092129019E-2</v>
      </c>
      <c r="AH96" s="35">
        <f>(AG96*3600000)*$J$69</f>
        <v>171968.77850123143</v>
      </c>
      <c r="AI96" s="33">
        <f>ABS((AB96*0.0000002777777777)-Z96)</f>
        <v>2.018937478080564E-3</v>
      </c>
      <c r="AJ96" s="33">
        <f t="shared" si="31"/>
        <v>0.13056704882357636</v>
      </c>
    </row>
    <row r="97" spans="2:36" x14ac:dyDescent="0.3">
      <c r="B97" s="17" t="s">
        <v>27</v>
      </c>
      <c r="C97" s="17">
        <v>89</v>
      </c>
      <c r="D97" s="17">
        <v>89</v>
      </c>
      <c r="E97" s="2">
        <v>31.9</v>
      </c>
      <c r="F97" s="13">
        <f t="shared" si="29"/>
        <v>-0.95833333333333359</v>
      </c>
      <c r="G97" s="13">
        <f t="shared" si="30"/>
        <v>-3.4500000000000011</v>
      </c>
      <c r="R97">
        <f t="shared" si="18"/>
        <v>0</v>
      </c>
      <c r="S97">
        <f t="shared" si="19"/>
        <v>31.9</v>
      </c>
      <c r="T97" s="31">
        <f t="shared" si="23"/>
        <v>8.8611111111111107</v>
      </c>
      <c r="U97" s="31">
        <f t="shared" si="20"/>
        <v>59910.218364197528</v>
      </c>
      <c r="V97" s="28">
        <f t="shared" si="24"/>
        <v>27.032113537233403</v>
      </c>
      <c r="W97" s="28">
        <f t="shared" si="25"/>
        <v>2245.509</v>
      </c>
      <c r="X97" s="28">
        <f t="shared" si="26"/>
        <v>-1518.5698219621388</v>
      </c>
      <c r="Y97" s="37">
        <f t="shared" si="21"/>
        <v>753.97129157509448</v>
      </c>
      <c r="Z97" s="28">
        <f>Y97*0.0000002777777777</f>
        <v>2.0943646982332848E-4</v>
      </c>
      <c r="AA97" s="28">
        <f t="shared" si="27"/>
        <v>753.97129136398257</v>
      </c>
      <c r="AB97" s="24">
        <f t="shared" si="22"/>
        <v>16032.419753086418</v>
      </c>
      <c r="AD97" s="24">
        <f t="shared" si="28"/>
        <v>0</v>
      </c>
      <c r="AE97" s="24">
        <f t="shared" si="33"/>
        <v>199.96369598765429</v>
      </c>
      <c r="AF97" s="24">
        <f t="shared" si="32"/>
        <v>0</v>
      </c>
      <c r="AG97" s="24">
        <f>AF$43+AF$87</f>
        <v>5.5545471092129019E-2</v>
      </c>
      <c r="AH97" s="35">
        <f>(AG97*3600000)*$J$69</f>
        <v>171968.77850123143</v>
      </c>
      <c r="AI97" s="33">
        <f>ABS((AB97*0.0000002777777777)-Z97)</f>
        <v>4.2440134603426004E-3</v>
      </c>
      <c r="AJ97" s="33">
        <f t="shared" si="31"/>
        <v>0.13481106228391895</v>
      </c>
    </row>
    <row r="98" spans="2:36" x14ac:dyDescent="0.3">
      <c r="B98" s="17" t="s">
        <v>27</v>
      </c>
      <c r="C98" s="17">
        <v>90</v>
      </c>
      <c r="D98" s="17">
        <v>90</v>
      </c>
      <c r="E98" s="2">
        <v>27.3</v>
      </c>
      <c r="F98" s="13">
        <f t="shared" si="29"/>
        <v>-1.3749999999999998</v>
      </c>
      <c r="G98" s="13">
        <f t="shared" si="30"/>
        <v>-4.9499999999999993</v>
      </c>
      <c r="R98">
        <f t="shared" si="18"/>
        <v>0</v>
      </c>
      <c r="S98">
        <f t="shared" si="19"/>
        <v>27.3</v>
      </c>
      <c r="T98" s="31">
        <f t="shared" si="23"/>
        <v>7.583333333333333</v>
      </c>
      <c r="U98" s="31">
        <f t="shared" si="20"/>
        <v>43877.798611111109</v>
      </c>
      <c r="V98" s="28">
        <f t="shared" si="24"/>
        <v>19.798119022184025</v>
      </c>
      <c r="W98" s="28">
        <f t="shared" si="25"/>
        <v>2245.509</v>
      </c>
      <c r="X98" s="28">
        <f t="shared" si="26"/>
        <v>-2178.8175706413285</v>
      </c>
      <c r="Y98" s="37">
        <f t="shared" si="21"/>
        <v>86.489548380855467</v>
      </c>
      <c r="Z98" s="28">
        <f>Y98*0.0000002777777777</f>
        <v>2.4024874543510668E-5</v>
      </c>
      <c r="AA98" s="28">
        <f t="shared" si="27"/>
        <v>86.489548356638409</v>
      </c>
      <c r="AB98" s="24">
        <f t="shared" si="22"/>
        <v>15383.045524691359</v>
      </c>
      <c r="AD98" s="24">
        <f t="shared" si="28"/>
        <v>0</v>
      </c>
      <c r="AE98" s="24">
        <f t="shared" si="33"/>
        <v>199.96369598765429</v>
      </c>
      <c r="AF98" s="24">
        <f t="shared" si="32"/>
        <v>0</v>
      </c>
      <c r="AG98" s="24">
        <f>AF$43+AF$87</f>
        <v>5.5545471092129019E-2</v>
      </c>
      <c r="AH98" s="35">
        <f>(AG98*3600000)*$J$69</f>
        <v>171968.77850123143</v>
      </c>
      <c r="AI98" s="33">
        <f>ABS((AB98*0.0000002777777777)-Z98)</f>
        <v>4.2490433255631859E-3</v>
      </c>
      <c r="AJ98" s="33">
        <f t="shared" si="31"/>
        <v>0.13906010560948215</v>
      </c>
    </row>
    <row r="99" spans="2:36" x14ac:dyDescent="0.3">
      <c r="B99" s="17" t="s">
        <v>27</v>
      </c>
      <c r="C99" s="17">
        <v>91</v>
      </c>
      <c r="D99" s="17">
        <v>91</v>
      </c>
      <c r="E99" s="2">
        <v>22</v>
      </c>
      <c r="F99" s="13">
        <f t="shared" si="29"/>
        <v>-1.4305555555555556</v>
      </c>
      <c r="G99" s="13">
        <f t="shared" si="30"/>
        <v>-5.15</v>
      </c>
      <c r="R99">
        <f t="shared" si="18"/>
        <v>0</v>
      </c>
      <c r="S99">
        <f t="shared" si="19"/>
        <v>22</v>
      </c>
      <c r="T99" s="31">
        <f t="shared" si="23"/>
        <v>6.1111111111111107</v>
      </c>
      <c r="U99" s="31">
        <f t="shared" si="20"/>
        <v>28494.753086419751</v>
      </c>
      <c r="V99" s="28">
        <f t="shared" si="24"/>
        <v>12.857128911882713</v>
      </c>
      <c r="W99" s="28">
        <f t="shared" si="25"/>
        <v>2245.509</v>
      </c>
      <c r="X99" s="28">
        <f t="shared" si="26"/>
        <v>-2266.8506037985544</v>
      </c>
      <c r="Y99" s="37">
        <f t="shared" si="21"/>
        <v>-8.4844748866717055</v>
      </c>
      <c r="Z99" s="28">
        <f>Y99*0.0000002777777777</f>
        <v>-2.356798578971126E-6</v>
      </c>
      <c r="AA99" s="28">
        <f t="shared" si="27"/>
        <v>-8.4844748842960538</v>
      </c>
      <c r="AB99" s="24">
        <f t="shared" si="22"/>
        <v>11480.324074074073</v>
      </c>
      <c r="AD99" s="24">
        <f t="shared" si="28"/>
        <v>0</v>
      </c>
      <c r="AE99" s="24">
        <f t="shared" si="33"/>
        <v>199.96369598765429</v>
      </c>
      <c r="AF99" s="24">
        <f t="shared" si="32"/>
        <v>0</v>
      </c>
      <c r="AG99" s="24">
        <f>AF$43+AF$87</f>
        <v>5.5545471092129019E-2</v>
      </c>
      <c r="AH99" s="35">
        <f>(AG99*3600000)*$J$69</f>
        <v>171968.77850123143</v>
      </c>
      <c r="AI99" s="33">
        <f>ABS((AB99*0.0000002777777777)-Z99)</f>
        <v>3.1913357071510773E-3</v>
      </c>
      <c r="AJ99" s="33">
        <f t="shared" si="31"/>
        <v>0.14225144131663323</v>
      </c>
    </row>
    <row r="100" spans="2:36" x14ac:dyDescent="0.3">
      <c r="B100" s="17" t="s">
        <v>27</v>
      </c>
      <c r="C100" s="17">
        <v>92</v>
      </c>
      <c r="D100" s="17">
        <v>92</v>
      </c>
      <c r="E100" s="2">
        <v>17</v>
      </c>
      <c r="F100" s="13">
        <f t="shared" si="29"/>
        <v>-1.0833333333333335</v>
      </c>
      <c r="G100" s="13">
        <f t="shared" si="30"/>
        <v>-3.9000000000000004</v>
      </c>
      <c r="R100">
        <f t="shared" si="18"/>
        <v>0</v>
      </c>
      <c r="S100">
        <f t="shared" si="19"/>
        <v>17</v>
      </c>
      <c r="T100" s="31">
        <f t="shared" si="23"/>
        <v>4.7222222222222223</v>
      </c>
      <c r="U100" s="31">
        <f t="shared" si="20"/>
        <v>17014.429012345678</v>
      </c>
      <c r="V100" s="28">
        <f t="shared" si="24"/>
        <v>7.6770873048225301</v>
      </c>
      <c r="W100" s="28">
        <f t="shared" si="25"/>
        <v>2245.509</v>
      </c>
      <c r="X100" s="28">
        <f t="shared" si="26"/>
        <v>-1716.6441465658959</v>
      </c>
      <c r="Y100" s="37">
        <f t="shared" si="21"/>
        <v>536.54194073892677</v>
      </c>
      <c r="Z100" s="28">
        <f>Y100*0.0000002777777777</f>
        <v>1.4903942794130417E-4</v>
      </c>
      <c r="AA100" s="28">
        <f t="shared" si="27"/>
        <v>536.54194058869507</v>
      </c>
      <c r="AB100" s="24">
        <f t="shared" si="22"/>
        <v>5143.1851851851843</v>
      </c>
      <c r="AD100" s="24">
        <f t="shared" si="28"/>
        <v>0</v>
      </c>
      <c r="AE100" s="24">
        <f t="shared" si="33"/>
        <v>199.96369598765429</v>
      </c>
      <c r="AF100" s="24">
        <f t="shared" si="32"/>
        <v>0</v>
      </c>
      <c r="AG100" s="24">
        <f>AF$43+AF$87</f>
        <v>5.5545471092129019E-2</v>
      </c>
      <c r="AH100" s="35">
        <f>(AG100*3600000)*$J$69</f>
        <v>171968.77850123143</v>
      </c>
      <c r="AI100" s="33">
        <f>ABS((AB100*0.0000002777777777)-Z100)</f>
        <v>1.2796231230989992E-3</v>
      </c>
      <c r="AJ100" s="33">
        <f t="shared" si="31"/>
        <v>0.14353106443973224</v>
      </c>
    </row>
    <row r="101" spans="2:36" x14ac:dyDescent="0.3">
      <c r="B101" s="17" t="s">
        <v>27</v>
      </c>
      <c r="C101" s="17">
        <v>93</v>
      </c>
      <c r="D101" s="17">
        <v>93</v>
      </c>
      <c r="E101" s="2">
        <v>14.2</v>
      </c>
      <c r="F101" s="13">
        <f t="shared" si="29"/>
        <v>-0.69444444444444442</v>
      </c>
      <c r="G101" s="13">
        <f t="shared" si="30"/>
        <v>-2.5</v>
      </c>
      <c r="R101">
        <f t="shared" si="18"/>
        <v>0</v>
      </c>
      <c r="S101">
        <f t="shared" si="19"/>
        <v>14.2</v>
      </c>
      <c r="T101" s="31">
        <f t="shared" si="23"/>
        <v>3.9444444444444442</v>
      </c>
      <c r="U101" s="31">
        <f t="shared" si="20"/>
        <v>11871.243827160493</v>
      </c>
      <c r="V101" s="28">
        <f t="shared" si="24"/>
        <v>5.3564286648595667</v>
      </c>
      <c r="W101" s="28">
        <f t="shared" si="25"/>
        <v>2245.509</v>
      </c>
      <c r="X101" s="28">
        <f t="shared" si="26"/>
        <v>-1100.4129144653177</v>
      </c>
      <c r="Y101" s="37">
        <f t="shared" si="21"/>
        <v>1150.4525141995421</v>
      </c>
      <c r="Z101" s="28">
        <f>Y101*0.0000002777777777</f>
        <v>3.1957014274372648E-4</v>
      </c>
      <c r="AA101" s="28">
        <f t="shared" si="27"/>
        <v>1150.4525138774154</v>
      </c>
      <c r="AB101" s="24">
        <f t="shared" si="22"/>
        <v>3393.4660493827178</v>
      </c>
      <c r="AD101" s="24">
        <f t="shared" si="28"/>
        <v>0</v>
      </c>
      <c r="AE101" s="24">
        <f t="shared" si="33"/>
        <v>199.96369598765429</v>
      </c>
      <c r="AF101" s="24">
        <f t="shared" si="32"/>
        <v>0</v>
      </c>
      <c r="AG101" s="24">
        <f>AF$43+AF$87</f>
        <v>5.5545471092129019E-2</v>
      </c>
      <c r="AH101" s="35">
        <f>(AG101*3600000)*$J$69</f>
        <v>171968.77850123143</v>
      </c>
      <c r="AI101" s="33">
        <f>ABS((AB101*0.0000002777777777)-Z101)</f>
        <v>6.2305931515420332E-4</v>
      </c>
      <c r="AJ101" s="33">
        <f t="shared" si="31"/>
        <v>0.14415412375488643</v>
      </c>
    </row>
    <row r="102" spans="2:36" x14ac:dyDescent="0.3">
      <c r="B102" s="17" t="s">
        <v>27</v>
      </c>
      <c r="C102" s="17">
        <v>94</v>
      </c>
      <c r="D102" s="17">
        <v>94</v>
      </c>
      <c r="E102" s="2">
        <v>12</v>
      </c>
      <c r="F102" s="13">
        <f t="shared" si="29"/>
        <v>-0.70833333333333326</v>
      </c>
      <c r="G102" s="13">
        <f t="shared" si="30"/>
        <v>-2.5499999999999998</v>
      </c>
      <c r="R102">
        <f t="shared" si="18"/>
        <v>0</v>
      </c>
      <c r="S102">
        <f t="shared" si="19"/>
        <v>12</v>
      </c>
      <c r="T102" s="31">
        <f t="shared" si="23"/>
        <v>3.333333333333333</v>
      </c>
      <c r="U102" s="31">
        <f t="shared" si="20"/>
        <v>8477.7777777777756</v>
      </c>
      <c r="V102" s="28">
        <f t="shared" si="24"/>
        <v>3.825261494444443</v>
      </c>
      <c r="W102" s="28">
        <f t="shared" si="25"/>
        <v>2245.509</v>
      </c>
      <c r="X102" s="28">
        <f t="shared" si="26"/>
        <v>-1122.421172754624</v>
      </c>
      <c r="Y102" s="37">
        <f t="shared" si="21"/>
        <v>1126.9130887398205</v>
      </c>
      <c r="Z102" s="28">
        <f>Y102*0.0000002777777777</f>
        <v>3.1303141345119024E-4</v>
      </c>
      <c r="AA102" s="28">
        <f t="shared" si="27"/>
        <v>1126.913088424285</v>
      </c>
      <c r="AB102" s="24">
        <f t="shared" si="22"/>
        <v>3602.4668209876527</v>
      </c>
      <c r="AD102" s="24">
        <f t="shared" si="28"/>
        <v>0</v>
      </c>
      <c r="AE102" s="24">
        <f t="shared" si="33"/>
        <v>199.96369598765429</v>
      </c>
      <c r="AF102" s="24">
        <f t="shared" si="32"/>
        <v>0</v>
      </c>
      <c r="AG102" s="24">
        <f>AF$43+AF$87</f>
        <v>5.5545471092129019E-2</v>
      </c>
      <c r="AH102" s="35">
        <f>(AG102*3600000)*$J$69</f>
        <v>171968.77850123143</v>
      </c>
      <c r="AI102" s="33">
        <f>ABS((AB102*0.0000002777777777)-Z102)</f>
        <v>6.8765381432074374E-4</v>
      </c>
      <c r="AJ102" s="33">
        <f t="shared" si="31"/>
        <v>0.14484177756920716</v>
      </c>
    </row>
    <row r="103" spans="2:36" x14ac:dyDescent="0.3">
      <c r="B103" s="17" t="s">
        <v>27</v>
      </c>
      <c r="C103" s="17">
        <v>95</v>
      </c>
      <c r="D103" s="17">
        <v>95</v>
      </c>
      <c r="E103" s="2">
        <v>9.1</v>
      </c>
      <c r="F103" s="13">
        <f t="shared" si="29"/>
        <v>-0.86111111111111116</v>
      </c>
      <c r="G103" s="13">
        <f t="shared" si="30"/>
        <v>-3.1</v>
      </c>
      <c r="R103">
        <f t="shared" si="18"/>
        <v>0</v>
      </c>
      <c r="S103">
        <f t="shared" si="19"/>
        <v>9.1</v>
      </c>
      <c r="T103" s="31">
        <f t="shared" si="23"/>
        <v>2.5277777777777777</v>
      </c>
      <c r="U103" s="31">
        <f t="shared" si="20"/>
        <v>4875.3109567901229</v>
      </c>
      <c r="V103" s="28">
        <f t="shared" si="24"/>
        <v>2.1997910024648912</v>
      </c>
      <c r="W103" s="28">
        <f t="shared" si="25"/>
        <v>2245.509</v>
      </c>
      <c r="X103" s="28">
        <f t="shared" si="26"/>
        <v>-1364.512013936994</v>
      </c>
      <c r="Y103" s="37">
        <f t="shared" si="21"/>
        <v>883.19677706547077</v>
      </c>
      <c r="Z103" s="28">
        <f>Y103*0.0000002777777777</f>
        <v>2.453324380050488E-4</v>
      </c>
      <c r="AA103" s="28">
        <f t="shared" si="27"/>
        <v>883.19677681817575</v>
      </c>
      <c r="AB103" s="24">
        <f t="shared" si="22"/>
        <v>2894.8078703703704</v>
      </c>
      <c r="AD103" s="24">
        <f t="shared" si="28"/>
        <v>0</v>
      </c>
      <c r="AE103" s="24">
        <f t="shared" si="33"/>
        <v>199.96369598765429</v>
      </c>
      <c r="AF103" s="24">
        <f t="shared" si="32"/>
        <v>0</v>
      </c>
      <c r="AG103" s="24">
        <f>AF$43+AF$87</f>
        <v>5.5545471092129019E-2</v>
      </c>
      <c r="AH103" s="35">
        <f>(AG103*3600000)*$J$69</f>
        <v>171968.77850123143</v>
      </c>
      <c r="AI103" s="33">
        <f>ABS((AB103*0.0000002777777777)-Z103)</f>
        <v>5.5878085909490246E-4</v>
      </c>
      <c r="AJ103" s="33">
        <f t="shared" si="31"/>
        <v>0.14540055842830207</v>
      </c>
    </row>
    <row r="104" spans="2:36" x14ac:dyDescent="0.3">
      <c r="B104" s="17" t="s">
        <v>27</v>
      </c>
      <c r="C104" s="17">
        <v>96</v>
      </c>
      <c r="D104" s="17">
        <v>96</v>
      </c>
      <c r="E104" s="2">
        <v>5.8</v>
      </c>
      <c r="F104" s="13">
        <f t="shared" si="29"/>
        <v>-0.76388888888888884</v>
      </c>
      <c r="G104" s="13">
        <f t="shared" si="30"/>
        <v>-2.75</v>
      </c>
      <c r="R104">
        <f t="shared" si="18"/>
        <v>0</v>
      </c>
      <c r="S104">
        <f t="shared" si="19"/>
        <v>5.8</v>
      </c>
      <c r="T104" s="31">
        <f t="shared" si="23"/>
        <v>1.6111111111111109</v>
      </c>
      <c r="U104" s="31">
        <f t="shared" si="20"/>
        <v>1980.5030864197527</v>
      </c>
      <c r="V104" s="28">
        <f t="shared" si="24"/>
        <v>0.89362358800771569</v>
      </c>
      <c r="W104" s="28">
        <f t="shared" si="25"/>
        <v>2245.509</v>
      </c>
      <c r="X104" s="28">
        <f t="shared" si="26"/>
        <v>-1210.4542059118494</v>
      </c>
      <c r="Y104" s="37">
        <f t="shared" si="21"/>
        <v>1035.9484176761584</v>
      </c>
      <c r="Z104" s="28">
        <f>Y104*0.0000002777777777</f>
        <v>2.8776344927391469E-4</v>
      </c>
      <c r="AA104" s="28">
        <f t="shared" si="27"/>
        <v>1035.9484173860928</v>
      </c>
      <c r="AB104" s="24">
        <f t="shared" si="22"/>
        <v>1217.5030864197527</v>
      </c>
      <c r="AD104" s="24">
        <f t="shared" si="28"/>
        <v>0</v>
      </c>
      <c r="AE104" s="24">
        <f t="shared" si="33"/>
        <v>199.96369598765429</v>
      </c>
      <c r="AF104" s="24">
        <f t="shared" si="32"/>
        <v>0</v>
      </c>
      <c r="AG104" s="24">
        <f>AF$43+AF$87</f>
        <v>5.5545471092129019E-2</v>
      </c>
      <c r="AH104" s="35">
        <f>(AG104*3600000)*$J$69</f>
        <v>171968.77850123143</v>
      </c>
      <c r="AI104" s="33">
        <f>ABS((AB104*0.0000002777777777)-Z104)</f>
        <v>5.0431852414655279E-5</v>
      </c>
      <c r="AJ104" s="33">
        <f t="shared" si="31"/>
        <v>0.14545099028071673</v>
      </c>
    </row>
    <row r="105" spans="2:36" x14ac:dyDescent="0.3">
      <c r="B105" s="17" t="s">
        <v>27</v>
      </c>
      <c r="C105" s="17">
        <v>97</v>
      </c>
      <c r="D105" s="17">
        <v>97</v>
      </c>
      <c r="E105" s="2">
        <v>3.6</v>
      </c>
      <c r="F105" s="13">
        <f t="shared" si="29"/>
        <v>-0.49999999999999994</v>
      </c>
      <c r="G105" s="13">
        <f t="shared" si="30"/>
        <v>-1.7999999999999998</v>
      </c>
      <c r="R105">
        <f t="shared" si="18"/>
        <v>0</v>
      </c>
      <c r="S105">
        <f t="shared" si="19"/>
        <v>3.6</v>
      </c>
      <c r="T105" s="31">
        <f t="shared" si="23"/>
        <v>1</v>
      </c>
      <c r="U105" s="31">
        <f t="shared" si="20"/>
        <v>763</v>
      </c>
      <c r="V105" s="28">
        <f t="shared" si="24"/>
        <v>0.34427353449999992</v>
      </c>
      <c r="W105" s="28">
        <f t="shared" si="25"/>
        <v>2245.509</v>
      </c>
      <c r="X105" s="28">
        <f t="shared" si="26"/>
        <v>-792.29729841502865</v>
      </c>
      <c r="Y105" s="37">
        <f t="shared" si="21"/>
        <v>1453.5559751194714</v>
      </c>
      <c r="Z105" s="28">
        <f>Y105*0.0000002777777777</f>
        <v>4.0376554853124332E-4</v>
      </c>
      <c r="AA105" s="28">
        <f t="shared" si="27"/>
        <v>1453.555974712476</v>
      </c>
      <c r="AB105" s="24">
        <f t="shared" si="22"/>
        <v>478.05246913580243</v>
      </c>
      <c r="AD105" s="24">
        <f t="shared" si="28"/>
        <v>0</v>
      </c>
      <c r="AE105" s="24">
        <f t="shared" si="33"/>
        <v>199.96369598765429</v>
      </c>
      <c r="AF105" s="24">
        <f t="shared" si="32"/>
        <v>0</v>
      </c>
      <c r="AG105" s="24">
        <f>AF$43+AF$87</f>
        <v>5.5545471092129019E-2</v>
      </c>
      <c r="AH105" s="35">
        <f>(AG105*3600000)*$J$69</f>
        <v>171968.77850123143</v>
      </c>
      <c r="AI105" s="33">
        <f>ABS((AB105*0.0000002777777777)-Z105)</f>
        <v>2.7097319603070229E-4</v>
      </c>
      <c r="AJ105" s="33">
        <f t="shared" si="31"/>
        <v>0.14572196347674743</v>
      </c>
    </row>
    <row r="106" spans="2:36" x14ac:dyDescent="0.3">
      <c r="B106" s="17" t="s">
        <v>27</v>
      </c>
      <c r="C106" s="17">
        <v>98</v>
      </c>
      <c r="D106" s="17">
        <v>98</v>
      </c>
      <c r="E106" s="2">
        <v>2.2000000000000002</v>
      </c>
      <c r="F106" s="13">
        <f t="shared" si="29"/>
        <v>-0.5</v>
      </c>
      <c r="G106" s="13">
        <f t="shared" si="30"/>
        <v>-1.8</v>
      </c>
      <c r="R106">
        <f t="shared" si="18"/>
        <v>0</v>
      </c>
      <c r="S106">
        <f t="shared" si="19"/>
        <v>2.2000000000000002</v>
      </c>
      <c r="T106" s="31">
        <f t="shared" si="23"/>
        <v>0.61111111111111116</v>
      </c>
      <c r="U106" s="31">
        <f t="shared" si="20"/>
        <v>284.94753086419757</v>
      </c>
      <c r="V106" s="28">
        <f t="shared" si="24"/>
        <v>0.12857128911882715</v>
      </c>
      <c r="W106" s="28">
        <f t="shared" si="25"/>
        <v>2245.509</v>
      </c>
      <c r="X106" s="28">
        <f t="shared" si="26"/>
        <v>-792.29729841502876</v>
      </c>
      <c r="Y106" s="37">
        <f t="shared" si="21"/>
        <v>1453.3402728740903</v>
      </c>
      <c r="Z106" s="28">
        <f>Y106*0.0000002777777777</f>
        <v>4.0370563124087644E-4</v>
      </c>
      <c r="AA106" s="28">
        <f t="shared" si="27"/>
        <v>1453.3402724671553</v>
      </c>
      <c r="AB106" s="24">
        <f t="shared" si="22"/>
        <v>284.94753086419757</v>
      </c>
      <c r="AD106" s="24">
        <f t="shared" si="28"/>
        <v>0</v>
      </c>
      <c r="AE106" s="24">
        <f t="shared" si="33"/>
        <v>199.96369598765429</v>
      </c>
      <c r="AF106" s="24">
        <f t="shared" si="32"/>
        <v>0</v>
      </c>
      <c r="AG106" s="24">
        <f>AF$43+AF$87</f>
        <v>5.5545471092129019E-2</v>
      </c>
      <c r="AH106" s="35">
        <f>(AG106*3600000)*$J$69</f>
        <v>171968.77850123143</v>
      </c>
      <c r="AI106" s="33">
        <f>ABS((AB106*0.0000002777777777)-Z106)</f>
        <v>3.2455353935631747E-4</v>
      </c>
      <c r="AJ106" s="33">
        <f t="shared" si="31"/>
        <v>0.14604651701610374</v>
      </c>
    </row>
    <row r="107" spans="2:36" x14ac:dyDescent="0.3">
      <c r="B107" s="17" t="s">
        <v>27</v>
      </c>
      <c r="C107" s="17">
        <v>99</v>
      </c>
      <c r="D107" s="17">
        <v>99</v>
      </c>
      <c r="E107" s="2">
        <v>0</v>
      </c>
      <c r="F107" s="13">
        <f t="shared" si="29"/>
        <v>-0.30555555555555558</v>
      </c>
      <c r="G107" s="13">
        <f t="shared" si="30"/>
        <v>-1.1000000000000001</v>
      </c>
      <c r="R107">
        <f t="shared" si="18"/>
        <v>1</v>
      </c>
      <c r="S107" t="str">
        <f t="shared" si="19"/>
        <v/>
      </c>
      <c r="T107" s="31">
        <f t="shared" si="23"/>
        <v>0</v>
      </c>
      <c r="U107" s="31">
        <f t="shared" si="20"/>
        <v>0</v>
      </c>
      <c r="V107" s="28">
        <f t="shared" si="24"/>
        <v>0</v>
      </c>
      <c r="W107" s="28">
        <f t="shared" si="25"/>
        <v>2245.509</v>
      </c>
      <c r="X107" s="28">
        <f t="shared" si="26"/>
        <v>-484.18168236473986</v>
      </c>
      <c r="Y107" s="37">
        <f t="shared" si="21"/>
        <v>1761.3273176352602</v>
      </c>
      <c r="Z107" s="28">
        <f>Y107*0.0000002777777777</f>
        <v>4.892575880950246E-4</v>
      </c>
      <c r="AA107" s="28">
        <f t="shared" si="27"/>
        <v>1761.3273171420885</v>
      </c>
      <c r="AB107" s="24">
        <f t="shared" si="22"/>
        <v>0</v>
      </c>
      <c r="AD107" s="24">
        <f t="shared" si="28"/>
        <v>0</v>
      </c>
      <c r="AE107" s="24">
        <f t="shared" si="33"/>
        <v>199.96369598765429</v>
      </c>
      <c r="AF107" s="24">
        <f t="shared" si="32"/>
        <v>0</v>
      </c>
      <c r="AG107" s="24">
        <f>AF$43+AF$87</f>
        <v>5.5545471092129019E-2</v>
      </c>
      <c r="AH107" s="35">
        <f>(AG107*3600000)*$J$69</f>
        <v>171968.77850123143</v>
      </c>
      <c r="AI107" s="33">
        <f>ABS((AB107*0.0000002777777777)-Z107)</f>
        <v>4.892575880950246E-4</v>
      </c>
      <c r="AJ107" s="33">
        <f t="shared" si="31"/>
        <v>0.14653577460419878</v>
      </c>
    </row>
    <row r="108" spans="2:36" x14ac:dyDescent="0.3">
      <c r="B108" s="17" t="s">
        <v>27</v>
      </c>
      <c r="C108" s="17">
        <v>100</v>
      </c>
      <c r="D108" s="17">
        <v>100</v>
      </c>
      <c r="E108" s="2">
        <v>0</v>
      </c>
      <c r="F108" s="13">
        <f t="shared" si="29"/>
        <v>0</v>
      </c>
      <c r="G108" s="13">
        <f t="shared" si="30"/>
        <v>0</v>
      </c>
      <c r="R108">
        <f t="shared" si="18"/>
        <v>1</v>
      </c>
      <c r="S108" t="str">
        <f t="shared" si="19"/>
        <v/>
      </c>
      <c r="T108" s="31">
        <f t="shared" si="23"/>
        <v>0</v>
      </c>
      <c r="U108" s="31">
        <f t="shared" si="20"/>
        <v>0</v>
      </c>
      <c r="V108" s="28">
        <f t="shared" si="24"/>
        <v>0</v>
      </c>
      <c r="W108" s="28">
        <f t="shared" si="25"/>
        <v>2245.509</v>
      </c>
      <c r="X108" s="28">
        <f t="shared" si="26"/>
        <v>0</v>
      </c>
      <c r="Y108" s="37">
        <f t="shared" si="21"/>
        <v>2245.509</v>
      </c>
      <c r="Z108" s="28">
        <f>Y108*0.0000002777777777</f>
        <v>6.2375249982534939E-4</v>
      </c>
      <c r="AA108" s="28">
        <f t="shared" si="27"/>
        <v>2245.5089993712577</v>
      </c>
      <c r="AB108" s="24">
        <f t="shared" si="22"/>
        <v>0</v>
      </c>
      <c r="AD108" s="24">
        <f t="shared" si="28"/>
        <v>0</v>
      </c>
      <c r="AE108" s="24">
        <f t="shared" si="33"/>
        <v>199.96369598765429</v>
      </c>
      <c r="AF108" s="24">
        <f t="shared" si="32"/>
        <v>0</v>
      </c>
      <c r="AG108" s="24">
        <f>AF$43+AF$87</f>
        <v>5.5545471092129019E-2</v>
      </c>
      <c r="AH108" s="35">
        <f>(AG108*3600000)*$J$69</f>
        <v>171968.77850123143</v>
      </c>
      <c r="AI108" s="33">
        <f>ABS((AB108*0.0000002777777777)-Z108)</f>
        <v>6.2375249982534939E-4</v>
      </c>
      <c r="AJ108" s="33">
        <f t="shared" si="31"/>
        <v>0.14715952710402413</v>
      </c>
    </row>
    <row r="109" spans="2:36" x14ac:dyDescent="0.3">
      <c r="B109" s="17" t="s">
        <v>27</v>
      </c>
      <c r="C109" s="17">
        <v>101</v>
      </c>
      <c r="D109" s="17">
        <v>101</v>
      </c>
      <c r="E109" s="2">
        <v>0</v>
      </c>
      <c r="F109" s="13">
        <f t="shared" si="29"/>
        <v>0</v>
      </c>
      <c r="G109" s="13">
        <f t="shared" si="30"/>
        <v>0</v>
      </c>
      <c r="R109">
        <f t="shared" si="18"/>
        <v>1</v>
      </c>
      <c r="S109" t="str">
        <f t="shared" si="19"/>
        <v/>
      </c>
      <c r="T109" s="31">
        <f t="shared" si="23"/>
        <v>0</v>
      </c>
      <c r="U109" s="31">
        <f t="shared" si="20"/>
        <v>0</v>
      </c>
      <c r="V109" s="28">
        <f t="shared" si="24"/>
        <v>0</v>
      </c>
      <c r="W109" s="28">
        <f t="shared" si="25"/>
        <v>2245.509</v>
      </c>
      <c r="X109" s="28">
        <f t="shared" si="26"/>
        <v>0</v>
      </c>
      <c r="Y109" s="37">
        <f t="shared" si="21"/>
        <v>2245.509</v>
      </c>
      <c r="Z109" s="28">
        <f>Y109*0.0000002777777777</f>
        <v>6.2375249982534939E-4</v>
      </c>
      <c r="AA109" s="28">
        <f t="shared" si="27"/>
        <v>2245.5089993712577</v>
      </c>
      <c r="AB109" s="24">
        <f t="shared" si="22"/>
        <v>0</v>
      </c>
      <c r="AD109" s="24">
        <f t="shared" si="28"/>
        <v>0</v>
      </c>
      <c r="AE109" s="24">
        <f t="shared" si="33"/>
        <v>199.96369598765429</v>
      </c>
      <c r="AF109" s="24">
        <f t="shared" si="32"/>
        <v>0</v>
      </c>
      <c r="AG109" s="24">
        <f>AF$43+AF$87</f>
        <v>5.5545471092129019E-2</v>
      </c>
      <c r="AH109" s="35">
        <f>(AG109*3600000)*$J$69</f>
        <v>171968.77850123143</v>
      </c>
      <c r="AI109" s="33">
        <f>ABS((AB109*0.0000002777777777)-Z109)</f>
        <v>6.2375249982534939E-4</v>
      </c>
      <c r="AJ109" s="33">
        <f t="shared" si="31"/>
        <v>0.14778327960384949</v>
      </c>
    </row>
    <row r="110" spans="2:36" x14ac:dyDescent="0.3">
      <c r="B110" s="17" t="s">
        <v>27</v>
      </c>
      <c r="C110" s="17">
        <v>102</v>
      </c>
      <c r="D110" s="17">
        <v>102</v>
      </c>
      <c r="E110" s="2">
        <v>0</v>
      </c>
      <c r="F110" s="13">
        <f t="shared" si="29"/>
        <v>0</v>
      </c>
      <c r="G110" s="13">
        <f t="shared" si="30"/>
        <v>0</v>
      </c>
      <c r="R110">
        <f t="shared" si="18"/>
        <v>1</v>
      </c>
      <c r="S110" t="str">
        <f t="shared" si="19"/>
        <v/>
      </c>
      <c r="T110" s="31">
        <f t="shared" si="23"/>
        <v>0</v>
      </c>
      <c r="U110" s="31">
        <f t="shared" si="20"/>
        <v>0</v>
      </c>
      <c r="V110" s="28">
        <f t="shared" si="24"/>
        <v>0</v>
      </c>
      <c r="W110" s="28">
        <f t="shared" si="25"/>
        <v>2245.509</v>
      </c>
      <c r="X110" s="28">
        <f t="shared" si="26"/>
        <v>0</v>
      </c>
      <c r="Y110" s="37">
        <f t="shared" si="21"/>
        <v>2245.509</v>
      </c>
      <c r="Z110" s="28">
        <f>Y110*0.0000002777777777</f>
        <v>6.2375249982534939E-4</v>
      </c>
      <c r="AA110" s="28">
        <f t="shared" si="27"/>
        <v>2245.5089993712577</v>
      </c>
      <c r="AB110" s="24">
        <f t="shared" si="22"/>
        <v>0</v>
      </c>
      <c r="AD110" s="24">
        <f t="shared" si="28"/>
        <v>0</v>
      </c>
      <c r="AE110" s="24">
        <f t="shared" si="33"/>
        <v>199.96369598765429</v>
      </c>
      <c r="AF110" s="24">
        <f t="shared" si="32"/>
        <v>0</v>
      </c>
      <c r="AG110" s="24">
        <f>AF$43+AF$87</f>
        <v>5.5545471092129019E-2</v>
      </c>
      <c r="AH110" s="35">
        <f>(AG110*3600000)*$J$69</f>
        <v>171968.77850123143</v>
      </c>
      <c r="AI110" s="33">
        <f>ABS((AB110*0.0000002777777777)-Z110)</f>
        <v>6.2375249982534939E-4</v>
      </c>
      <c r="AJ110" s="33">
        <f t="shared" si="31"/>
        <v>0.14840703210367484</v>
      </c>
    </row>
    <row r="111" spans="2:36" x14ac:dyDescent="0.3">
      <c r="B111" s="17" t="s">
        <v>27</v>
      </c>
      <c r="C111" s="17">
        <v>103</v>
      </c>
      <c r="D111" s="17">
        <v>103</v>
      </c>
      <c r="E111" s="2">
        <v>0</v>
      </c>
      <c r="F111" s="13">
        <f t="shared" si="29"/>
        <v>0</v>
      </c>
      <c r="G111" s="13">
        <f t="shared" si="30"/>
        <v>0</v>
      </c>
      <c r="R111">
        <f t="shared" si="18"/>
        <v>1</v>
      </c>
      <c r="S111" t="str">
        <f t="shared" si="19"/>
        <v/>
      </c>
      <c r="T111" s="31">
        <f t="shared" si="23"/>
        <v>0</v>
      </c>
      <c r="U111" s="31">
        <f t="shared" si="20"/>
        <v>0</v>
      </c>
      <c r="V111" s="28">
        <f t="shared" si="24"/>
        <v>0</v>
      </c>
      <c r="W111" s="28">
        <f t="shared" si="25"/>
        <v>2245.509</v>
      </c>
      <c r="X111" s="28">
        <f t="shared" si="26"/>
        <v>0</v>
      </c>
      <c r="Y111" s="37">
        <f t="shared" si="21"/>
        <v>2245.509</v>
      </c>
      <c r="Z111" s="28">
        <f>Y111*0.0000002777777777</f>
        <v>6.2375249982534939E-4</v>
      </c>
      <c r="AA111" s="28">
        <f t="shared" si="27"/>
        <v>2245.5089993712577</v>
      </c>
      <c r="AB111" s="24">
        <f t="shared" si="22"/>
        <v>0</v>
      </c>
      <c r="AD111" s="24">
        <f t="shared" si="28"/>
        <v>0</v>
      </c>
      <c r="AE111" s="24">
        <f t="shared" si="33"/>
        <v>199.96369598765429</v>
      </c>
      <c r="AF111" s="24">
        <f t="shared" si="32"/>
        <v>0</v>
      </c>
      <c r="AG111" s="24">
        <f>AF$43+AF$87</f>
        <v>5.5545471092129019E-2</v>
      </c>
      <c r="AH111" s="35">
        <f>(AG111*3600000)*$J$69</f>
        <v>171968.77850123143</v>
      </c>
      <c r="AI111" s="33">
        <f>ABS((AB111*0.0000002777777777)-Z111)</f>
        <v>6.2375249982534939E-4</v>
      </c>
      <c r="AJ111" s="33">
        <f t="shared" si="31"/>
        <v>0.14903078460350019</v>
      </c>
    </row>
    <row r="112" spans="2:36" x14ac:dyDescent="0.3">
      <c r="B112" s="17" t="s">
        <v>27</v>
      </c>
      <c r="C112" s="17">
        <v>104</v>
      </c>
      <c r="D112" s="17">
        <v>104</v>
      </c>
      <c r="E112" s="2">
        <v>0</v>
      </c>
      <c r="F112" s="13">
        <f t="shared" si="29"/>
        <v>0</v>
      </c>
      <c r="G112" s="13">
        <f t="shared" si="30"/>
        <v>0</v>
      </c>
      <c r="R112">
        <f t="shared" si="18"/>
        <v>1</v>
      </c>
      <c r="S112" t="str">
        <f t="shared" si="19"/>
        <v/>
      </c>
      <c r="T112" s="31">
        <f t="shared" si="23"/>
        <v>0</v>
      </c>
      <c r="U112" s="31">
        <f t="shared" si="20"/>
        <v>0</v>
      </c>
      <c r="V112" s="28">
        <f t="shared" si="24"/>
        <v>0</v>
      </c>
      <c r="W112" s="28">
        <f t="shared" si="25"/>
        <v>2245.509</v>
      </c>
      <c r="X112" s="28">
        <f t="shared" si="26"/>
        <v>0</v>
      </c>
      <c r="Y112" s="37">
        <f t="shared" si="21"/>
        <v>2245.509</v>
      </c>
      <c r="Z112" s="28">
        <f>Y112*0.0000002777777777</f>
        <v>6.2375249982534939E-4</v>
      </c>
      <c r="AA112" s="28">
        <f t="shared" si="27"/>
        <v>2245.5089993712577</v>
      </c>
      <c r="AB112" s="24">
        <f t="shared" si="22"/>
        <v>0</v>
      </c>
      <c r="AD112" s="24">
        <f t="shared" si="28"/>
        <v>0</v>
      </c>
      <c r="AE112" s="24">
        <f t="shared" si="33"/>
        <v>199.96369598765429</v>
      </c>
      <c r="AF112" s="24">
        <f t="shared" si="32"/>
        <v>0</v>
      </c>
      <c r="AG112" s="24">
        <f>AF$43+AF$87</f>
        <v>5.5545471092129019E-2</v>
      </c>
      <c r="AH112" s="35">
        <f>(AG112*3600000)*$J$69</f>
        <v>171968.77850123143</v>
      </c>
      <c r="AI112" s="33">
        <f>ABS((AB112*0.0000002777777777)-Z112)</f>
        <v>6.2375249982534939E-4</v>
      </c>
      <c r="AJ112" s="33">
        <f t="shared" si="31"/>
        <v>0.14965453710332555</v>
      </c>
    </row>
    <row r="113" spans="2:36" x14ac:dyDescent="0.3">
      <c r="B113" s="17" t="s">
        <v>27</v>
      </c>
      <c r="C113" s="17">
        <v>105</v>
      </c>
      <c r="D113" s="17">
        <v>105</v>
      </c>
      <c r="E113" s="2">
        <v>0</v>
      </c>
      <c r="F113" s="13">
        <f t="shared" si="29"/>
        <v>0</v>
      </c>
      <c r="G113" s="13">
        <f t="shared" si="30"/>
        <v>0</v>
      </c>
      <c r="R113">
        <f t="shared" si="18"/>
        <v>1</v>
      </c>
      <c r="S113" t="str">
        <f t="shared" si="19"/>
        <v/>
      </c>
      <c r="T113" s="31">
        <f t="shared" si="23"/>
        <v>0</v>
      </c>
      <c r="U113" s="31">
        <f t="shared" si="20"/>
        <v>0</v>
      </c>
      <c r="V113" s="28">
        <f t="shared" si="24"/>
        <v>0</v>
      </c>
      <c r="W113" s="28">
        <f t="shared" si="25"/>
        <v>2245.509</v>
      </c>
      <c r="X113" s="28">
        <f t="shared" si="26"/>
        <v>0</v>
      </c>
      <c r="Y113" s="37">
        <f t="shared" si="21"/>
        <v>2245.509</v>
      </c>
      <c r="Z113" s="28">
        <f>Y113*0.0000002777777777</f>
        <v>6.2375249982534939E-4</v>
      </c>
      <c r="AA113" s="28">
        <f t="shared" si="27"/>
        <v>2245.5089993712577</v>
      </c>
      <c r="AB113" s="24">
        <f t="shared" si="22"/>
        <v>0</v>
      </c>
      <c r="AD113" s="24">
        <f t="shared" si="28"/>
        <v>0</v>
      </c>
      <c r="AE113" s="24">
        <f t="shared" si="33"/>
        <v>199.96369598765429</v>
      </c>
      <c r="AF113" s="24">
        <f t="shared" si="32"/>
        <v>0</v>
      </c>
      <c r="AG113" s="24">
        <f>AF$43+AF$87</f>
        <v>5.5545471092129019E-2</v>
      </c>
      <c r="AH113" s="35">
        <f>(AG113*3600000)*$J$69</f>
        <v>171968.77850123143</v>
      </c>
      <c r="AI113" s="33">
        <f>ABS((AB113*0.0000002777777777)-Z113)</f>
        <v>6.2375249982534939E-4</v>
      </c>
      <c r="AJ113" s="33">
        <f t="shared" si="31"/>
        <v>0.1502782896031509</v>
      </c>
    </row>
    <row r="114" spans="2:36" x14ac:dyDescent="0.3">
      <c r="B114" s="17" t="s">
        <v>27</v>
      </c>
      <c r="C114" s="17">
        <v>106</v>
      </c>
      <c r="D114" s="17">
        <v>106</v>
      </c>
      <c r="E114" s="2">
        <v>0</v>
      </c>
      <c r="F114" s="13">
        <f t="shared" si="29"/>
        <v>0</v>
      </c>
      <c r="G114" s="13">
        <f t="shared" si="30"/>
        <v>0</v>
      </c>
      <c r="R114">
        <f t="shared" si="18"/>
        <v>1</v>
      </c>
      <c r="S114" t="str">
        <f t="shared" si="19"/>
        <v/>
      </c>
      <c r="T114" s="31">
        <f t="shared" si="23"/>
        <v>0</v>
      </c>
      <c r="U114" s="31">
        <f t="shared" si="20"/>
        <v>0</v>
      </c>
      <c r="V114" s="28">
        <f t="shared" si="24"/>
        <v>0</v>
      </c>
      <c r="W114" s="28">
        <f t="shared" si="25"/>
        <v>2245.509</v>
      </c>
      <c r="X114" s="28">
        <f t="shared" si="26"/>
        <v>0</v>
      </c>
      <c r="Y114" s="37">
        <f t="shared" si="21"/>
        <v>2245.509</v>
      </c>
      <c r="Z114" s="28">
        <f>Y114*0.0000002777777777</f>
        <v>6.2375249982534939E-4</v>
      </c>
      <c r="AA114" s="28">
        <f t="shared" si="27"/>
        <v>2245.5089993712577</v>
      </c>
      <c r="AB114" s="24">
        <f t="shared" si="22"/>
        <v>0</v>
      </c>
      <c r="AD114" s="24">
        <f t="shared" si="28"/>
        <v>0</v>
      </c>
      <c r="AE114" s="24">
        <f t="shared" si="33"/>
        <v>199.96369598765429</v>
      </c>
      <c r="AF114" s="24">
        <f t="shared" si="32"/>
        <v>0</v>
      </c>
      <c r="AG114" s="24">
        <f>AF$43+AF$87</f>
        <v>5.5545471092129019E-2</v>
      </c>
      <c r="AH114" s="35">
        <f>(AG114*3600000)*$J$69</f>
        <v>171968.77850123143</v>
      </c>
      <c r="AI114" s="33">
        <f>ABS((AB114*0.0000002777777777)-Z114)</f>
        <v>6.2375249982534939E-4</v>
      </c>
      <c r="AJ114" s="33">
        <f t="shared" si="31"/>
        <v>0.15090204210297625</v>
      </c>
    </row>
    <row r="115" spans="2:36" x14ac:dyDescent="0.3">
      <c r="B115" s="17" t="s">
        <v>27</v>
      </c>
      <c r="C115" s="17">
        <v>107</v>
      </c>
      <c r="D115" s="17">
        <v>107</v>
      </c>
      <c r="E115" s="2">
        <v>0</v>
      </c>
      <c r="F115" s="13">
        <f t="shared" si="29"/>
        <v>0</v>
      </c>
      <c r="G115" s="13">
        <f t="shared" si="30"/>
        <v>0</v>
      </c>
      <c r="R115">
        <f t="shared" si="18"/>
        <v>1</v>
      </c>
      <c r="S115" t="str">
        <f t="shared" si="19"/>
        <v/>
      </c>
      <c r="T115" s="31">
        <f t="shared" si="23"/>
        <v>0</v>
      </c>
      <c r="U115" s="31">
        <f t="shared" si="20"/>
        <v>0</v>
      </c>
      <c r="V115" s="28">
        <f t="shared" si="24"/>
        <v>0</v>
      </c>
      <c r="W115" s="28">
        <f t="shared" si="25"/>
        <v>2245.509</v>
      </c>
      <c r="X115" s="28">
        <f t="shared" si="26"/>
        <v>0</v>
      </c>
      <c r="Y115" s="37">
        <f t="shared" si="21"/>
        <v>2245.509</v>
      </c>
      <c r="Z115" s="28">
        <f>Y115*0.0000002777777777</f>
        <v>6.2375249982534939E-4</v>
      </c>
      <c r="AA115" s="28">
        <f t="shared" si="27"/>
        <v>2245.5089993712577</v>
      </c>
      <c r="AB115" s="24">
        <f t="shared" si="22"/>
        <v>0</v>
      </c>
      <c r="AD115" s="24">
        <f t="shared" si="28"/>
        <v>0</v>
      </c>
      <c r="AE115" s="24">
        <f t="shared" si="33"/>
        <v>199.96369598765429</v>
      </c>
      <c r="AF115" s="24">
        <f t="shared" si="32"/>
        <v>0</v>
      </c>
      <c r="AG115" s="24">
        <f>AF$43+AF$87</f>
        <v>5.5545471092129019E-2</v>
      </c>
      <c r="AH115" s="35">
        <f>(AG115*3600000)*$J$69</f>
        <v>171968.77850123143</v>
      </c>
      <c r="AI115" s="33">
        <f>ABS((AB115*0.0000002777777777)-Z115)</f>
        <v>6.2375249982534939E-4</v>
      </c>
      <c r="AJ115" s="33">
        <f t="shared" si="31"/>
        <v>0.15152579460280161</v>
      </c>
    </row>
    <row r="116" spans="2:36" x14ac:dyDescent="0.3">
      <c r="B116" s="17" t="s">
        <v>27</v>
      </c>
      <c r="C116" s="17">
        <v>108</v>
      </c>
      <c r="D116" s="17">
        <v>108</v>
      </c>
      <c r="E116" s="2">
        <v>0</v>
      </c>
      <c r="F116" s="13">
        <f t="shared" si="29"/>
        <v>0</v>
      </c>
      <c r="G116" s="13">
        <f t="shared" si="30"/>
        <v>0</v>
      </c>
      <c r="R116">
        <f t="shared" si="18"/>
        <v>1</v>
      </c>
      <c r="S116" t="str">
        <f t="shared" si="19"/>
        <v/>
      </c>
      <c r="T116" s="31">
        <f t="shared" si="23"/>
        <v>0</v>
      </c>
      <c r="U116" s="31">
        <f t="shared" si="20"/>
        <v>0</v>
      </c>
      <c r="V116" s="28">
        <f t="shared" si="24"/>
        <v>0</v>
      </c>
      <c r="W116" s="28">
        <f t="shared" si="25"/>
        <v>2245.509</v>
      </c>
      <c r="X116" s="28">
        <f t="shared" si="26"/>
        <v>0</v>
      </c>
      <c r="Y116" s="37">
        <f t="shared" si="21"/>
        <v>2245.509</v>
      </c>
      <c r="Z116" s="28">
        <f>Y116*0.0000002777777777</f>
        <v>6.2375249982534939E-4</v>
      </c>
      <c r="AA116" s="28">
        <f t="shared" si="27"/>
        <v>2245.5089993712577</v>
      </c>
      <c r="AB116" s="24">
        <f t="shared" si="22"/>
        <v>0</v>
      </c>
      <c r="AD116" s="24">
        <f t="shared" si="28"/>
        <v>0</v>
      </c>
      <c r="AE116" s="24">
        <f t="shared" si="33"/>
        <v>199.96369598765429</v>
      </c>
      <c r="AF116" s="24">
        <f t="shared" si="32"/>
        <v>0</v>
      </c>
      <c r="AG116" s="24">
        <f>AF$43+AF$87</f>
        <v>5.5545471092129019E-2</v>
      </c>
      <c r="AH116" s="35">
        <f>(AG116*3600000)*$J$69</f>
        <v>171968.77850123143</v>
      </c>
      <c r="AI116" s="33">
        <f>ABS((AB116*0.0000002777777777)-Z116)</f>
        <v>6.2375249982534939E-4</v>
      </c>
      <c r="AJ116" s="33">
        <f t="shared" si="31"/>
        <v>0.15214954710262696</v>
      </c>
    </row>
    <row r="117" spans="2:36" x14ac:dyDescent="0.3">
      <c r="B117" s="17" t="s">
        <v>27</v>
      </c>
      <c r="C117" s="17">
        <v>109</v>
      </c>
      <c r="D117" s="17">
        <v>109</v>
      </c>
      <c r="E117" s="2">
        <v>0</v>
      </c>
      <c r="F117" s="13">
        <f t="shared" si="29"/>
        <v>0</v>
      </c>
      <c r="G117" s="13">
        <f t="shared" si="30"/>
        <v>0</v>
      </c>
      <c r="R117">
        <f t="shared" si="18"/>
        <v>1</v>
      </c>
      <c r="S117" t="str">
        <f t="shared" si="19"/>
        <v/>
      </c>
      <c r="T117" s="31">
        <f t="shared" si="23"/>
        <v>0</v>
      </c>
      <c r="U117" s="31">
        <f t="shared" si="20"/>
        <v>0</v>
      </c>
      <c r="V117" s="28">
        <f t="shared" si="24"/>
        <v>0</v>
      </c>
      <c r="W117" s="28">
        <f t="shared" si="25"/>
        <v>2245.509</v>
      </c>
      <c r="X117" s="28">
        <f t="shared" si="26"/>
        <v>0</v>
      </c>
      <c r="Y117" s="37">
        <f t="shared" si="21"/>
        <v>2245.509</v>
      </c>
      <c r="Z117" s="28">
        <f>Y117*0.0000002777777777</f>
        <v>6.2375249982534939E-4</v>
      </c>
      <c r="AA117" s="28">
        <f t="shared" si="27"/>
        <v>2245.5089993712577</v>
      </c>
      <c r="AB117" s="24">
        <f t="shared" si="22"/>
        <v>0</v>
      </c>
      <c r="AD117" s="24">
        <f t="shared" si="28"/>
        <v>0</v>
      </c>
      <c r="AE117" s="24">
        <f t="shared" si="33"/>
        <v>199.96369598765429</v>
      </c>
      <c r="AF117" s="24">
        <f t="shared" si="32"/>
        <v>0</v>
      </c>
      <c r="AG117" s="24">
        <f>AF$43+AF$87</f>
        <v>5.5545471092129019E-2</v>
      </c>
      <c r="AH117" s="35">
        <f>(AG117*3600000)*$J$69</f>
        <v>171968.77850123143</v>
      </c>
      <c r="AI117" s="33">
        <f>ABS((AB117*0.0000002777777777)-Z117)</f>
        <v>6.2375249982534939E-4</v>
      </c>
      <c r="AJ117" s="33">
        <f t="shared" si="31"/>
        <v>0.15277329960245231</v>
      </c>
    </row>
    <row r="118" spans="2:36" x14ac:dyDescent="0.3">
      <c r="B118" s="17" t="s">
        <v>27</v>
      </c>
      <c r="C118" s="17">
        <v>110</v>
      </c>
      <c r="D118" s="17">
        <v>110</v>
      </c>
      <c r="E118" s="2">
        <v>0</v>
      </c>
      <c r="F118" s="13">
        <f t="shared" si="29"/>
        <v>0</v>
      </c>
      <c r="G118" s="13">
        <f t="shared" si="30"/>
        <v>0</v>
      </c>
      <c r="R118">
        <f t="shared" si="18"/>
        <v>1</v>
      </c>
      <c r="S118" t="str">
        <f t="shared" si="19"/>
        <v/>
      </c>
      <c r="T118" s="31">
        <f t="shared" si="23"/>
        <v>0</v>
      </c>
      <c r="U118" s="31">
        <f t="shared" si="20"/>
        <v>0</v>
      </c>
      <c r="V118" s="28">
        <f t="shared" si="24"/>
        <v>0</v>
      </c>
      <c r="W118" s="28">
        <f t="shared" si="25"/>
        <v>2245.509</v>
      </c>
      <c r="X118" s="28">
        <f t="shared" si="26"/>
        <v>0</v>
      </c>
      <c r="Y118" s="37">
        <f t="shared" si="21"/>
        <v>2245.509</v>
      </c>
      <c r="Z118" s="28">
        <f>Y118*0.0000002777777777</f>
        <v>6.2375249982534939E-4</v>
      </c>
      <c r="AA118" s="28">
        <f t="shared" si="27"/>
        <v>2245.5089993712577</v>
      </c>
      <c r="AB118" s="24">
        <f t="shared" si="22"/>
        <v>0</v>
      </c>
      <c r="AD118" s="24">
        <f t="shared" si="28"/>
        <v>0</v>
      </c>
      <c r="AE118" s="24">
        <f t="shared" si="33"/>
        <v>199.96369598765429</v>
      </c>
      <c r="AF118" s="24">
        <f t="shared" si="32"/>
        <v>0</v>
      </c>
      <c r="AG118" s="24">
        <f>AF$43+AF$87</f>
        <v>5.5545471092129019E-2</v>
      </c>
      <c r="AH118" s="35">
        <f>(AG118*3600000)*$J$69</f>
        <v>171968.77850123143</v>
      </c>
      <c r="AI118" s="33">
        <f>ABS((AB118*0.0000002777777777)-Z118)</f>
        <v>6.2375249982534939E-4</v>
      </c>
      <c r="AJ118" s="33">
        <f t="shared" si="31"/>
        <v>0.15339705210227766</v>
      </c>
    </row>
    <row r="119" spans="2:36" x14ac:dyDescent="0.3">
      <c r="B119" s="17" t="s">
        <v>27</v>
      </c>
      <c r="C119" s="17">
        <v>111</v>
      </c>
      <c r="D119" s="17">
        <v>111</v>
      </c>
      <c r="E119" s="2">
        <v>0</v>
      </c>
      <c r="F119" s="13">
        <f t="shared" si="29"/>
        <v>0</v>
      </c>
      <c r="G119" s="13">
        <f t="shared" si="30"/>
        <v>0</v>
      </c>
      <c r="R119">
        <f t="shared" si="18"/>
        <v>1</v>
      </c>
      <c r="S119" t="str">
        <f t="shared" si="19"/>
        <v/>
      </c>
      <c r="T119" s="31">
        <f t="shared" si="23"/>
        <v>0</v>
      </c>
      <c r="U119" s="31">
        <f t="shared" si="20"/>
        <v>0</v>
      </c>
      <c r="V119" s="28">
        <f t="shared" si="24"/>
        <v>0</v>
      </c>
      <c r="W119" s="28">
        <f t="shared" si="25"/>
        <v>2245.509</v>
      </c>
      <c r="X119" s="28">
        <f t="shared" si="26"/>
        <v>0</v>
      </c>
      <c r="Y119" s="37">
        <f t="shared" si="21"/>
        <v>2245.509</v>
      </c>
      <c r="Z119" s="28">
        <f>Y119*0.0000002777777777</f>
        <v>6.2375249982534939E-4</v>
      </c>
      <c r="AA119" s="28">
        <f t="shared" si="27"/>
        <v>2245.5089993712577</v>
      </c>
      <c r="AB119" s="24">
        <f t="shared" si="22"/>
        <v>0</v>
      </c>
      <c r="AD119" s="24">
        <f t="shared" si="28"/>
        <v>0</v>
      </c>
      <c r="AE119" s="24">
        <f t="shared" si="33"/>
        <v>199.96369598765429</v>
      </c>
      <c r="AF119" s="24">
        <f t="shared" si="32"/>
        <v>0</v>
      </c>
      <c r="AG119" s="24">
        <f>AF$43+AF$87</f>
        <v>5.5545471092129019E-2</v>
      </c>
      <c r="AH119" s="35">
        <f>(AG119*3600000)*$J$69</f>
        <v>171968.77850123143</v>
      </c>
      <c r="AI119" s="33">
        <f>ABS((AB119*0.0000002777777777)-Z119)</f>
        <v>6.2375249982534939E-4</v>
      </c>
      <c r="AJ119" s="33">
        <f t="shared" si="31"/>
        <v>0.15402080460210302</v>
      </c>
    </row>
    <row r="120" spans="2:36" x14ac:dyDescent="0.3">
      <c r="B120" s="17" t="s">
        <v>27</v>
      </c>
      <c r="C120" s="17">
        <v>112</v>
      </c>
      <c r="D120" s="17">
        <v>112</v>
      </c>
      <c r="E120" s="2">
        <v>0</v>
      </c>
      <c r="F120" s="13">
        <f t="shared" si="29"/>
        <v>0</v>
      </c>
      <c r="G120" s="13">
        <f t="shared" si="30"/>
        <v>0</v>
      </c>
      <c r="R120">
        <f t="shared" si="18"/>
        <v>1</v>
      </c>
      <c r="S120" t="str">
        <f t="shared" si="19"/>
        <v/>
      </c>
      <c r="T120" s="31">
        <f t="shared" si="23"/>
        <v>0</v>
      </c>
      <c r="U120" s="31">
        <f t="shared" si="20"/>
        <v>0</v>
      </c>
      <c r="V120" s="28">
        <f t="shared" si="24"/>
        <v>0</v>
      </c>
      <c r="W120" s="28">
        <f t="shared" si="25"/>
        <v>2245.509</v>
      </c>
      <c r="X120" s="28">
        <f t="shared" si="26"/>
        <v>0</v>
      </c>
      <c r="Y120" s="37">
        <f t="shared" si="21"/>
        <v>2245.509</v>
      </c>
      <c r="Z120" s="28">
        <f>Y120*0.0000002777777777</f>
        <v>6.2375249982534939E-4</v>
      </c>
      <c r="AA120" s="28">
        <f t="shared" si="27"/>
        <v>2245.5089993712577</v>
      </c>
      <c r="AB120" s="24">
        <f t="shared" si="22"/>
        <v>0</v>
      </c>
      <c r="AD120" s="24">
        <f t="shared" si="28"/>
        <v>0</v>
      </c>
      <c r="AE120" s="24">
        <f t="shared" si="33"/>
        <v>199.96369598765429</v>
      </c>
      <c r="AF120" s="24">
        <f t="shared" si="32"/>
        <v>0</v>
      </c>
      <c r="AG120" s="24">
        <f>AF$43+AF$87</f>
        <v>5.5545471092129019E-2</v>
      </c>
      <c r="AH120" s="35">
        <f>(AG120*3600000)*$J$69</f>
        <v>171968.77850123143</v>
      </c>
      <c r="AI120" s="33">
        <f>ABS((AB120*0.0000002777777777)-Z120)</f>
        <v>6.2375249982534939E-4</v>
      </c>
      <c r="AJ120" s="33">
        <f t="shared" si="31"/>
        <v>0.15464455710192837</v>
      </c>
    </row>
    <row r="121" spans="2:36" x14ac:dyDescent="0.3">
      <c r="B121" s="17" t="s">
        <v>27</v>
      </c>
      <c r="C121" s="17">
        <v>113</v>
      </c>
      <c r="D121" s="17">
        <v>113</v>
      </c>
      <c r="E121" s="2">
        <v>0</v>
      </c>
      <c r="F121" s="13">
        <f t="shared" si="29"/>
        <v>0</v>
      </c>
      <c r="G121" s="13">
        <f t="shared" si="30"/>
        <v>0</v>
      </c>
      <c r="R121">
        <f t="shared" si="18"/>
        <v>1</v>
      </c>
      <c r="S121" t="str">
        <f t="shared" si="19"/>
        <v/>
      </c>
      <c r="T121" s="31">
        <f t="shared" si="23"/>
        <v>0</v>
      </c>
      <c r="U121" s="31">
        <f t="shared" si="20"/>
        <v>0</v>
      </c>
      <c r="V121" s="28">
        <f t="shared" si="24"/>
        <v>0</v>
      </c>
      <c r="W121" s="28">
        <f t="shared" si="25"/>
        <v>2245.509</v>
      </c>
      <c r="X121" s="28">
        <f t="shared" si="26"/>
        <v>0</v>
      </c>
      <c r="Y121" s="37">
        <f t="shared" si="21"/>
        <v>2245.509</v>
      </c>
      <c r="Z121" s="28">
        <f>Y121*0.0000002777777777</f>
        <v>6.2375249982534939E-4</v>
      </c>
      <c r="AA121" s="28">
        <f t="shared" si="27"/>
        <v>2245.5089993712577</v>
      </c>
      <c r="AB121" s="24">
        <f t="shared" si="22"/>
        <v>0</v>
      </c>
      <c r="AD121" s="24">
        <f t="shared" si="28"/>
        <v>0</v>
      </c>
      <c r="AE121" s="24">
        <f t="shared" si="33"/>
        <v>199.96369598765429</v>
      </c>
      <c r="AF121" s="24">
        <f t="shared" si="32"/>
        <v>0</v>
      </c>
      <c r="AG121" s="24">
        <f>AF$43+AF$87</f>
        <v>5.5545471092129019E-2</v>
      </c>
      <c r="AH121" s="35">
        <f>(AG121*3600000)*$J$69</f>
        <v>171968.77850123143</v>
      </c>
      <c r="AI121" s="33">
        <f>ABS((AB121*0.0000002777777777)-Z121)</f>
        <v>6.2375249982534939E-4</v>
      </c>
      <c r="AJ121" s="33">
        <f t="shared" si="31"/>
        <v>0.15526830960175372</v>
      </c>
    </row>
    <row r="122" spans="2:36" x14ac:dyDescent="0.3">
      <c r="B122" s="17" t="s">
        <v>27</v>
      </c>
      <c r="C122" s="17">
        <v>114</v>
      </c>
      <c r="D122" s="17">
        <v>114</v>
      </c>
      <c r="E122" s="2">
        <v>0</v>
      </c>
      <c r="F122" s="13">
        <f t="shared" si="29"/>
        <v>0</v>
      </c>
      <c r="G122" s="13">
        <f t="shared" si="30"/>
        <v>0</v>
      </c>
      <c r="R122">
        <f t="shared" si="18"/>
        <v>1</v>
      </c>
      <c r="S122" t="str">
        <f t="shared" si="19"/>
        <v/>
      </c>
      <c r="T122" s="31">
        <f t="shared" si="23"/>
        <v>0</v>
      </c>
      <c r="U122" s="31">
        <f t="shared" si="20"/>
        <v>0</v>
      </c>
      <c r="V122" s="28">
        <f t="shared" si="24"/>
        <v>0</v>
      </c>
      <c r="W122" s="28">
        <f t="shared" si="25"/>
        <v>2245.509</v>
      </c>
      <c r="X122" s="28">
        <f t="shared" si="26"/>
        <v>0</v>
      </c>
      <c r="Y122" s="37">
        <f t="shared" si="21"/>
        <v>2245.509</v>
      </c>
      <c r="Z122" s="28">
        <f>Y122*0.0000002777777777</f>
        <v>6.2375249982534939E-4</v>
      </c>
      <c r="AA122" s="28">
        <f t="shared" si="27"/>
        <v>2245.5089993712577</v>
      </c>
      <c r="AB122" s="24">
        <f t="shared" si="22"/>
        <v>0</v>
      </c>
      <c r="AD122" s="24">
        <f t="shared" si="28"/>
        <v>0</v>
      </c>
      <c r="AE122" s="24">
        <f t="shared" si="33"/>
        <v>199.96369598765429</v>
      </c>
      <c r="AF122" s="24">
        <f t="shared" si="32"/>
        <v>0</v>
      </c>
      <c r="AG122" s="24">
        <f>AF$43+AF$87</f>
        <v>5.5545471092129019E-2</v>
      </c>
      <c r="AH122" s="35">
        <f>(AG122*3600000)*$J$69</f>
        <v>171968.77850123143</v>
      </c>
      <c r="AI122" s="33">
        <f>ABS((AB122*0.0000002777777777)-Z122)</f>
        <v>6.2375249982534939E-4</v>
      </c>
      <c r="AJ122" s="33">
        <f t="shared" si="31"/>
        <v>0.15589206210157908</v>
      </c>
    </row>
    <row r="123" spans="2:36" x14ac:dyDescent="0.3">
      <c r="B123" s="17" t="s">
        <v>27</v>
      </c>
      <c r="C123" s="17">
        <v>115</v>
      </c>
      <c r="D123" s="17">
        <v>115</v>
      </c>
      <c r="E123" s="2">
        <v>0</v>
      </c>
      <c r="F123" s="13">
        <f t="shared" si="29"/>
        <v>0</v>
      </c>
      <c r="G123" s="13">
        <f t="shared" si="30"/>
        <v>0</v>
      </c>
      <c r="R123">
        <f t="shared" si="18"/>
        <v>1</v>
      </c>
      <c r="S123" t="str">
        <f t="shared" si="19"/>
        <v/>
      </c>
      <c r="T123" s="31">
        <f t="shared" si="23"/>
        <v>0</v>
      </c>
      <c r="U123" s="31">
        <f t="shared" si="20"/>
        <v>0</v>
      </c>
      <c r="V123" s="28">
        <f t="shared" si="24"/>
        <v>0</v>
      </c>
      <c r="W123" s="28">
        <f t="shared" si="25"/>
        <v>2245.509</v>
      </c>
      <c r="X123" s="28">
        <f t="shared" si="26"/>
        <v>0</v>
      </c>
      <c r="Y123" s="37">
        <f t="shared" si="21"/>
        <v>2245.509</v>
      </c>
      <c r="Z123" s="28">
        <f>Y123*0.0000002777777777</f>
        <v>6.2375249982534939E-4</v>
      </c>
      <c r="AA123" s="28">
        <f t="shared" si="27"/>
        <v>2245.5089993712577</v>
      </c>
      <c r="AB123" s="24">
        <f t="shared" si="22"/>
        <v>0</v>
      </c>
      <c r="AD123" s="24">
        <f t="shared" si="28"/>
        <v>0</v>
      </c>
      <c r="AE123" s="24">
        <f t="shared" si="33"/>
        <v>199.96369598765429</v>
      </c>
      <c r="AF123" s="24">
        <f t="shared" si="32"/>
        <v>0</v>
      </c>
      <c r="AG123" s="24">
        <f>AF$43+AF$87</f>
        <v>5.5545471092129019E-2</v>
      </c>
      <c r="AH123" s="35">
        <f>(AG123*3600000)*$J$69</f>
        <v>171968.77850123143</v>
      </c>
      <c r="AI123" s="33">
        <f>ABS((AB123*0.0000002777777777)-Z123)</f>
        <v>6.2375249982534939E-4</v>
      </c>
      <c r="AJ123" s="33">
        <f t="shared" si="31"/>
        <v>0.15651581460140443</v>
      </c>
    </row>
    <row r="124" spans="2:36" x14ac:dyDescent="0.3">
      <c r="B124" s="17" t="s">
        <v>27</v>
      </c>
      <c r="C124" s="17">
        <v>116</v>
      </c>
      <c r="D124" s="17">
        <v>116</v>
      </c>
      <c r="E124" s="2">
        <v>0</v>
      </c>
      <c r="F124" s="13">
        <f t="shared" si="29"/>
        <v>0</v>
      </c>
      <c r="G124" s="13">
        <f t="shared" si="30"/>
        <v>0</v>
      </c>
      <c r="R124">
        <f t="shared" si="18"/>
        <v>1</v>
      </c>
      <c r="S124" t="str">
        <f t="shared" si="19"/>
        <v/>
      </c>
      <c r="T124" s="31">
        <f t="shared" si="23"/>
        <v>0</v>
      </c>
      <c r="U124" s="31">
        <f t="shared" si="20"/>
        <v>0</v>
      </c>
      <c r="V124" s="28">
        <f t="shared" si="24"/>
        <v>0</v>
      </c>
      <c r="W124" s="28">
        <f t="shared" si="25"/>
        <v>2245.509</v>
      </c>
      <c r="X124" s="28">
        <f t="shared" si="26"/>
        <v>0</v>
      </c>
      <c r="Y124" s="37">
        <f t="shared" si="21"/>
        <v>2245.509</v>
      </c>
      <c r="Z124" s="28">
        <f>Y124*0.0000002777777777</f>
        <v>6.2375249982534939E-4</v>
      </c>
      <c r="AA124" s="28">
        <f t="shared" si="27"/>
        <v>2245.5089993712577</v>
      </c>
      <c r="AB124" s="24">
        <f t="shared" si="22"/>
        <v>0</v>
      </c>
      <c r="AD124" s="24">
        <f t="shared" si="28"/>
        <v>0</v>
      </c>
      <c r="AE124" s="24">
        <f t="shared" si="33"/>
        <v>199.96369598765429</v>
      </c>
      <c r="AF124" s="24">
        <f t="shared" si="32"/>
        <v>0</v>
      </c>
      <c r="AG124" s="24">
        <f>AF$43+AF$87</f>
        <v>5.5545471092129019E-2</v>
      </c>
      <c r="AH124" s="35">
        <f>(AG124*3600000)*$J$69</f>
        <v>171968.77850123143</v>
      </c>
      <c r="AI124" s="33">
        <f>ABS((AB124*0.0000002777777777)-Z124)</f>
        <v>6.2375249982534939E-4</v>
      </c>
      <c r="AJ124" s="33">
        <f t="shared" si="31"/>
        <v>0.15713956710122978</v>
      </c>
    </row>
    <row r="125" spans="2:36" x14ac:dyDescent="0.3">
      <c r="B125" s="17" t="s">
        <v>27</v>
      </c>
      <c r="C125" s="17">
        <v>117</v>
      </c>
      <c r="D125" s="17">
        <v>117</v>
      </c>
      <c r="E125" s="2">
        <v>0</v>
      </c>
      <c r="F125" s="13">
        <f t="shared" si="29"/>
        <v>0</v>
      </c>
      <c r="G125" s="13">
        <f t="shared" si="30"/>
        <v>0</v>
      </c>
      <c r="R125">
        <f t="shared" si="18"/>
        <v>1</v>
      </c>
      <c r="S125" t="str">
        <f t="shared" si="19"/>
        <v/>
      </c>
      <c r="T125" s="31">
        <f t="shared" si="23"/>
        <v>0</v>
      </c>
      <c r="U125" s="31">
        <f t="shared" si="20"/>
        <v>0</v>
      </c>
      <c r="V125" s="28">
        <f t="shared" si="24"/>
        <v>0</v>
      </c>
      <c r="W125" s="28">
        <f t="shared" si="25"/>
        <v>2245.509</v>
      </c>
      <c r="X125" s="28">
        <f t="shared" si="26"/>
        <v>0</v>
      </c>
      <c r="Y125" s="37">
        <f t="shared" si="21"/>
        <v>2245.509</v>
      </c>
      <c r="Z125" s="28">
        <f>Y125*0.0000002777777777</f>
        <v>6.2375249982534939E-4</v>
      </c>
      <c r="AA125" s="28">
        <f t="shared" si="27"/>
        <v>2245.5089993712577</v>
      </c>
      <c r="AB125" s="24">
        <f t="shared" si="22"/>
        <v>0</v>
      </c>
      <c r="AD125" s="24">
        <f t="shared" si="28"/>
        <v>0</v>
      </c>
      <c r="AE125" s="24">
        <f t="shared" si="33"/>
        <v>199.96369598765429</v>
      </c>
      <c r="AF125" s="24">
        <f t="shared" si="32"/>
        <v>0</v>
      </c>
      <c r="AG125" s="24">
        <f>AF$43+AF$87</f>
        <v>5.5545471092129019E-2</v>
      </c>
      <c r="AH125" s="35">
        <f>(AG125*3600000)*$J$69</f>
        <v>171968.77850123143</v>
      </c>
      <c r="AI125" s="33">
        <f>ABS((AB125*0.0000002777777777)-Z125)</f>
        <v>6.2375249982534939E-4</v>
      </c>
      <c r="AJ125" s="33">
        <f t="shared" si="31"/>
        <v>0.15776331960105514</v>
      </c>
    </row>
    <row r="126" spans="2:36" x14ac:dyDescent="0.3">
      <c r="B126" s="17" t="s">
        <v>27</v>
      </c>
      <c r="C126" s="17">
        <v>118</v>
      </c>
      <c r="D126" s="17">
        <v>118</v>
      </c>
      <c r="E126" s="2">
        <v>0</v>
      </c>
      <c r="F126" s="13">
        <f t="shared" si="29"/>
        <v>0</v>
      </c>
      <c r="G126" s="13">
        <f t="shared" si="30"/>
        <v>0</v>
      </c>
      <c r="R126">
        <f t="shared" si="18"/>
        <v>1</v>
      </c>
      <c r="S126" t="str">
        <f t="shared" si="19"/>
        <v/>
      </c>
      <c r="T126" s="31">
        <f t="shared" si="23"/>
        <v>0</v>
      </c>
      <c r="U126" s="31">
        <f t="shared" si="20"/>
        <v>0</v>
      </c>
      <c r="V126" s="28">
        <f t="shared" si="24"/>
        <v>0</v>
      </c>
      <c r="W126" s="28">
        <f t="shared" si="25"/>
        <v>2245.509</v>
      </c>
      <c r="X126" s="28">
        <f t="shared" si="26"/>
        <v>0</v>
      </c>
      <c r="Y126" s="37">
        <f t="shared" si="21"/>
        <v>2245.509</v>
      </c>
      <c r="Z126" s="28">
        <f>Y126*0.0000002777777777</f>
        <v>6.2375249982534939E-4</v>
      </c>
      <c r="AA126" s="28">
        <f t="shared" si="27"/>
        <v>2245.5089993712577</v>
      </c>
      <c r="AB126" s="24">
        <f t="shared" si="22"/>
        <v>0</v>
      </c>
      <c r="AD126" s="24">
        <f t="shared" si="28"/>
        <v>0</v>
      </c>
      <c r="AE126" s="24">
        <f t="shared" si="33"/>
        <v>199.96369598765429</v>
      </c>
      <c r="AF126" s="24">
        <f t="shared" si="32"/>
        <v>0</v>
      </c>
      <c r="AG126" s="24">
        <f>AF$43+AF$87</f>
        <v>5.5545471092129019E-2</v>
      </c>
      <c r="AH126" s="35">
        <f>(AG126*3600000)*$J$69</f>
        <v>171968.77850123143</v>
      </c>
      <c r="AI126" s="33">
        <f>ABS((AB126*0.0000002777777777)-Z126)</f>
        <v>6.2375249982534939E-4</v>
      </c>
      <c r="AJ126" s="33">
        <f t="shared" si="31"/>
        <v>0.15838707210088049</v>
      </c>
    </row>
    <row r="127" spans="2:36" x14ac:dyDescent="0.3">
      <c r="B127" s="17" t="s">
        <v>27</v>
      </c>
      <c r="C127" s="17">
        <v>119</v>
      </c>
      <c r="D127" s="17">
        <v>119</v>
      </c>
      <c r="E127" s="2">
        <v>0</v>
      </c>
      <c r="F127" s="13">
        <f t="shared" si="29"/>
        <v>0</v>
      </c>
      <c r="G127" s="13">
        <f t="shared" si="30"/>
        <v>0</v>
      </c>
      <c r="R127">
        <f t="shared" si="18"/>
        <v>1</v>
      </c>
      <c r="S127" t="str">
        <f t="shared" si="19"/>
        <v/>
      </c>
      <c r="T127" s="31">
        <f t="shared" si="23"/>
        <v>0</v>
      </c>
      <c r="U127" s="31">
        <f t="shared" si="20"/>
        <v>0</v>
      </c>
      <c r="V127" s="28">
        <f t="shared" si="24"/>
        <v>0</v>
      </c>
      <c r="W127" s="28">
        <f t="shared" si="25"/>
        <v>2245.509</v>
      </c>
      <c r="X127" s="28">
        <f t="shared" si="26"/>
        <v>0</v>
      </c>
      <c r="Y127" s="37">
        <f t="shared" si="21"/>
        <v>2245.509</v>
      </c>
      <c r="Z127" s="28">
        <f>Y127*0.0000002777777777</f>
        <v>6.2375249982534939E-4</v>
      </c>
      <c r="AA127" s="28">
        <f t="shared" si="27"/>
        <v>2245.5089993712577</v>
      </c>
      <c r="AB127" s="24">
        <f t="shared" si="22"/>
        <v>0</v>
      </c>
      <c r="AD127" s="24">
        <f t="shared" si="28"/>
        <v>0</v>
      </c>
      <c r="AE127" s="24">
        <f t="shared" si="33"/>
        <v>199.96369598765429</v>
      </c>
      <c r="AF127" s="24">
        <f t="shared" si="32"/>
        <v>0</v>
      </c>
      <c r="AG127" s="24">
        <f>AF$43+AF$87</f>
        <v>5.5545471092129019E-2</v>
      </c>
      <c r="AH127" s="35">
        <f>(AG127*3600000)*$J$69</f>
        <v>171968.77850123143</v>
      </c>
      <c r="AI127" s="33">
        <f>ABS((AB127*0.0000002777777777)-Z127)</f>
        <v>6.2375249982534939E-4</v>
      </c>
      <c r="AJ127" s="33">
        <f t="shared" si="31"/>
        <v>0.15901082460070584</v>
      </c>
    </row>
    <row r="128" spans="2:36" x14ac:dyDescent="0.3">
      <c r="B128" s="17" t="s">
        <v>27</v>
      </c>
      <c r="C128" s="17">
        <v>120</v>
      </c>
      <c r="D128" s="17">
        <v>120</v>
      </c>
      <c r="E128" s="2">
        <v>0</v>
      </c>
      <c r="F128" s="13">
        <f t="shared" si="29"/>
        <v>0</v>
      </c>
      <c r="G128" s="13">
        <f t="shared" si="30"/>
        <v>0</v>
      </c>
      <c r="R128">
        <f t="shared" si="18"/>
        <v>1</v>
      </c>
      <c r="S128" t="str">
        <f t="shared" si="19"/>
        <v/>
      </c>
      <c r="T128" s="31">
        <f t="shared" si="23"/>
        <v>0</v>
      </c>
      <c r="U128" s="31">
        <f t="shared" si="20"/>
        <v>0</v>
      </c>
      <c r="V128" s="28">
        <f t="shared" si="24"/>
        <v>0</v>
      </c>
      <c r="W128" s="28">
        <f t="shared" si="25"/>
        <v>2245.509</v>
      </c>
      <c r="X128" s="28">
        <f t="shared" si="26"/>
        <v>0</v>
      </c>
      <c r="Y128" s="37">
        <f t="shared" si="21"/>
        <v>2245.509</v>
      </c>
      <c r="Z128" s="28">
        <f>Y128*0.0000002777777777</f>
        <v>6.2375249982534939E-4</v>
      </c>
      <c r="AA128" s="28">
        <f t="shared" si="27"/>
        <v>2245.5089993712577</v>
      </c>
      <c r="AB128" s="24">
        <f t="shared" si="22"/>
        <v>0</v>
      </c>
      <c r="AD128" s="24">
        <f t="shared" si="28"/>
        <v>0</v>
      </c>
      <c r="AE128" s="24">
        <f t="shared" si="33"/>
        <v>199.96369598765429</v>
      </c>
      <c r="AF128" s="24">
        <f t="shared" si="32"/>
        <v>0</v>
      </c>
      <c r="AG128" s="24">
        <f>AF$43+AF$87</f>
        <v>5.5545471092129019E-2</v>
      </c>
      <c r="AH128" s="35">
        <f>(AG128*3600000)*$J$69</f>
        <v>171968.77850123143</v>
      </c>
      <c r="AI128" s="33">
        <f>ABS((AB128*0.0000002777777777)-Z128)</f>
        <v>6.2375249982534939E-4</v>
      </c>
      <c r="AJ128" s="33">
        <f t="shared" si="31"/>
        <v>0.15963457710053119</v>
      </c>
    </row>
    <row r="129" spans="2:36" x14ac:dyDescent="0.3">
      <c r="B129" s="17" t="s">
        <v>27</v>
      </c>
      <c r="C129" s="17">
        <v>121</v>
      </c>
      <c r="D129" s="17">
        <v>121</v>
      </c>
      <c r="E129" s="2">
        <v>0</v>
      </c>
      <c r="F129" s="13">
        <f t="shared" si="29"/>
        <v>0</v>
      </c>
      <c r="G129" s="13">
        <f t="shared" si="30"/>
        <v>0</v>
      </c>
      <c r="R129">
        <f t="shared" si="18"/>
        <v>1</v>
      </c>
      <c r="S129" t="str">
        <f t="shared" si="19"/>
        <v/>
      </c>
      <c r="T129" s="31">
        <f t="shared" si="23"/>
        <v>0</v>
      </c>
      <c r="U129" s="31">
        <f t="shared" si="20"/>
        <v>0</v>
      </c>
      <c r="V129" s="28">
        <f t="shared" si="24"/>
        <v>0</v>
      </c>
      <c r="W129" s="28">
        <f t="shared" si="25"/>
        <v>2245.509</v>
      </c>
      <c r="X129" s="28">
        <f t="shared" si="26"/>
        <v>0</v>
      </c>
      <c r="Y129" s="37">
        <f t="shared" si="21"/>
        <v>2245.509</v>
      </c>
      <c r="Z129" s="28">
        <f>Y129*0.0000002777777777</f>
        <v>6.2375249982534939E-4</v>
      </c>
      <c r="AA129" s="28">
        <f t="shared" si="27"/>
        <v>2245.5089993712577</v>
      </c>
      <c r="AB129" s="24">
        <f t="shared" si="22"/>
        <v>0</v>
      </c>
      <c r="AD129" s="24">
        <f t="shared" si="28"/>
        <v>0</v>
      </c>
      <c r="AE129" s="24">
        <f t="shared" si="33"/>
        <v>199.96369598765429</v>
      </c>
      <c r="AF129" s="24">
        <f t="shared" si="32"/>
        <v>0</v>
      </c>
      <c r="AG129" s="24">
        <f>AF$43+AF$87</f>
        <v>5.5545471092129019E-2</v>
      </c>
      <c r="AH129" s="35">
        <f>(AG129*3600000)*$J$69</f>
        <v>171968.77850123143</v>
      </c>
      <c r="AI129" s="33">
        <f>ABS((AB129*0.0000002777777777)-Z129)</f>
        <v>6.2375249982534939E-4</v>
      </c>
      <c r="AJ129" s="33">
        <f t="shared" si="31"/>
        <v>0.16025832960035655</v>
      </c>
    </row>
    <row r="130" spans="2:36" x14ac:dyDescent="0.3">
      <c r="B130" s="17" t="s">
        <v>27</v>
      </c>
      <c r="C130" s="17">
        <v>122</v>
      </c>
      <c r="D130" s="17">
        <v>122</v>
      </c>
      <c r="E130" s="2">
        <v>0</v>
      </c>
      <c r="F130" s="13">
        <f t="shared" si="29"/>
        <v>0</v>
      </c>
      <c r="G130" s="13">
        <f t="shared" si="30"/>
        <v>0</v>
      </c>
      <c r="R130">
        <f t="shared" si="18"/>
        <v>1</v>
      </c>
      <c r="S130" t="str">
        <f t="shared" si="19"/>
        <v/>
      </c>
      <c r="T130" s="31">
        <f t="shared" si="23"/>
        <v>0</v>
      </c>
      <c r="U130" s="31">
        <f t="shared" si="20"/>
        <v>0</v>
      </c>
      <c r="V130" s="28">
        <f t="shared" si="24"/>
        <v>0</v>
      </c>
      <c r="W130" s="28">
        <f t="shared" si="25"/>
        <v>2245.509</v>
      </c>
      <c r="X130" s="28">
        <f t="shared" si="26"/>
        <v>0</v>
      </c>
      <c r="Y130" s="37">
        <f t="shared" si="21"/>
        <v>2245.509</v>
      </c>
      <c r="Z130" s="28">
        <f>Y130*0.0000002777777777</f>
        <v>6.2375249982534939E-4</v>
      </c>
      <c r="AA130" s="28">
        <f t="shared" si="27"/>
        <v>2245.5089993712577</v>
      </c>
      <c r="AB130" s="24">
        <f t="shared" si="22"/>
        <v>0</v>
      </c>
      <c r="AD130" s="24">
        <f t="shared" si="28"/>
        <v>0</v>
      </c>
      <c r="AE130" s="24">
        <f t="shared" si="33"/>
        <v>199.96369598765429</v>
      </c>
      <c r="AF130" s="24">
        <f t="shared" si="32"/>
        <v>0</v>
      </c>
      <c r="AG130" s="24">
        <f>AF$43+AF$87</f>
        <v>5.5545471092129019E-2</v>
      </c>
      <c r="AH130" s="35">
        <f>(AG130*3600000)*$J$69</f>
        <v>171968.77850123143</v>
      </c>
      <c r="AI130" s="33">
        <f>ABS((AB130*0.0000002777777777)-Z130)</f>
        <v>6.2375249982534939E-4</v>
      </c>
      <c r="AJ130" s="33">
        <f t="shared" si="31"/>
        <v>0.1608820821001819</v>
      </c>
    </row>
    <row r="131" spans="2:36" x14ac:dyDescent="0.3">
      <c r="B131" s="17" t="s">
        <v>27</v>
      </c>
      <c r="C131" s="17">
        <v>123</v>
      </c>
      <c r="D131" s="17">
        <v>123</v>
      </c>
      <c r="E131" s="2">
        <v>0</v>
      </c>
      <c r="F131" s="13">
        <f t="shared" si="29"/>
        <v>0</v>
      </c>
      <c r="G131" s="13">
        <f t="shared" si="30"/>
        <v>0</v>
      </c>
      <c r="R131">
        <f t="shared" si="18"/>
        <v>1</v>
      </c>
      <c r="S131" t="str">
        <f t="shared" si="19"/>
        <v/>
      </c>
      <c r="T131" s="31">
        <f t="shared" si="23"/>
        <v>0</v>
      </c>
      <c r="U131" s="31">
        <f t="shared" si="20"/>
        <v>0</v>
      </c>
      <c r="V131" s="28">
        <f t="shared" si="24"/>
        <v>0</v>
      </c>
      <c r="W131" s="28">
        <f t="shared" si="25"/>
        <v>2245.509</v>
      </c>
      <c r="X131" s="28">
        <f t="shared" si="26"/>
        <v>0</v>
      </c>
      <c r="Y131" s="37">
        <f t="shared" si="21"/>
        <v>2245.509</v>
      </c>
      <c r="Z131" s="28">
        <f>Y131*0.0000002777777777</f>
        <v>6.2375249982534939E-4</v>
      </c>
      <c r="AA131" s="28">
        <f t="shared" si="27"/>
        <v>2245.5089993712577</v>
      </c>
      <c r="AB131" s="24">
        <f t="shared" si="22"/>
        <v>0</v>
      </c>
      <c r="AD131" s="24">
        <f t="shared" si="28"/>
        <v>0</v>
      </c>
      <c r="AE131" s="24">
        <f t="shared" si="33"/>
        <v>199.96369598765429</v>
      </c>
      <c r="AF131" s="24">
        <f t="shared" si="32"/>
        <v>0</v>
      </c>
      <c r="AG131" s="24">
        <f>AF$43+AF$87</f>
        <v>5.5545471092129019E-2</v>
      </c>
      <c r="AH131" s="35">
        <f>(AG131*3600000)*$J$69</f>
        <v>171968.77850123143</v>
      </c>
      <c r="AI131" s="33">
        <f>ABS((AB131*0.0000002777777777)-Z131)</f>
        <v>6.2375249982534939E-4</v>
      </c>
      <c r="AJ131" s="33">
        <f t="shared" si="31"/>
        <v>0.16150583460000725</v>
      </c>
    </row>
    <row r="132" spans="2:36" x14ac:dyDescent="0.3">
      <c r="B132" s="17" t="s">
        <v>27</v>
      </c>
      <c r="C132" s="17">
        <v>124</v>
      </c>
      <c r="D132" s="17">
        <v>124</v>
      </c>
      <c r="E132" s="2">
        <v>0</v>
      </c>
      <c r="F132" s="13">
        <f t="shared" si="29"/>
        <v>0</v>
      </c>
      <c r="G132" s="13">
        <f t="shared" si="30"/>
        <v>0</v>
      </c>
      <c r="R132">
        <f t="shared" si="18"/>
        <v>1</v>
      </c>
      <c r="S132" t="str">
        <f t="shared" si="19"/>
        <v/>
      </c>
      <c r="T132" s="31">
        <f t="shared" si="23"/>
        <v>0</v>
      </c>
      <c r="U132" s="31">
        <f t="shared" si="20"/>
        <v>0</v>
      </c>
      <c r="V132" s="28">
        <f t="shared" si="24"/>
        <v>0</v>
      </c>
      <c r="W132" s="28">
        <f t="shared" si="25"/>
        <v>2245.509</v>
      </c>
      <c r="X132" s="28">
        <f t="shared" si="26"/>
        <v>0</v>
      </c>
      <c r="Y132" s="37">
        <f t="shared" si="21"/>
        <v>2245.509</v>
      </c>
      <c r="Z132" s="28">
        <f>Y132*0.0000002777777777</f>
        <v>6.2375249982534939E-4</v>
      </c>
      <c r="AA132" s="28">
        <f t="shared" si="27"/>
        <v>2245.5089993712577</v>
      </c>
      <c r="AB132" s="24">
        <f t="shared" si="22"/>
        <v>0</v>
      </c>
      <c r="AD132" s="24">
        <f t="shared" si="28"/>
        <v>0</v>
      </c>
      <c r="AE132" s="24">
        <f t="shared" si="33"/>
        <v>199.96369598765429</v>
      </c>
      <c r="AF132" s="24">
        <f t="shared" si="32"/>
        <v>0</v>
      </c>
      <c r="AG132" s="24">
        <f>AF$43+AF$87</f>
        <v>5.5545471092129019E-2</v>
      </c>
      <c r="AH132" s="35">
        <f>(AG132*3600000)*$J$69</f>
        <v>171968.77850123143</v>
      </c>
      <c r="AI132" s="33">
        <f>ABS((AB132*0.0000002777777777)-Z132)</f>
        <v>6.2375249982534939E-4</v>
      </c>
      <c r="AJ132" s="33">
        <f t="shared" si="31"/>
        <v>0.16212958709983261</v>
      </c>
    </row>
    <row r="133" spans="2:36" x14ac:dyDescent="0.3">
      <c r="B133" s="17" t="s">
        <v>27</v>
      </c>
      <c r="C133" s="17">
        <v>125</v>
      </c>
      <c r="D133" s="17">
        <v>125</v>
      </c>
      <c r="E133" s="2">
        <v>0</v>
      </c>
      <c r="F133" s="13">
        <f t="shared" si="29"/>
        <v>0</v>
      </c>
      <c r="G133" s="13">
        <f t="shared" si="30"/>
        <v>0</v>
      </c>
      <c r="R133">
        <f t="shared" si="18"/>
        <v>1</v>
      </c>
      <c r="S133" t="str">
        <f t="shared" si="19"/>
        <v/>
      </c>
      <c r="T133" s="31">
        <f t="shared" si="23"/>
        <v>0</v>
      </c>
      <c r="U133" s="31">
        <f t="shared" si="20"/>
        <v>0</v>
      </c>
      <c r="V133" s="28">
        <f t="shared" si="24"/>
        <v>0</v>
      </c>
      <c r="W133" s="28">
        <f t="shared" si="25"/>
        <v>2245.509</v>
      </c>
      <c r="X133" s="28">
        <f t="shared" si="26"/>
        <v>0</v>
      </c>
      <c r="Y133" s="37">
        <f t="shared" si="21"/>
        <v>2245.509</v>
      </c>
      <c r="Z133" s="28">
        <f>Y133*0.0000002777777777</f>
        <v>6.2375249982534939E-4</v>
      </c>
      <c r="AA133" s="28">
        <f t="shared" si="27"/>
        <v>2245.5089993712577</v>
      </c>
      <c r="AB133" s="24">
        <f t="shared" si="22"/>
        <v>0</v>
      </c>
      <c r="AD133" s="24">
        <f t="shared" si="28"/>
        <v>0</v>
      </c>
      <c r="AE133" s="24">
        <f t="shared" si="33"/>
        <v>199.96369598765429</v>
      </c>
      <c r="AF133" s="24">
        <f t="shared" si="32"/>
        <v>0</v>
      </c>
      <c r="AG133" s="24">
        <f>AF$43+AF$87</f>
        <v>5.5545471092129019E-2</v>
      </c>
      <c r="AH133" s="35">
        <f>(AG133*3600000)*$J$69</f>
        <v>171968.77850123143</v>
      </c>
      <c r="AI133" s="33">
        <f>ABS((AB133*0.0000002777777777)-Z133)</f>
        <v>6.2375249982534939E-4</v>
      </c>
      <c r="AJ133" s="33">
        <f t="shared" si="31"/>
        <v>0.16275333959965796</v>
      </c>
    </row>
    <row r="134" spans="2:36" x14ac:dyDescent="0.3">
      <c r="B134" s="17" t="s">
        <v>27</v>
      </c>
      <c r="C134" s="17">
        <v>126</v>
      </c>
      <c r="D134" s="17">
        <v>126</v>
      </c>
      <c r="E134" s="2">
        <v>0</v>
      </c>
      <c r="F134" s="13">
        <f t="shared" si="29"/>
        <v>0</v>
      </c>
      <c r="G134" s="13">
        <f t="shared" si="30"/>
        <v>0</v>
      </c>
      <c r="R134">
        <f t="shared" si="18"/>
        <v>1</v>
      </c>
      <c r="S134" t="str">
        <f t="shared" si="19"/>
        <v/>
      </c>
      <c r="T134" s="31">
        <f t="shared" si="23"/>
        <v>0</v>
      </c>
      <c r="U134" s="31">
        <f t="shared" si="20"/>
        <v>0</v>
      </c>
      <c r="V134" s="28">
        <f t="shared" si="24"/>
        <v>0</v>
      </c>
      <c r="W134" s="28">
        <f t="shared" si="25"/>
        <v>2245.509</v>
      </c>
      <c r="X134" s="28">
        <f t="shared" si="26"/>
        <v>0</v>
      </c>
      <c r="Y134" s="37">
        <f t="shared" si="21"/>
        <v>2245.509</v>
      </c>
      <c r="Z134" s="28">
        <f>Y134*0.0000002777777777</f>
        <v>6.2375249982534939E-4</v>
      </c>
      <c r="AA134" s="28">
        <f t="shared" si="27"/>
        <v>2245.5089993712577</v>
      </c>
      <c r="AB134" s="24">
        <f t="shared" si="22"/>
        <v>0</v>
      </c>
      <c r="AD134" s="24">
        <f t="shared" si="28"/>
        <v>0</v>
      </c>
      <c r="AE134" s="24">
        <f t="shared" si="33"/>
        <v>199.96369598765429</v>
      </c>
      <c r="AF134" s="24">
        <f t="shared" si="32"/>
        <v>0</v>
      </c>
      <c r="AG134" s="24">
        <f>AF$43+AF$87</f>
        <v>5.5545471092129019E-2</v>
      </c>
      <c r="AH134" s="35">
        <f>(AG134*3600000)*$J$69</f>
        <v>171968.77850123143</v>
      </c>
      <c r="AI134" s="33">
        <f>ABS((AB134*0.0000002777777777)-Z134)</f>
        <v>6.2375249982534939E-4</v>
      </c>
      <c r="AJ134" s="33">
        <f t="shared" si="31"/>
        <v>0.16337709209948331</v>
      </c>
    </row>
    <row r="135" spans="2:36" x14ac:dyDescent="0.3">
      <c r="B135" s="17" t="s">
        <v>27</v>
      </c>
      <c r="C135" s="17">
        <v>127</v>
      </c>
      <c r="D135" s="17">
        <v>127</v>
      </c>
      <c r="E135" s="2">
        <v>0</v>
      </c>
      <c r="F135" s="13">
        <f t="shared" si="29"/>
        <v>0</v>
      </c>
      <c r="G135" s="13">
        <f t="shared" si="30"/>
        <v>0</v>
      </c>
      <c r="R135">
        <f t="shared" si="18"/>
        <v>1</v>
      </c>
      <c r="S135" t="str">
        <f t="shared" si="19"/>
        <v/>
      </c>
      <c r="T135" s="31">
        <f t="shared" si="23"/>
        <v>0</v>
      </c>
      <c r="U135" s="31">
        <f t="shared" si="20"/>
        <v>0</v>
      </c>
      <c r="V135" s="28">
        <f t="shared" si="24"/>
        <v>0</v>
      </c>
      <c r="W135" s="28">
        <f t="shared" si="25"/>
        <v>2245.509</v>
      </c>
      <c r="X135" s="28">
        <f t="shared" si="26"/>
        <v>0</v>
      </c>
      <c r="Y135" s="37">
        <f t="shared" si="21"/>
        <v>2245.509</v>
      </c>
      <c r="Z135" s="28">
        <f>Y135*0.0000002777777777</f>
        <v>6.2375249982534939E-4</v>
      </c>
      <c r="AA135" s="28">
        <f t="shared" si="27"/>
        <v>2245.5089993712577</v>
      </c>
      <c r="AB135" s="24">
        <f t="shared" si="22"/>
        <v>0</v>
      </c>
      <c r="AD135" s="24">
        <f t="shared" si="28"/>
        <v>0</v>
      </c>
      <c r="AE135" s="24">
        <f t="shared" si="33"/>
        <v>199.96369598765429</v>
      </c>
      <c r="AF135" s="24">
        <f t="shared" si="32"/>
        <v>0</v>
      </c>
      <c r="AG135" s="24">
        <f>AF$43+AF$87</f>
        <v>5.5545471092129019E-2</v>
      </c>
      <c r="AH135" s="35">
        <f>(AG135*3600000)*$J$69</f>
        <v>171968.77850123143</v>
      </c>
      <c r="AI135" s="33">
        <f>ABS((AB135*0.0000002777777777)-Z135)</f>
        <v>6.2375249982534939E-4</v>
      </c>
      <c r="AJ135" s="33">
        <f t="shared" si="31"/>
        <v>0.16400084459930866</v>
      </c>
    </row>
    <row r="136" spans="2:36" x14ac:dyDescent="0.3">
      <c r="B136" s="17" t="s">
        <v>27</v>
      </c>
      <c r="C136" s="17">
        <v>128</v>
      </c>
      <c r="D136" s="17">
        <v>128</v>
      </c>
      <c r="E136" s="2">
        <v>0</v>
      </c>
      <c r="F136" s="13">
        <f t="shared" si="29"/>
        <v>0</v>
      </c>
      <c r="G136" s="13">
        <f t="shared" si="30"/>
        <v>0</v>
      </c>
      <c r="R136">
        <f t="shared" ref="R136:R199" si="34">IF(E136&lt;1,1,0)</f>
        <v>1</v>
      </c>
      <c r="S136" t="str">
        <f t="shared" ref="S136:S199" si="35">IF(R136=1,"",E136)</f>
        <v/>
      </c>
      <c r="T136" s="31">
        <f t="shared" si="23"/>
        <v>0</v>
      </c>
      <c r="U136" s="31">
        <f t="shared" ref="U136:U199" si="36">(0.5*1526*(T136*T136))</f>
        <v>0</v>
      </c>
      <c r="V136" s="28">
        <f t="shared" si="24"/>
        <v>0</v>
      </c>
      <c r="W136" s="28">
        <f t="shared" si="25"/>
        <v>2245.509</v>
      </c>
      <c r="X136" s="28">
        <f t="shared" si="26"/>
        <v>0</v>
      </c>
      <c r="Y136" s="37">
        <f t="shared" ref="Y136:Y199" si="37">V136+W136+X136</f>
        <v>2245.509</v>
      </c>
      <c r="Z136" s="28">
        <f>Y136*0.0000002777777777</f>
        <v>6.2375249982534939E-4</v>
      </c>
      <c r="AA136" s="28">
        <f t="shared" si="27"/>
        <v>2245.5089993712577</v>
      </c>
      <c r="AB136" s="24">
        <f t="shared" ref="AB136:AB199" si="38">$U136-$U137</f>
        <v>0</v>
      </c>
      <c r="AD136" s="24">
        <f t="shared" si="28"/>
        <v>0</v>
      </c>
      <c r="AE136" s="24">
        <f t="shared" si="33"/>
        <v>199.96369598765429</v>
      </c>
      <c r="AF136" s="24">
        <f t="shared" si="32"/>
        <v>0</v>
      </c>
      <c r="AG136" s="24">
        <f>AF$43+AF$87</f>
        <v>5.5545471092129019E-2</v>
      </c>
      <c r="AH136" s="35">
        <f>(AG136*3600000)*$J$69</f>
        <v>171968.77850123143</v>
      </c>
      <c r="AI136" s="33">
        <f>ABS((AB136*0.0000002777777777)-Z136)</f>
        <v>6.2375249982534939E-4</v>
      </c>
      <c r="AJ136" s="33">
        <f t="shared" si="31"/>
        <v>0.16462459709913402</v>
      </c>
    </row>
    <row r="137" spans="2:36" x14ac:dyDescent="0.3">
      <c r="B137" s="17" t="s">
        <v>27</v>
      </c>
      <c r="C137" s="17">
        <v>129</v>
      </c>
      <c r="D137" s="17">
        <v>129</v>
      </c>
      <c r="E137" s="2">
        <v>0</v>
      </c>
      <c r="F137" s="13">
        <f t="shared" si="29"/>
        <v>0</v>
      </c>
      <c r="G137" s="13">
        <f t="shared" si="30"/>
        <v>0</v>
      </c>
      <c r="R137">
        <f t="shared" si="34"/>
        <v>1</v>
      </c>
      <c r="S137" t="str">
        <f t="shared" si="35"/>
        <v/>
      </c>
      <c r="T137" s="31">
        <f t="shared" ref="T137:T200" si="39">E137/3.6</f>
        <v>0</v>
      </c>
      <c r="U137" s="31">
        <f t="shared" si="36"/>
        <v>0</v>
      </c>
      <c r="V137" s="28">
        <f t="shared" ref="V137:V200" si="40">0.5 * 1.202 * (T137^2) * 0.25 * (1.442 * 1.589)</f>
        <v>0</v>
      </c>
      <c r="W137" s="28">
        <f t="shared" ref="W137:W200" si="41">1526 * 9.81 * 0.15</f>
        <v>2245.509</v>
      </c>
      <c r="X137" s="28">
        <f t="shared" ref="X137:X200" si="42">(F137*$M$18)</f>
        <v>0</v>
      </c>
      <c r="Y137" s="37">
        <f t="shared" si="37"/>
        <v>2245.509</v>
      </c>
      <c r="Z137" s="28">
        <f>Y137*0.0000002777777777</f>
        <v>6.2375249982534939E-4</v>
      </c>
      <c r="AA137" s="28">
        <f t="shared" ref="AA137:AA200" si="43">Z137*3600000</f>
        <v>2245.5089993712577</v>
      </c>
      <c r="AB137" s="24">
        <f t="shared" si="38"/>
        <v>0</v>
      </c>
      <c r="AD137" s="24">
        <f t="shared" ref="AD137:AD200" si="44">AC137/1000</f>
        <v>0</v>
      </c>
      <c r="AE137" s="24">
        <f t="shared" si="33"/>
        <v>199.96369598765429</v>
      </c>
      <c r="AF137" s="24">
        <f t="shared" si="32"/>
        <v>0</v>
      </c>
      <c r="AG137" s="24">
        <f>AF$43+AF$87</f>
        <v>5.5545471092129019E-2</v>
      </c>
      <c r="AH137" s="35">
        <f>(AG137*3600000)*$J$69</f>
        <v>171968.77850123143</v>
      </c>
      <c r="AI137" s="33">
        <f>ABS((AB137*0.0000002777777777)-Z137)</f>
        <v>6.2375249982534939E-4</v>
      </c>
      <c r="AJ137" s="33">
        <f t="shared" si="31"/>
        <v>0.16524834959895937</v>
      </c>
    </row>
    <row r="138" spans="2:36" x14ac:dyDescent="0.3">
      <c r="B138" s="17" t="s">
        <v>27</v>
      </c>
      <c r="C138" s="17">
        <v>130</v>
      </c>
      <c r="D138" s="17">
        <v>130</v>
      </c>
      <c r="E138" s="2">
        <v>0</v>
      </c>
      <c r="F138" s="13">
        <f t="shared" ref="F138:F201" si="45">($E139-$E137)/2/3.6</f>
        <v>0</v>
      </c>
      <c r="G138" s="13">
        <f t="shared" ref="G138:G201" si="46">($E139-$E137)/2</f>
        <v>0</v>
      </c>
      <c r="R138">
        <f t="shared" si="34"/>
        <v>1</v>
      </c>
      <c r="S138" t="str">
        <f t="shared" si="35"/>
        <v/>
      </c>
      <c r="T138" s="31">
        <f t="shared" si="39"/>
        <v>0</v>
      </c>
      <c r="U138" s="31">
        <f t="shared" si="36"/>
        <v>0</v>
      </c>
      <c r="V138" s="28">
        <f t="shared" si="40"/>
        <v>0</v>
      </c>
      <c r="W138" s="28">
        <f t="shared" si="41"/>
        <v>2245.509</v>
      </c>
      <c r="X138" s="28">
        <f t="shared" si="42"/>
        <v>0</v>
      </c>
      <c r="Y138" s="37">
        <f t="shared" si="37"/>
        <v>2245.509</v>
      </c>
      <c r="Z138" s="28">
        <f>Y138*0.0000002777777777</f>
        <v>6.2375249982534939E-4</v>
      </c>
      <c r="AA138" s="28">
        <f t="shared" si="43"/>
        <v>2245.5089993712577</v>
      </c>
      <c r="AB138" s="24">
        <f t="shared" si="38"/>
        <v>0</v>
      </c>
      <c r="AD138" s="24">
        <f t="shared" si="44"/>
        <v>0</v>
      </c>
      <c r="AE138" s="24">
        <f t="shared" si="33"/>
        <v>199.96369598765429</v>
      </c>
      <c r="AF138" s="24">
        <f t="shared" si="32"/>
        <v>0</v>
      </c>
      <c r="AG138" s="24">
        <f>AF$43+AF$87</f>
        <v>5.5545471092129019E-2</v>
      </c>
      <c r="AH138" s="35">
        <f>(AG138*3600000)*$J$69</f>
        <v>171968.77850123143</v>
      </c>
      <c r="AI138" s="33">
        <f>ABS((AB138*0.0000002777777777)-Z138)</f>
        <v>6.2375249982534939E-4</v>
      </c>
      <c r="AJ138" s="33">
        <f t="shared" ref="AJ138:AJ201" si="47">AJ137+AI138</f>
        <v>0.16587210209878472</v>
      </c>
    </row>
    <row r="139" spans="2:36" x14ac:dyDescent="0.3">
      <c r="B139" s="17" t="s">
        <v>27</v>
      </c>
      <c r="C139" s="17">
        <v>131</v>
      </c>
      <c r="D139" s="17">
        <v>131</v>
      </c>
      <c r="E139" s="2">
        <v>0</v>
      </c>
      <c r="F139" s="13">
        <f t="shared" si="45"/>
        <v>0</v>
      </c>
      <c r="G139" s="13">
        <f t="shared" si="46"/>
        <v>0</v>
      </c>
      <c r="R139">
        <f t="shared" si="34"/>
        <v>1</v>
      </c>
      <c r="S139" t="str">
        <f t="shared" si="35"/>
        <v/>
      </c>
      <c r="T139" s="31">
        <f t="shared" si="39"/>
        <v>0</v>
      </c>
      <c r="U139" s="31">
        <f t="shared" si="36"/>
        <v>0</v>
      </c>
      <c r="V139" s="28">
        <f t="shared" si="40"/>
        <v>0</v>
      </c>
      <c r="W139" s="28">
        <f t="shared" si="41"/>
        <v>2245.509</v>
      </c>
      <c r="X139" s="28">
        <f t="shared" si="42"/>
        <v>0</v>
      </c>
      <c r="Y139" s="37">
        <f t="shared" si="37"/>
        <v>2245.509</v>
      </c>
      <c r="Z139" s="28">
        <f>Y139*0.0000002777777777</f>
        <v>6.2375249982534939E-4</v>
      </c>
      <c r="AA139" s="28">
        <f t="shared" si="43"/>
        <v>2245.5089993712577</v>
      </c>
      <c r="AB139" s="24">
        <f t="shared" si="38"/>
        <v>0</v>
      </c>
      <c r="AD139" s="24">
        <f t="shared" si="44"/>
        <v>0</v>
      </c>
      <c r="AE139" s="24">
        <f t="shared" si="33"/>
        <v>199.96369598765429</v>
      </c>
      <c r="AF139" s="24">
        <f t="shared" si="32"/>
        <v>0</v>
      </c>
      <c r="AG139" s="24">
        <f>AF$43+AF$87</f>
        <v>5.5545471092129019E-2</v>
      </c>
      <c r="AH139" s="35">
        <f>(AG139*3600000)*$J$69</f>
        <v>171968.77850123143</v>
      </c>
      <c r="AI139" s="33">
        <f>ABS((AB139*0.0000002777777777)-Z139)</f>
        <v>6.2375249982534939E-4</v>
      </c>
      <c r="AJ139" s="33">
        <f t="shared" si="47"/>
        <v>0.16649585459861008</v>
      </c>
    </row>
    <row r="140" spans="2:36" x14ac:dyDescent="0.3">
      <c r="B140" s="17" t="s">
        <v>27</v>
      </c>
      <c r="C140" s="17">
        <v>132</v>
      </c>
      <c r="D140" s="17">
        <v>132</v>
      </c>
      <c r="E140" s="2">
        <v>0</v>
      </c>
      <c r="F140" s="13">
        <f t="shared" si="45"/>
        <v>0</v>
      </c>
      <c r="G140" s="13">
        <f t="shared" si="46"/>
        <v>0</v>
      </c>
      <c r="R140">
        <f t="shared" si="34"/>
        <v>1</v>
      </c>
      <c r="S140" t="str">
        <f t="shared" si="35"/>
        <v/>
      </c>
      <c r="T140" s="31">
        <f t="shared" si="39"/>
        <v>0</v>
      </c>
      <c r="U140" s="31">
        <f t="shared" si="36"/>
        <v>0</v>
      </c>
      <c r="V140" s="28">
        <f t="shared" si="40"/>
        <v>0</v>
      </c>
      <c r="W140" s="28">
        <f t="shared" si="41"/>
        <v>2245.509</v>
      </c>
      <c r="X140" s="28">
        <f t="shared" si="42"/>
        <v>0</v>
      </c>
      <c r="Y140" s="37">
        <f t="shared" si="37"/>
        <v>2245.509</v>
      </c>
      <c r="Z140" s="28">
        <f>Y140*0.0000002777777777</f>
        <v>6.2375249982534939E-4</v>
      </c>
      <c r="AA140" s="28">
        <f t="shared" si="43"/>
        <v>2245.5089993712577</v>
      </c>
      <c r="AB140" s="24">
        <f t="shared" si="38"/>
        <v>0</v>
      </c>
      <c r="AD140" s="24">
        <f t="shared" si="44"/>
        <v>0</v>
      </c>
      <c r="AE140" s="24">
        <f t="shared" si="33"/>
        <v>199.96369598765429</v>
      </c>
      <c r="AF140" s="24">
        <f t="shared" si="32"/>
        <v>0</v>
      </c>
      <c r="AG140" s="24">
        <f>AF$43+AF$87</f>
        <v>5.5545471092129019E-2</v>
      </c>
      <c r="AH140" s="35">
        <f>(AG140*3600000)*$J$69</f>
        <v>171968.77850123143</v>
      </c>
      <c r="AI140" s="33">
        <f>ABS((AB140*0.0000002777777777)-Z140)</f>
        <v>6.2375249982534939E-4</v>
      </c>
      <c r="AJ140" s="33">
        <f t="shared" si="47"/>
        <v>0.16711960709843543</v>
      </c>
    </row>
    <row r="141" spans="2:36" x14ac:dyDescent="0.3">
      <c r="B141" s="17" t="s">
        <v>27</v>
      </c>
      <c r="C141" s="17">
        <v>133</v>
      </c>
      <c r="D141" s="17">
        <v>133</v>
      </c>
      <c r="E141" s="2">
        <v>0</v>
      </c>
      <c r="F141" s="13">
        <f t="shared" si="45"/>
        <v>0</v>
      </c>
      <c r="G141" s="13">
        <f t="shared" si="46"/>
        <v>0</v>
      </c>
      <c r="R141">
        <f t="shared" si="34"/>
        <v>1</v>
      </c>
      <c r="S141" t="str">
        <f t="shared" si="35"/>
        <v/>
      </c>
      <c r="T141" s="31">
        <f t="shared" si="39"/>
        <v>0</v>
      </c>
      <c r="U141" s="31">
        <f t="shared" si="36"/>
        <v>0</v>
      </c>
      <c r="V141" s="28">
        <f t="shared" si="40"/>
        <v>0</v>
      </c>
      <c r="W141" s="28">
        <f t="shared" si="41"/>
        <v>2245.509</v>
      </c>
      <c r="X141" s="28">
        <f t="shared" si="42"/>
        <v>0</v>
      </c>
      <c r="Y141" s="37">
        <f t="shared" si="37"/>
        <v>2245.509</v>
      </c>
      <c r="Z141" s="28">
        <f>Y141*0.0000002777777777</f>
        <v>6.2375249982534939E-4</v>
      </c>
      <c r="AA141" s="28">
        <f t="shared" si="43"/>
        <v>2245.5089993712577</v>
      </c>
      <c r="AB141" s="24">
        <f t="shared" si="38"/>
        <v>0</v>
      </c>
      <c r="AD141" s="24">
        <f t="shared" si="44"/>
        <v>0</v>
      </c>
      <c r="AE141" s="24">
        <f t="shared" si="33"/>
        <v>199.96369598765429</v>
      </c>
      <c r="AF141" s="24">
        <f t="shared" si="32"/>
        <v>0</v>
      </c>
      <c r="AG141" s="24">
        <f>AF$43+AF$87</f>
        <v>5.5545471092129019E-2</v>
      </c>
      <c r="AH141" s="35">
        <f>(AG141*3600000)*$J$69</f>
        <v>171968.77850123143</v>
      </c>
      <c r="AI141" s="33">
        <f>ABS((AB141*0.0000002777777777)-Z141)</f>
        <v>6.2375249982534939E-4</v>
      </c>
      <c r="AJ141" s="33">
        <f t="shared" si="47"/>
        <v>0.16774335959826078</v>
      </c>
    </row>
    <row r="142" spans="2:36" x14ac:dyDescent="0.3">
      <c r="B142" s="17" t="s">
        <v>27</v>
      </c>
      <c r="C142" s="17">
        <v>134</v>
      </c>
      <c r="D142" s="17">
        <v>134</v>
      </c>
      <c r="E142" s="2">
        <v>0</v>
      </c>
      <c r="F142" s="13">
        <f t="shared" si="45"/>
        <v>0</v>
      </c>
      <c r="G142" s="13">
        <f t="shared" si="46"/>
        <v>0</v>
      </c>
      <c r="R142">
        <f t="shared" si="34"/>
        <v>1</v>
      </c>
      <c r="S142" t="str">
        <f t="shared" si="35"/>
        <v/>
      </c>
      <c r="T142" s="31">
        <f t="shared" si="39"/>
        <v>0</v>
      </c>
      <c r="U142" s="31">
        <f t="shared" si="36"/>
        <v>0</v>
      </c>
      <c r="V142" s="28">
        <f t="shared" si="40"/>
        <v>0</v>
      </c>
      <c r="W142" s="28">
        <f t="shared" si="41"/>
        <v>2245.509</v>
      </c>
      <c r="X142" s="28">
        <f t="shared" si="42"/>
        <v>0</v>
      </c>
      <c r="Y142" s="37">
        <f t="shared" si="37"/>
        <v>2245.509</v>
      </c>
      <c r="Z142" s="28">
        <f>Y142*0.0000002777777777</f>
        <v>6.2375249982534939E-4</v>
      </c>
      <c r="AA142" s="28">
        <f t="shared" si="43"/>
        <v>2245.5089993712577</v>
      </c>
      <c r="AB142" s="24">
        <f t="shared" si="38"/>
        <v>0</v>
      </c>
      <c r="AD142" s="24">
        <f t="shared" si="44"/>
        <v>0</v>
      </c>
      <c r="AE142" s="24">
        <f t="shared" si="33"/>
        <v>199.96369598765429</v>
      </c>
      <c r="AF142" s="24">
        <f t="shared" si="32"/>
        <v>0</v>
      </c>
      <c r="AG142" s="24">
        <f>AF$43+AF$87</f>
        <v>5.5545471092129019E-2</v>
      </c>
      <c r="AH142" s="35">
        <f>(AG142*3600000)*$J$69</f>
        <v>171968.77850123143</v>
      </c>
      <c r="AI142" s="33">
        <f>ABS((AB142*0.0000002777777777)-Z142)</f>
        <v>6.2375249982534939E-4</v>
      </c>
      <c r="AJ142" s="33">
        <f t="shared" si="47"/>
        <v>0.16836711209808614</v>
      </c>
    </row>
    <row r="143" spans="2:36" x14ac:dyDescent="0.3">
      <c r="B143" s="17" t="s">
        <v>27</v>
      </c>
      <c r="C143" s="17">
        <v>135</v>
      </c>
      <c r="D143" s="17">
        <v>135</v>
      </c>
      <c r="E143" s="2">
        <v>0</v>
      </c>
      <c r="F143" s="13">
        <f t="shared" si="45"/>
        <v>0</v>
      </c>
      <c r="G143" s="13">
        <f t="shared" si="46"/>
        <v>0</v>
      </c>
      <c r="R143">
        <f t="shared" si="34"/>
        <v>1</v>
      </c>
      <c r="S143" t="str">
        <f t="shared" si="35"/>
        <v/>
      </c>
      <c r="T143" s="31">
        <f t="shared" si="39"/>
        <v>0</v>
      </c>
      <c r="U143" s="31">
        <f t="shared" si="36"/>
        <v>0</v>
      </c>
      <c r="V143" s="28">
        <f t="shared" si="40"/>
        <v>0</v>
      </c>
      <c r="W143" s="28">
        <f t="shared" si="41"/>
        <v>2245.509</v>
      </c>
      <c r="X143" s="28">
        <f t="shared" si="42"/>
        <v>0</v>
      </c>
      <c r="Y143" s="37">
        <f t="shared" si="37"/>
        <v>2245.509</v>
      </c>
      <c r="Z143" s="28">
        <f>Y143*0.0000002777777777</f>
        <v>6.2375249982534939E-4</v>
      </c>
      <c r="AA143" s="28">
        <f t="shared" si="43"/>
        <v>2245.5089993712577</v>
      </c>
      <c r="AB143" s="24">
        <f t="shared" si="38"/>
        <v>0</v>
      </c>
      <c r="AD143" s="24">
        <f t="shared" si="44"/>
        <v>0</v>
      </c>
      <c r="AE143" s="24">
        <f t="shared" si="33"/>
        <v>199.96369598765429</v>
      </c>
      <c r="AF143" s="24">
        <f t="shared" si="32"/>
        <v>0</v>
      </c>
      <c r="AG143" s="24">
        <f>AF$43+AF$87</f>
        <v>5.5545471092129019E-2</v>
      </c>
      <c r="AH143" s="35">
        <f>(AG143*3600000)*$J$69</f>
        <v>171968.77850123143</v>
      </c>
      <c r="AI143" s="33">
        <f>ABS((AB143*0.0000002777777777)-Z143)</f>
        <v>6.2375249982534939E-4</v>
      </c>
      <c r="AJ143" s="33">
        <f t="shared" si="47"/>
        <v>0.16899086459791149</v>
      </c>
    </row>
    <row r="144" spans="2:36" x14ac:dyDescent="0.3">
      <c r="B144" s="17" t="s">
        <v>27</v>
      </c>
      <c r="C144" s="17">
        <v>136</v>
      </c>
      <c r="D144" s="17">
        <v>136</v>
      </c>
      <c r="E144" s="2">
        <v>0</v>
      </c>
      <c r="F144" s="13">
        <f t="shared" si="45"/>
        <v>0</v>
      </c>
      <c r="G144" s="13">
        <f t="shared" si="46"/>
        <v>0</v>
      </c>
      <c r="R144">
        <f t="shared" si="34"/>
        <v>1</v>
      </c>
      <c r="S144" t="str">
        <f t="shared" si="35"/>
        <v/>
      </c>
      <c r="T144" s="31">
        <f t="shared" si="39"/>
        <v>0</v>
      </c>
      <c r="U144" s="31">
        <f t="shared" si="36"/>
        <v>0</v>
      </c>
      <c r="V144" s="28">
        <f t="shared" si="40"/>
        <v>0</v>
      </c>
      <c r="W144" s="28">
        <f t="shared" si="41"/>
        <v>2245.509</v>
      </c>
      <c r="X144" s="28">
        <f t="shared" si="42"/>
        <v>0</v>
      </c>
      <c r="Y144" s="37">
        <f t="shared" si="37"/>
        <v>2245.509</v>
      </c>
      <c r="Z144" s="28">
        <f>Y144*0.0000002777777777</f>
        <v>6.2375249982534939E-4</v>
      </c>
      <c r="AA144" s="28">
        <f t="shared" si="43"/>
        <v>2245.5089993712577</v>
      </c>
      <c r="AB144" s="24">
        <f t="shared" si="38"/>
        <v>0</v>
      </c>
      <c r="AD144" s="24">
        <f t="shared" si="44"/>
        <v>0</v>
      </c>
      <c r="AE144" s="24">
        <f t="shared" si="33"/>
        <v>199.96369598765429</v>
      </c>
      <c r="AF144" s="24">
        <f t="shared" si="32"/>
        <v>0</v>
      </c>
      <c r="AG144" s="24">
        <f>AF$43+AF$87</f>
        <v>5.5545471092129019E-2</v>
      </c>
      <c r="AH144" s="35">
        <f>(AG144*3600000)*$J$69</f>
        <v>171968.77850123143</v>
      </c>
      <c r="AI144" s="33">
        <f>ABS((AB144*0.0000002777777777)-Z144)</f>
        <v>6.2375249982534939E-4</v>
      </c>
      <c r="AJ144" s="33">
        <f t="shared" si="47"/>
        <v>0.16961461709773684</v>
      </c>
    </row>
    <row r="145" spans="2:36" x14ac:dyDescent="0.3">
      <c r="B145" s="17" t="s">
        <v>27</v>
      </c>
      <c r="C145" s="17">
        <v>137</v>
      </c>
      <c r="D145" s="17">
        <v>137</v>
      </c>
      <c r="E145" s="2">
        <v>0</v>
      </c>
      <c r="F145" s="13">
        <f t="shared" si="45"/>
        <v>2.777777777777778E-2</v>
      </c>
      <c r="G145" s="13">
        <f t="shared" si="46"/>
        <v>0.1</v>
      </c>
      <c r="R145">
        <f t="shared" si="34"/>
        <v>1</v>
      </c>
      <c r="S145" t="str">
        <f t="shared" si="35"/>
        <v/>
      </c>
      <c r="T145" s="31">
        <f t="shared" si="39"/>
        <v>0</v>
      </c>
      <c r="U145" s="31">
        <f t="shared" si="36"/>
        <v>0</v>
      </c>
      <c r="V145" s="28">
        <f t="shared" si="40"/>
        <v>0</v>
      </c>
      <c r="W145" s="28">
        <f t="shared" si="41"/>
        <v>2245.509</v>
      </c>
      <c r="X145" s="28">
        <f t="shared" si="42"/>
        <v>44.016516578612709</v>
      </c>
      <c r="Y145" s="37">
        <f t="shared" si="37"/>
        <v>2289.525516578613</v>
      </c>
      <c r="Z145" s="28">
        <f>Y145*0.0000002777777777</f>
        <v>6.3597930998265169E-4</v>
      </c>
      <c r="AA145" s="28">
        <f t="shared" si="43"/>
        <v>2289.5255159375461</v>
      </c>
      <c r="AB145" s="24">
        <f t="shared" si="38"/>
        <v>-2.3549382716049383</v>
      </c>
      <c r="AD145" s="24">
        <f t="shared" si="44"/>
        <v>0</v>
      </c>
      <c r="AE145" s="24">
        <f t="shared" si="33"/>
        <v>199.96369598765429</v>
      </c>
      <c r="AF145" s="24">
        <f t="shared" si="32"/>
        <v>0</v>
      </c>
      <c r="AG145" s="24">
        <f>AF$43+AF$87</f>
        <v>5.5545471092129019E-2</v>
      </c>
      <c r="AH145" s="35">
        <f>(AG145*3600000)*$J$69</f>
        <v>171968.77850123143</v>
      </c>
      <c r="AI145" s="33">
        <f>ABS((AB145*0.0000002777777777)-Z145)</f>
        <v>6.3663345950235874E-4</v>
      </c>
      <c r="AJ145" s="33">
        <f t="shared" si="47"/>
        <v>0.17025125055723919</v>
      </c>
    </row>
    <row r="146" spans="2:36" x14ac:dyDescent="0.3">
      <c r="B146" s="17" t="s">
        <v>27</v>
      </c>
      <c r="C146" s="17">
        <v>138</v>
      </c>
      <c r="D146" s="17">
        <v>138</v>
      </c>
      <c r="E146" s="2">
        <v>0.2</v>
      </c>
      <c r="F146" s="13">
        <f t="shared" si="45"/>
        <v>0.2638888888888889</v>
      </c>
      <c r="G146" s="13">
        <f t="shared" si="46"/>
        <v>0.95</v>
      </c>
      <c r="R146">
        <f t="shared" si="34"/>
        <v>1</v>
      </c>
      <c r="S146" t="str">
        <f t="shared" si="35"/>
        <v/>
      </c>
      <c r="T146" s="31">
        <f t="shared" si="39"/>
        <v>5.5555555555555559E-2</v>
      </c>
      <c r="U146" s="31">
        <f t="shared" si="36"/>
        <v>2.3549382716049383</v>
      </c>
      <c r="V146" s="28">
        <f t="shared" si="40"/>
        <v>1.062572637345679E-3</v>
      </c>
      <c r="W146" s="28">
        <f t="shared" si="41"/>
        <v>2245.509</v>
      </c>
      <c r="X146" s="28">
        <f t="shared" si="42"/>
        <v>418.15690749682074</v>
      </c>
      <c r="Y146" s="37">
        <f t="shared" si="37"/>
        <v>2663.6669700694579</v>
      </c>
      <c r="Z146" s="28">
        <f>Y146*0.0000002777777777</f>
        <v>7.3990749147878642E-4</v>
      </c>
      <c r="AA146" s="28">
        <f t="shared" si="43"/>
        <v>2663.6669693236313</v>
      </c>
      <c r="AB146" s="24">
        <f t="shared" si="38"/>
        <v>-210.17824074074076</v>
      </c>
      <c r="AD146" s="24">
        <f t="shared" si="44"/>
        <v>0</v>
      </c>
      <c r="AE146" s="24">
        <f t="shared" si="33"/>
        <v>199.96369598765429</v>
      </c>
      <c r="AF146" s="24">
        <f t="shared" si="32"/>
        <v>0</v>
      </c>
      <c r="AG146" s="24">
        <f>AF$43+AF$87</f>
        <v>5.5545471092129019E-2</v>
      </c>
      <c r="AH146" s="35">
        <f>(AG146*3600000)*$J$69</f>
        <v>171968.77850123143</v>
      </c>
      <c r="AI146" s="33">
        <f>ABS((AB146*0.0000002777777777)-Z146)</f>
        <v>7.9829033611264499E-4</v>
      </c>
      <c r="AJ146" s="33">
        <f t="shared" si="47"/>
        <v>0.17104954089335184</v>
      </c>
    </row>
    <row r="147" spans="2:36" x14ac:dyDescent="0.3">
      <c r="B147" s="17" t="s">
        <v>27</v>
      </c>
      <c r="C147" s="17">
        <v>139</v>
      </c>
      <c r="D147" s="17">
        <v>139</v>
      </c>
      <c r="E147" s="2">
        <v>1.9</v>
      </c>
      <c r="F147" s="13">
        <f t="shared" si="45"/>
        <v>0.81944444444444431</v>
      </c>
      <c r="G147" s="13">
        <f t="shared" si="46"/>
        <v>2.9499999999999997</v>
      </c>
      <c r="R147">
        <f t="shared" si="34"/>
        <v>0</v>
      </c>
      <c r="S147">
        <f t="shared" si="35"/>
        <v>1.9</v>
      </c>
      <c r="T147" s="31">
        <f t="shared" si="39"/>
        <v>0.52777777777777779</v>
      </c>
      <c r="U147" s="31">
        <f t="shared" si="36"/>
        <v>212.5331790123457</v>
      </c>
      <c r="V147" s="28">
        <f t="shared" si="40"/>
        <v>9.5897180520447517E-2</v>
      </c>
      <c r="W147" s="28">
        <f t="shared" si="41"/>
        <v>2245.509</v>
      </c>
      <c r="X147" s="28">
        <f t="shared" si="42"/>
        <v>1298.4872390690748</v>
      </c>
      <c r="Y147" s="37">
        <f t="shared" si="37"/>
        <v>3544.0921362495951</v>
      </c>
      <c r="Z147" s="28">
        <f>Y147*0.0000002777777777</f>
        <v>9.8447003757145819E-4</v>
      </c>
      <c r="AA147" s="28">
        <f t="shared" si="43"/>
        <v>3544.0921352572495</v>
      </c>
      <c r="AB147" s="24">
        <f t="shared" si="38"/>
        <v>-1978.1481481481476</v>
      </c>
      <c r="AD147" s="24">
        <f t="shared" si="44"/>
        <v>0</v>
      </c>
      <c r="AE147" s="24">
        <f t="shared" si="33"/>
        <v>199.96369598765429</v>
      </c>
      <c r="AF147" s="24">
        <f t="shared" ref="AF147:AF210" si="48">AC147*0.0000002777777777</f>
        <v>0</v>
      </c>
      <c r="AG147" s="24">
        <f>AF$43+AF$87</f>
        <v>5.5545471092129019E-2</v>
      </c>
      <c r="AH147" s="35">
        <f>(AG147*3600000)*$J$69</f>
        <v>171968.77850123143</v>
      </c>
      <c r="AI147" s="33">
        <f>ABS((AB147*0.0000002777777777)-Z147)</f>
        <v>1.5339556341254211E-3</v>
      </c>
      <c r="AJ147" s="33">
        <f t="shared" si="47"/>
        <v>0.17258349652747726</v>
      </c>
    </row>
    <row r="148" spans="2:36" x14ac:dyDescent="0.3">
      <c r="B148" s="17" t="s">
        <v>27</v>
      </c>
      <c r="C148" s="17">
        <v>140</v>
      </c>
      <c r="D148" s="17">
        <v>140</v>
      </c>
      <c r="E148" s="2">
        <v>6.1</v>
      </c>
      <c r="F148" s="13">
        <f t="shared" si="45"/>
        <v>1.3611111111111109</v>
      </c>
      <c r="G148" s="13">
        <f t="shared" si="46"/>
        <v>4.8999999999999995</v>
      </c>
      <c r="R148">
        <f t="shared" si="34"/>
        <v>0</v>
      </c>
      <c r="S148">
        <f t="shared" si="35"/>
        <v>6.1</v>
      </c>
      <c r="T148" s="31">
        <f t="shared" si="39"/>
        <v>1.6944444444444442</v>
      </c>
      <c r="U148" s="31">
        <f t="shared" si="36"/>
        <v>2190.6813271604933</v>
      </c>
      <c r="V148" s="28">
        <f t="shared" si="40"/>
        <v>0.9884581958908174</v>
      </c>
      <c r="W148" s="28">
        <f t="shared" si="41"/>
        <v>2245.509</v>
      </c>
      <c r="X148" s="28">
        <f t="shared" si="42"/>
        <v>2156.8093123520225</v>
      </c>
      <c r="Y148" s="37">
        <f t="shared" si="37"/>
        <v>4403.3067705479134</v>
      </c>
      <c r="Z148" s="28">
        <f>Y148*0.0000002777777777</f>
        <v>1.2231407692541634E-3</v>
      </c>
      <c r="AA148" s="28">
        <f t="shared" si="43"/>
        <v>4403.3067693149878</v>
      </c>
      <c r="AB148" s="24">
        <f t="shared" si="38"/>
        <v>-5868.506172839504</v>
      </c>
      <c r="AD148" s="24">
        <f t="shared" si="44"/>
        <v>0</v>
      </c>
      <c r="AE148" s="24">
        <f t="shared" si="33"/>
        <v>199.96369598765429</v>
      </c>
      <c r="AF148" s="24">
        <f t="shared" si="48"/>
        <v>0</v>
      </c>
      <c r="AG148" s="24">
        <f>AF$43+AF$87</f>
        <v>5.5545471092129019E-2</v>
      </c>
      <c r="AH148" s="35">
        <f>(AG148*3600000)*$J$69</f>
        <v>171968.77850123143</v>
      </c>
      <c r="AI148" s="33">
        <f>ABS((AB148*0.0000002777777777)-Z148)</f>
        <v>2.8532813723642532E-3</v>
      </c>
      <c r="AJ148" s="33">
        <f t="shared" si="47"/>
        <v>0.17543677789984152</v>
      </c>
    </row>
    <row r="149" spans="2:36" x14ac:dyDescent="0.3">
      <c r="B149" s="17" t="s">
        <v>27</v>
      </c>
      <c r="C149" s="17">
        <v>141</v>
      </c>
      <c r="D149" s="17">
        <v>141</v>
      </c>
      <c r="E149" s="2">
        <v>11.7</v>
      </c>
      <c r="F149" s="13">
        <f t="shared" si="45"/>
        <v>1.4305555555555554</v>
      </c>
      <c r="G149" s="13">
        <f t="shared" si="46"/>
        <v>5.1499999999999995</v>
      </c>
      <c r="R149">
        <f t="shared" si="34"/>
        <v>0</v>
      </c>
      <c r="S149">
        <f t="shared" si="35"/>
        <v>11.7</v>
      </c>
      <c r="T149" s="31">
        <f t="shared" si="39"/>
        <v>3.2499999999999996</v>
      </c>
      <c r="U149" s="31">
        <f t="shared" si="36"/>
        <v>8059.1874999999973</v>
      </c>
      <c r="V149" s="28">
        <f t="shared" si="40"/>
        <v>3.6363892081562481</v>
      </c>
      <c r="W149" s="28">
        <f t="shared" si="41"/>
        <v>2245.509</v>
      </c>
      <c r="X149" s="28">
        <f t="shared" si="42"/>
        <v>2266.8506037985544</v>
      </c>
      <c r="Y149" s="37">
        <f t="shared" si="37"/>
        <v>4515.9959930067107</v>
      </c>
      <c r="Z149" s="28">
        <f>Y149*0.0000002777777777</f>
        <v>1.254443331039509E-3</v>
      </c>
      <c r="AA149" s="28">
        <f t="shared" si="43"/>
        <v>4515.995991742232</v>
      </c>
      <c r="AB149" s="24">
        <f t="shared" si="38"/>
        <v>-7775.4174382716074</v>
      </c>
      <c r="AD149" s="24">
        <f t="shared" si="44"/>
        <v>0</v>
      </c>
      <c r="AE149" s="24">
        <f t="shared" si="33"/>
        <v>199.96369598765429</v>
      </c>
      <c r="AF149" s="24">
        <f t="shared" si="48"/>
        <v>0</v>
      </c>
      <c r="AG149" s="24">
        <f>AF$43+AF$87</f>
        <v>5.5545471092129019E-2</v>
      </c>
      <c r="AH149" s="35">
        <f>(AG149*3600000)*$J$69</f>
        <v>171968.77850123143</v>
      </c>
      <c r="AI149" s="33">
        <f>ABS((AB149*0.0000002777777777)-Z149)</f>
        <v>3.4142815077324229E-3</v>
      </c>
      <c r="AJ149" s="33">
        <f t="shared" si="47"/>
        <v>0.17885105940757395</v>
      </c>
    </row>
    <row r="150" spans="2:36" x14ac:dyDescent="0.3">
      <c r="B150" s="17" t="s">
        <v>27</v>
      </c>
      <c r="C150" s="17">
        <v>142</v>
      </c>
      <c r="D150" s="17">
        <v>142</v>
      </c>
      <c r="E150" s="2">
        <v>16.399999999999999</v>
      </c>
      <c r="F150" s="13">
        <f t="shared" si="45"/>
        <v>0.99999999999999989</v>
      </c>
      <c r="G150" s="13">
        <f t="shared" si="46"/>
        <v>3.5999999999999996</v>
      </c>
      <c r="R150">
        <f t="shared" si="34"/>
        <v>0</v>
      </c>
      <c r="S150">
        <f t="shared" si="35"/>
        <v>16.399999999999999</v>
      </c>
      <c r="T150" s="31">
        <f t="shared" si="39"/>
        <v>4.5555555555555554</v>
      </c>
      <c r="U150" s="31">
        <f t="shared" si="36"/>
        <v>15834.604938271605</v>
      </c>
      <c r="V150" s="28">
        <f t="shared" si="40"/>
        <v>7.1447384135123437</v>
      </c>
      <c r="W150" s="28">
        <f t="shared" si="41"/>
        <v>2245.509</v>
      </c>
      <c r="X150" s="28">
        <f t="shared" si="42"/>
        <v>1584.5945968300573</v>
      </c>
      <c r="Y150" s="37">
        <f t="shared" si="37"/>
        <v>3837.2483352435693</v>
      </c>
      <c r="Z150" s="28">
        <f>Y150*0.0000002777777777</f>
        <v>1.0659023150469834E-3</v>
      </c>
      <c r="AA150" s="28">
        <f t="shared" si="43"/>
        <v>3837.24833416914</v>
      </c>
      <c r="AB150" s="24">
        <f t="shared" si="38"/>
        <v>-5195.5825617283881</v>
      </c>
      <c r="AD150" s="24">
        <f t="shared" si="44"/>
        <v>0</v>
      </c>
      <c r="AE150" s="24">
        <f t="shared" si="33"/>
        <v>199.96369598765429</v>
      </c>
      <c r="AF150" s="24">
        <f t="shared" si="48"/>
        <v>0</v>
      </c>
      <c r="AG150" s="24">
        <f>AF$43+AF$87</f>
        <v>5.5545471092129019E-2</v>
      </c>
      <c r="AH150" s="35">
        <f>(AG150*3600000)*$J$69</f>
        <v>171968.77850123143</v>
      </c>
      <c r="AI150" s="33">
        <f>ABS((AB150*0.0000002777777777)-Z150)</f>
        <v>2.5091196929007682E-3</v>
      </c>
      <c r="AJ150" s="33">
        <f t="shared" si="47"/>
        <v>0.18136017910047472</v>
      </c>
    </row>
    <row r="151" spans="2:36" x14ac:dyDescent="0.3">
      <c r="B151" s="17" t="s">
        <v>27</v>
      </c>
      <c r="C151" s="17">
        <v>143</v>
      </c>
      <c r="D151" s="17">
        <v>143</v>
      </c>
      <c r="E151" s="2">
        <v>18.899999999999999</v>
      </c>
      <c r="F151" s="13">
        <f t="shared" si="45"/>
        <v>0.4861111111111111</v>
      </c>
      <c r="G151" s="13">
        <f t="shared" si="46"/>
        <v>1.75</v>
      </c>
      <c r="R151">
        <f t="shared" si="34"/>
        <v>0</v>
      </c>
      <c r="S151">
        <f t="shared" si="35"/>
        <v>18.899999999999999</v>
      </c>
      <c r="T151" s="31">
        <f t="shared" si="39"/>
        <v>5.2499999999999991</v>
      </c>
      <c r="U151" s="31">
        <f t="shared" si="36"/>
        <v>21030.187499999993</v>
      </c>
      <c r="V151" s="28">
        <f t="shared" si="40"/>
        <v>9.4890392946562443</v>
      </c>
      <c r="W151" s="28">
        <f t="shared" si="41"/>
        <v>2245.509</v>
      </c>
      <c r="X151" s="28">
        <f t="shared" si="42"/>
        <v>770.28904012572241</v>
      </c>
      <c r="Y151" s="37">
        <f t="shared" si="37"/>
        <v>3025.2870794203786</v>
      </c>
      <c r="Z151" s="28">
        <f>Y151*0.0000002777777777</f>
        <v>8.4035752182591626E-4</v>
      </c>
      <c r="AA151" s="28">
        <f t="shared" si="43"/>
        <v>3025.2870785732985</v>
      </c>
      <c r="AB151" s="24">
        <f t="shared" si="38"/>
        <v>-2284.290123456798</v>
      </c>
      <c r="AD151" s="24">
        <f t="shared" si="44"/>
        <v>0</v>
      </c>
      <c r="AE151" s="24">
        <f t="shared" ref="AE151:AE156" si="49">$AD$43+$AD$87</f>
        <v>199.96369598765429</v>
      </c>
      <c r="AF151" s="24">
        <f t="shared" si="48"/>
        <v>0</v>
      </c>
      <c r="AG151" s="24">
        <f>AF$43+AF$87</f>
        <v>5.5545471092129019E-2</v>
      </c>
      <c r="AH151" s="35">
        <f>(AG151*3600000)*$J$69</f>
        <v>171968.77850123143</v>
      </c>
      <c r="AI151" s="33">
        <f>ABS((AB151*0.0000002777777777)-Z151)</f>
        <v>1.4748825559418042E-3</v>
      </c>
      <c r="AJ151" s="33">
        <f t="shared" si="47"/>
        <v>0.18283506165641653</v>
      </c>
    </row>
    <row r="152" spans="2:36" x14ac:dyDescent="0.3">
      <c r="B152" s="17" t="s">
        <v>27</v>
      </c>
      <c r="C152" s="17">
        <v>144</v>
      </c>
      <c r="D152" s="17">
        <v>144</v>
      </c>
      <c r="E152" s="2">
        <v>19.899999999999999</v>
      </c>
      <c r="F152" s="13">
        <f t="shared" si="45"/>
        <v>0.26388888888888917</v>
      </c>
      <c r="G152" s="13">
        <f t="shared" si="46"/>
        <v>0.95000000000000107</v>
      </c>
      <c r="R152">
        <f t="shared" si="34"/>
        <v>0</v>
      </c>
      <c r="S152">
        <f t="shared" si="35"/>
        <v>19.899999999999999</v>
      </c>
      <c r="T152" s="31">
        <f t="shared" si="39"/>
        <v>5.5277777777777777</v>
      </c>
      <c r="U152" s="31">
        <f t="shared" si="36"/>
        <v>23314.477623456791</v>
      </c>
      <c r="V152" s="28">
        <f t="shared" si="40"/>
        <v>10.519734752881556</v>
      </c>
      <c r="W152" s="28">
        <f t="shared" si="41"/>
        <v>2245.509</v>
      </c>
      <c r="X152" s="28">
        <f t="shared" si="42"/>
        <v>418.15690749682119</v>
      </c>
      <c r="Y152" s="37">
        <f t="shared" si="37"/>
        <v>2674.1856422497026</v>
      </c>
      <c r="Z152" s="28">
        <f>Y152*0.0000002777777777</f>
        <v>7.4282934486136968E-4</v>
      </c>
      <c r="AA152" s="28">
        <f t="shared" si="43"/>
        <v>2674.1856415009311</v>
      </c>
      <c r="AB152" s="24">
        <f t="shared" si="38"/>
        <v>-2156.5347222222226</v>
      </c>
      <c r="AD152" s="24">
        <f t="shared" si="44"/>
        <v>0</v>
      </c>
      <c r="AE152" s="24">
        <f t="shared" si="49"/>
        <v>199.96369598765429</v>
      </c>
      <c r="AF152" s="24">
        <f t="shared" si="48"/>
        <v>0</v>
      </c>
      <c r="AG152" s="24">
        <f>AF$43+AF$87</f>
        <v>5.5545471092129019E-2</v>
      </c>
      <c r="AH152" s="35">
        <f>(AG152*3600000)*$J$69</f>
        <v>171968.77850123143</v>
      </c>
      <c r="AI152" s="33">
        <f>ABS((AB152*0.0000002777777777)-Z152)</f>
        <v>1.3418667675331455E-3</v>
      </c>
      <c r="AJ152" s="33">
        <f t="shared" si="47"/>
        <v>0.18417692842394967</v>
      </c>
    </row>
    <row r="153" spans="2:36" x14ac:dyDescent="0.3">
      <c r="B153" s="17" t="s">
        <v>27</v>
      </c>
      <c r="C153" s="17">
        <v>145</v>
      </c>
      <c r="D153" s="17">
        <v>145</v>
      </c>
      <c r="E153" s="2">
        <v>20.8</v>
      </c>
      <c r="F153" s="13">
        <f t="shared" si="45"/>
        <v>0.40277777777777807</v>
      </c>
      <c r="G153" s="13">
        <f t="shared" si="46"/>
        <v>1.4500000000000011</v>
      </c>
      <c r="R153">
        <f t="shared" si="34"/>
        <v>0</v>
      </c>
      <c r="S153">
        <f t="shared" si="35"/>
        <v>20.8</v>
      </c>
      <c r="T153" s="31">
        <f t="shared" si="39"/>
        <v>5.7777777777777777</v>
      </c>
      <c r="U153" s="31">
        <f t="shared" si="36"/>
        <v>25471.012345679013</v>
      </c>
      <c r="V153" s="28">
        <f t="shared" si="40"/>
        <v>11.49278564553086</v>
      </c>
      <c r="W153" s="28">
        <f t="shared" si="41"/>
        <v>2245.509</v>
      </c>
      <c r="X153" s="28">
        <f t="shared" si="42"/>
        <v>638.23949038988474</v>
      </c>
      <c r="Y153" s="37">
        <f t="shared" si="37"/>
        <v>2895.2412760354159</v>
      </c>
      <c r="Z153" s="28">
        <f>Y153*0.0000002777777777</f>
        <v>8.0423368756243018E-4</v>
      </c>
      <c r="AA153" s="28">
        <f t="shared" si="43"/>
        <v>2895.2412752247487</v>
      </c>
      <c r="AB153" s="24">
        <f t="shared" si="38"/>
        <v>-5133.7654320987604</v>
      </c>
      <c r="AD153" s="24">
        <f t="shared" si="44"/>
        <v>0</v>
      </c>
      <c r="AE153" s="24">
        <f t="shared" si="49"/>
        <v>199.96369598765429</v>
      </c>
      <c r="AF153" s="24">
        <f t="shared" si="48"/>
        <v>0</v>
      </c>
      <c r="AG153" s="24">
        <f>AF$43+AF$87</f>
        <v>5.5545471092129019E-2</v>
      </c>
      <c r="AH153" s="35">
        <f>(AG153*3600000)*$J$69</f>
        <v>171968.77850123143</v>
      </c>
      <c r="AI153" s="33">
        <f>ABS((AB153*0.0000002777777777)-Z153)</f>
        <v>2.2302796405239043E-3</v>
      </c>
      <c r="AJ153" s="33">
        <f t="shared" si="47"/>
        <v>0.18640720806447358</v>
      </c>
    </row>
    <row r="154" spans="2:36" x14ac:dyDescent="0.3">
      <c r="B154" s="17" t="s">
        <v>27</v>
      </c>
      <c r="C154" s="17">
        <v>146</v>
      </c>
      <c r="D154" s="17">
        <v>146</v>
      </c>
      <c r="E154" s="2">
        <v>22.8</v>
      </c>
      <c r="F154" s="13">
        <f t="shared" si="45"/>
        <v>0.63888888888888862</v>
      </c>
      <c r="G154" s="13">
        <f t="shared" si="46"/>
        <v>2.2999999999999989</v>
      </c>
      <c r="R154">
        <f t="shared" si="34"/>
        <v>0</v>
      </c>
      <c r="S154">
        <f t="shared" si="35"/>
        <v>22.8</v>
      </c>
      <c r="T154" s="31">
        <f t="shared" si="39"/>
        <v>6.333333333333333</v>
      </c>
      <c r="U154" s="31">
        <f t="shared" si="36"/>
        <v>30604.777777777774</v>
      </c>
      <c r="V154" s="28">
        <f t="shared" si="40"/>
        <v>13.809193994944442</v>
      </c>
      <c r="W154" s="28">
        <f t="shared" si="41"/>
        <v>2245.509</v>
      </c>
      <c r="X154" s="28">
        <f t="shared" si="42"/>
        <v>1012.3798813080919</v>
      </c>
      <c r="Y154" s="37">
        <f t="shared" si="37"/>
        <v>3271.6980753030366</v>
      </c>
      <c r="Z154" s="28">
        <f>Y154*0.0000002777777777</f>
        <v>9.0880502066304479E-4</v>
      </c>
      <c r="AA154" s="28">
        <f t="shared" si="43"/>
        <v>3271.6980743869613</v>
      </c>
      <c r="AB154" s="24">
        <f t="shared" si="38"/>
        <v>-7378.0216049382725</v>
      </c>
      <c r="AD154" s="24">
        <f t="shared" si="44"/>
        <v>0</v>
      </c>
      <c r="AE154" s="24">
        <f t="shared" si="49"/>
        <v>199.96369598765429</v>
      </c>
      <c r="AF154" s="24">
        <f t="shared" si="48"/>
        <v>0</v>
      </c>
      <c r="AG154" s="24">
        <f>AF$43+AF$87</f>
        <v>5.5545471092129019E-2</v>
      </c>
      <c r="AH154" s="35">
        <f>(AG154*3600000)*$J$69</f>
        <v>171968.77850123143</v>
      </c>
      <c r="AI154" s="33">
        <f>ABS((AB154*0.0000002777777777)-Z154)</f>
        <v>2.9582554659053854E-3</v>
      </c>
      <c r="AJ154" s="33">
        <f t="shared" si="47"/>
        <v>0.18936546353037897</v>
      </c>
    </row>
    <row r="155" spans="2:36" x14ac:dyDescent="0.3">
      <c r="B155" s="17" t="s">
        <v>27</v>
      </c>
      <c r="C155" s="17">
        <v>147</v>
      </c>
      <c r="D155" s="17">
        <v>147</v>
      </c>
      <c r="E155" s="2">
        <v>25.4</v>
      </c>
      <c r="F155" s="13">
        <f t="shared" si="45"/>
        <v>0.68055555555555536</v>
      </c>
      <c r="G155" s="13">
        <f t="shared" si="46"/>
        <v>2.4499999999999993</v>
      </c>
      <c r="R155">
        <f t="shared" si="34"/>
        <v>0</v>
      </c>
      <c r="S155">
        <f t="shared" si="35"/>
        <v>25.4</v>
      </c>
      <c r="T155" s="31">
        <f t="shared" si="39"/>
        <v>7.0555555555555554</v>
      </c>
      <c r="U155" s="31">
        <f t="shared" si="36"/>
        <v>37982.799382716046</v>
      </c>
      <c r="V155" s="28">
        <f t="shared" si="40"/>
        <v>17.138234067748453</v>
      </c>
      <c r="W155" s="28">
        <f t="shared" si="41"/>
        <v>2245.509</v>
      </c>
      <c r="X155" s="28">
        <f t="shared" si="42"/>
        <v>1078.404656176011</v>
      </c>
      <c r="Y155" s="37">
        <f t="shared" si="37"/>
        <v>3341.0518902437593</v>
      </c>
      <c r="Z155" s="28">
        <f>Y155*0.0000002777777777</f>
        <v>9.2806996925229584E-4</v>
      </c>
      <c r="AA155" s="28">
        <f t="shared" si="43"/>
        <v>3341.0518893082649</v>
      </c>
      <c r="AB155" s="24">
        <f t="shared" si="38"/>
        <v>-7190.2152777777737</v>
      </c>
      <c r="AD155" s="24">
        <f t="shared" si="44"/>
        <v>0</v>
      </c>
      <c r="AE155" s="24">
        <f t="shared" si="49"/>
        <v>199.96369598765429</v>
      </c>
      <c r="AF155" s="24">
        <f t="shared" si="48"/>
        <v>0</v>
      </c>
      <c r="AG155" s="24">
        <f>AF$43+AF$87</f>
        <v>5.5545471092129019E-2</v>
      </c>
      <c r="AH155" s="35">
        <f>(AG155*3600000)*$J$69</f>
        <v>171968.77850123143</v>
      </c>
      <c r="AI155" s="33">
        <f>ABS((AB155*0.0000002777777777)-Z155)</f>
        <v>2.9253519902979939E-3</v>
      </c>
      <c r="AJ155" s="33">
        <f t="shared" si="47"/>
        <v>0.19229081552067698</v>
      </c>
    </row>
    <row r="156" spans="2:36" x14ac:dyDescent="0.3">
      <c r="B156" s="17" t="s">
        <v>27</v>
      </c>
      <c r="C156" s="17">
        <v>148</v>
      </c>
      <c r="D156" s="17">
        <v>148</v>
      </c>
      <c r="E156" s="2">
        <v>27.7</v>
      </c>
      <c r="F156" s="13">
        <f t="shared" si="45"/>
        <v>0.5277777777777779</v>
      </c>
      <c r="G156" s="13">
        <f t="shared" si="46"/>
        <v>1.9000000000000004</v>
      </c>
      <c r="R156">
        <f t="shared" si="34"/>
        <v>0</v>
      </c>
      <c r="S156">
        <f t="shared" si="35"/>
        <v>27.7</v>
      </c>
      <c r="T156" s="31">
        <f t="shared" si="39"/>
        <v>7.6944444444444438</v>
      </c>
      <c r="U156" s="31">
        <f t="shared" si="36"/>
        <v>45173.01466049382</v>
      </c>
      <c r="V156" s="28">
        <f t="shared" si="40"/>
        <v>20.382533972724143</v>
      </c>
      <c r="W156" s="28">
        <f t="shared" si="41"/>
        <v>2245.509</v>
      </c>
      <c r="X156" s="28">
        <f t="shared" si="42"/>
        <v>836.3138149936417</v>
      </c>
      <c r="Y156" s="37">
        <f t="shared" si="37"/>
        <v>3102.2053489663658</v>
      </c>
      <c r="Z156" s="28">
        <f>Y156*0.0000002777777777</f>
        <v>8.6172370780493012E-4</v>
      </c>
      <c r="AA156" s="28">
        <f t="shared" si="43"/>
        <v>3102.2053480977484</v>
      </c>
      <c r="AB156" s="24">
        <f t="shared" si="38"/>
        <v>-5024.8495370370365</v>
      </c>
      <c r="AD156" s="24">
        <f t="shared" si="44"/>
        <v>0</v>
      </c>
      <c r="AE156" s="24">
        <f t="shared" si="49"/>
        <v>199.96369598765429</v>
      </c>
      <c r="AF156" s="24">
        <f t="shared" si="48"/>
        <v>0</v>
      </c>
      <c r="AG156" s="24">
        <f>AF$43+AF$87</f>
        <v>5.5545471092129019E-2</v>
      </c>
      <c r="AH156" s="35">
        <f>(AG156*3600000)*$J$69</f>
        <v>171968.77850123143</v>
      </c>
      <c r="AI156" s="33">
        <f>ABS((AB156*0.0000002777777777)-Z156)</f>
        <v>2.2575152454799522E-3</v>
      </c>
      <c r="AJ156" s="33">
        <f t="shared" si="47"/>
        <v>0.19454833076615693</v>
      </c>
    </row>
    <row r="157" spans="2:36" x14ac:dyDescent="0.3">
      <c r="B157" s="17" t="s">
        <v>27</v>
      </c>
      <c r="C157" s="17">
        <v>149</v>
      </c>
      <c r="D157" s="17">
        <v>149</v>
      </c>
      <c r="E157" s="2">
        <v>29.2</v>
      </c>
      <c r="F157" s="13">
        <f t="shared" si="45"/>
        <v>0.29166666666666685</v>
      </c>
      <c r="G157" s="13">
        <f t="shared" si="46"/>
        <v>1.0500000000000007</v>
      </c>
      <c r="R157">
        <f t="shared" si="34"/>
        <v>0</v>
      </c>
      <c r="S157">
        <f t="shared" si="35"/>
        <v>29.2</v>
      </c>
      <c r="T157" s="31">
        <f t="shared" si="39"/>
        <v>8.1111111111111107</v>
      </c>
      <c r="U157" s="31">
        <f t="shared" si="36"/>
        <v>50197.864197530856</v>
      </c>
      <c r="V157" s="28">
        <f t="shared" si="40"/>
        <v>22.649798337660485</v>
      </c>
      <c r="W157" s="28">
        <f t="shared" si="41"/>
        <v>2245.509</v>
      </c>
      <c r="X157" s="28">
        <f t="shared" si="42"/>
        <v>462.17342407543373</v>
      </c>
      <c r="Y157" s="37">
        <f t="shared" si="37"/>
        <v>2730.3322224130939</v>
      </c>
      <c r="Z157" s="28">
        <f>Y157*0.0000002777777777</f>
        <v>7.5842561712461136E-4</v>
      </c>
      <c r="AA157" s="28">
        <f t="shared" si="43"/>
        <v>2730.3322216486008</v>
      </c>
      <c r="AB157" s="24">
        <f t="shared" si="38"/>
        <v>-2084.1203703703941</v>
      </c>
      <c r="AD157" s="24">
        <f t="shared" si="44"/>
        <v>0</v>
      </c>
      <c r="AE157" s="24">
        <f>$AD$43+$AD$87+$AD$158</f>
        <v>243.76790277777775</v>
      </c>
      <c r="AF157" s="24">
        <f t="shared" si="48"/>
        <v>0</v>
      </c>
      <c r="AG157" s="24">
        <f>AF$43+AF$87+$AF$158</f>
        <v>6.7713306308200771E-2</v>
      </c>
      <c r="AH157" s="35">
        <f>(AG157*3600000)*$J$69</f>
        <v>209640.3963301896</v>
      </c>
      <c r="AI157" s="33">
        <f>ABS((AB157*0.0000002777777777)-Z157)</f>
        <v>1.3373479420654005E-3</v>
      </c>
      <c r="AJ157" s="33">
        <f t="shared" si="47"/>
        <v>0.19588567870822232</v>
      </c>
    </row>
    <row r="158" spans="2:36" x14ac:dyDescent="0.3">
      <c r="B158" s="17" t="s">
        <v>27</v>
      </c>
      <c r="C158" s="17">
        <v>150</v>
      </c>
      <c r="D158" s="17">
        <v>150</v>
      </c>
      <c r="E158" s="2">
        <v>29.8</v>
      </c>
      <c r="F158" s="13">
        <f t="shared" si="45"/>
        <v>2.7777777777777679E-2</v>
      </c>
      <c r="G158" s="13">
        <f t="shared" si="46"/>
        <v>9.9999999999999645E-2</v>
      </c>
      <c r="R158">
        <f t="shared" si="34"/>
        <v>0</v>
      </c>
      <c r="S158">
        <f t="shared" si="35"/>
        <v>29.8</v>
      </c>
      <c r="T158" s="31">
        <f t="shared" si="39"/>
        <v>8.2777777777777786</v>
      </c>
      <c r="U158" s="31">
        <f t="shared" si="36"/>
        <v>52281.984567901251</v>
      </c>
      <c r="V158" s="28">
        <f t="shared" si="40"/>
        <v>23.590175121711422</v>
      </c>
      <c r="W158" s="28">
        <f t="shared" si="41"/>
        <v>2245.509</v>
      </c>
      <c r="X158" s="28">
        <f t="shared" si="42"/>
        <v>44.016516578612553</v>
      </c>
      <c r="Y158" s="37">
        <f t="shared" si="37"/>
        <v>2313.1156917003241</v>
      </c>
      <c r="Z158" s="28">
        <f>Y158*0.0000002777777777</f>
        <v>6.4253213640351437E-4</v>
      </c>
      <c r="AA158" s="28">
        <f t="shared" si="43"/>
        <v>2313.1156910526515</v>
      </c>
      <c r="AB158" s="24">
        <f t="shared" si="38"/>
        <v>1394.1234567901483</v>
      </c>
      <c r="AC158" s="24">
        <f>SUM(AB158:AB163)</f>
        <v>43804.20679012347</v>
      </c>
      <c r="AD158" s="24">
        <f t="shared" si="44"/>
        <v>43.804206790123473</v>
      </c>
      <c r="AE158" s="24">
        <f t="shared" ref="AE158:AE176" si="50">$AD$43+$AD$87+$AD$158</f>
        <v>243.76790277777775</v>
      </c>
      <c r="AF158" s="24">
        <f t="shared" si="48"/>
        <v>1.2167835216071749E-2</v>
      </c>
      <c r="AG158" s="24">
        <f>AF$43+AF$87+$AF$158</f>
        <v>6.7713306308200771E-2</v>
      </c>
      <c r="AH158" s="35">
        <f>(AG158*3600000)*$J$69</f>
        <v>209640.3963301896</v>
      </c>
      <c r="AI158" s="33">
        <f>ABS((AB158*0.0000002777777777)-Z158)</f>
        <v>2.5527562073690498E-4</v>
      </c>
      <c r="AJ158" s="33">
        <f t="shared" si="47"/>
        <v>0.19614095432895923</v>
      </c>
    </row>
    <row r="159" spans="2:36" x14ac:dyDescent="0.3">
      <c r="B159" s="17" t="s">
        <v>27</v>
      </c>
      <c r="C159" s="17">
        <v>151</v>
      </c>
      <c r="D159" s="17">
        <v>151</v>
      </c>
      <c r="E159" s="2">
        <v>29.4</v>
      </c>
      <c r="F159" s="13">
        <f t="shared" si="45"/>
        <v>-0.36111111111111133</v>
      </c>
      <c r="G159" s="13">
        <f t="shared" si="46"/>
        <v>-1.3000000000000007</v>
      </c>
      <c r="R159">
        <f t="shared" si="34"/>
        <v>0</v>
      </c>
      <c r="S159">
        <f t="shared" si="35"/>
        <v>29.4</v>
      </c>
      <c r="T159" s="31">
        <f t="shared" si="39"/>
        <v>8.1666666666666661</v>
      </c>
      <c r="U159" s="31">
        <f t="shared" si="36"/>
        <v>50887.861111111102</v>
      </c>
      <c r="V159" s="28">
        <f t="shared" si="40"/>
        <v>22.96113212040277</v>
      </c>
      <c r="W159" s="28">
        <f t="shared" si="41"/>
        <v>2245.509</v>
      </c>
      <c r="X159" s="28">
        <f t="shared" si="42"/>
        <v>-572.21471552196556</v>
      </c>
      <c r="Y159" s="37">
        <f t="shared" si="37"/>
        <v>1696.2554165984375</v>
      </c>
      <c r="Z159" s="28">
        <f>Y159*0.0000002777777777</f>
        <v>4.711820600343017E-4</v>
      </c>
      <c r="AA159" s="28">
        <f t="shared" si="43"/>
        <v>1696.2554161234862</v>
      </c>
      <c r="AB159" s="24">
        <f t="shared" si="38"/>
        <v>7330.9228395061655</v>
      </c>
      <c r="AD159" s="24">
        <f t="shared" si="44"/>
        <v>0</v>
      </c>
      <c r="AE159" s="24">
        <f t="shared" si="50"/>
        <v>243.76790277777775</v>
      </c>
      <c r="AF159" s="24">
        <f t="shared" si="48"/>
        <v>0</v>
      </c>
      <c r="AG159" s="24">
        <f>AF$43+AF$87+$AF$158</f>
        <v>6.7713306308200771E-2</v>
      </c>
      <c r="AH159" s="35">
        <f>(AG159*3600000)*$J$69</f>
        <v>209640.3963301896</v>
      </c>
      <c r="AI159" s="33">
        <f>ABS((AB159*0.0000002777777777)-Z159)</f>
        <v>1.5651853948138951E-3</v>
      </c>
      <c r="AJ159" s="33">
        <f t="shared" si="47"/>
        <v>0.19770613972377313</v>
      </c>
    </row>
    <row r="160" spans="2:36" x14ac:dyDescent="0.3">
      <c r="B160" s="17" t="s">
        <v>27</v>
      </c>
      <c r="C160" s="17">
        <v>152</v>
      </c>
      <c r="D160" s="17">
        <v>152</v>
      </c>
      <c r="E160" s="2">
        <v>27.2</v>
      </c>
      <c r="F160" s="13">
        <f t="shared" si="45"/>
        <v>-0.94444444444444398</v>
      </c>
      <c r="G160" s="13">
        <f t="shared" si="46"/>
        <v>-3.3999999999999986</v>
      </c>
      <c r="R160">
        <f t="shared" si="34"/>
        <v>0</v>
      </c>
      <c r="S160">
        <f t="shared" si="35"/>
        <v>27.2</v>
      </c>
      <c r="T160" s="31">
        <f t="shared" si="39"/>
        <v>7.5555555555555554</v>
      </c>
      <c r="U160" s="31">
        <f t="shared" si="36"/>
        <v>43556.938271604937</v>
      </c>
      <c r="V160" s="28">
        <f t="shared" si="40"/>
        <v>19.653343500345674</v>
      </c>
      <c r="W160" s="28">
        <f t="shared" si="41"/>
        <v>2245.509</v>
      </c>
      <c r="X160" s="28">
        <f t="shared" si="42"/>
        <v>-1496.5615636728314</v>
      </c>
      <c r="Y160" s="37">
        <f t="shared" si="37"/>
        <v>768.60077982751432</v>
      </c>
      <c r="Z160" s="28">
        <f>Y160*0.0000002777777777</f>
        <v>2.1350021655897392E-4</v>
      </c>
      <c r="AA160" s="28">
        <f t="shared" si="43"/>
        <v>768.60077961230616</v>
      </c>
      <c r="AB160" s="24">
        <f t="shared" si="38"/>
        <v>13486.731481481482</v>
      </c>
      <c r="AD160" s="24">
        <f t="shared" si="44"/>
        <v>0</v>
      </c>
      <c r="AE160" s="24">
        <f t="shared" si="50"/>
        <v>243.76790277777775</v>
      </c>
      <c r="AF160" s="24">
        <f t="shared" si="48"/>
        <v>0</v>
      </c>
      <c r="AG160" s="24">
        <f>AF$43+AF$87+$AF$158</f>
        <v>6.7713306308200771E-2</v>
      </c>
      <c r="AH160" s="35">
        <f>(AG160*3600000)*$J$69</f>
        <v>209640.3963301896</v>
      </c>
      <c r="AI160" s="33">
        <f>ABS((AB160*0.0000002777777777)-Z160)</f>
        <v>3.5328140828035808E-3</v>
      </c>
      <c r="AJ160" s="33">
        <f t="shared" si="47"/>
        <v>0.20123895380657672</v>
      </c>
    </row>
    <row r="161" spans="2:36" x14ac:dyDescent="0.3">
      <c r="B161" s="17" t="s">
        <v>27</v>
      </c>
      <c r="C161" s="17">
        <v>153</v>
      </c>
      <c r="D161" s="17">
        <v>153</v>
      </c>
      <c r="E161" s="2">
        <v>22.6</v>
      </c>
      <c r="F161" s="13">
        <f t="shared" si="45"/>
        <v>-1.3749999999999998</v>
      </c>
      <c r="G161" s="13">
        <f t="shared" si="46"/>
        <v>-4.9499999999999993</v>
      </c>
      <c r="R161">
        <f t="shared" si="34"/>
        <v>0</v>
      </c>
      <c r="S161">
        <f t="shared" si="35"/>
        <v>22.6</v>
      </c>
      <c r="T161" s="31">
        <f t="shared" si="39"/>
        <v>6.2777777777777777</v>
      </c>
      <c r="U161" s="31">
        <f t="shared" si="36"/>
        <v>30070.206790123455</v>
      </c>
      <c r="V161" s="28">
        <f t="shared" si="40"/>
        <v>13.567990006266973</v>
      </c>
      <c r="W161" s="28">
        <f t="shared" si="41"/>
        <v>2245.509</v>
      </c>
      <c r="X161" s="28">
        <f t="shared" si="42"/>
        <v>-2178.8175706413285</v>
      </c>
      <c r="Y161" s="37">
        <f t="shared" si="37"/>
        <v>80.259419364938367</v>
      </c>
      <c r="Z161" s="28">
        <f>Y161*0.0000002777777777</f>
        <v>2.2294283150684926E-5</v>
      </c>
      <c r="AA161" s="28">
        <f t="shared" si="43"/>
        <v>80.259419342465733</v>
      </c>
      <c r="AB161" s="24">
        <f t="shared" si="38"/>
        <v>12449.969907407405</v>
      </c>
      <c r="AD161" s="24">
        <f t="shared" si="44"/>
        <v>0</v>
      </c>
      <c r="AE161" s="24">
        <f t="shared" si="50"/>
        <v>243.76790277777775</v>
      </c>
      <c r="AF161" s="24">
        <f t="shared" si="48"/>
        <v>0</v>
      </c>
      <c r="AG161" s="24">
        <f>AF$43+AF$87+$AF$158</f>
        <v>6.7713306308200771E-2</v>
      </c>
      <c r="AH161" s="35">
        <f>(AG161*3600000)*$J$69</f>
        <v>209640.3963301896</v>
      </c>
      <c r="AI161" s="33">
        <f>ABS((AB161*0.0000002777777777)-Z161)</f>
        <v>3.4360306901608192E-3</v>
      </c>
      <c r="AJ161" s="33">
        <f t="shared" si="47"/>
        <v>0.20467498449673754</v>
      </c>
    </row>
    <row r="162" spans="2:36" x14ac:dyDescent="0.3">
      <c r="B162" s="17" t="s">
        <v>27</v>
      </c>
      <c r="C162" s="17">
        <v>154</v>
      </c>
      <c r="D162" s="17">
        <v>154</v>
      </c>
      <c r="E162" s="2">
        <v>17.3</v>
      </c>
      <c r="F162" s="13">
        <f t="shared" si="45"/>
        <v>-1.2916666666666667</v>
      </c>
      <c r="G162" s="13">
        <f t="shared" si="46"/>
        <v>-4.6500000000000004</v>
      </c>
      <c r="R162">
        <f t="shared" si="34"/>
        <v>0</v>
      </c>
      <c r="S162">
        <f t="shared" si="35"/>
        <v>17.3</v>
      </c>
      <c r="T162" s="31">
        <f t="shared" si="39"/>
        <v>4.8055555555555554</v>
      </c>
      <c r="U162" s="31">
        <f t="shared" si="36"/>
        <v>17620.23688271605</v>
      </c>
      <c r="V162" s="28">
        <f t="shared" si="40"/>
        <v>7.9504341157797054</v>
      </c>
      <c r="W162" s="28">
        <f t="shared" si="41"/>
        <v>2245.509</v>
      </c>
      <c r="X162" s="28">
        <f t="shared" si="42"/>
        <v>-2046.7680209054911</v>
      </c>
      <c r="Y162" s="37">
        <f t="shared" si="37"/>
        <v>206.69141321028883</v>
      </c>
      <c r="Z162" s="28">
        <f>Y162*0.0000002777777777</f>
        <v>5.7414281431226457E-5</v>
      </c>
      <c r="AA162" s="28">
        <f t="shared" si="43"/>
        <v>206.69141315241524</v>
      </c>
      <c r="AB162" s="24">
        <f t="shared" si="38"/>
        <v>7206.1111111111113</v>
      </c>
      <c r="AD162" s="24">
        <f t="shared" si="44"/>
        <v>0</v>
      </c>
      <c r="AE162" s="24">
        <f t="shared" si="50"/>
        <v>243.76790277777775</v>
      </c>
      <c r="AF162" s="24">
        <f t="shared" si="48"/>
        <v>0</v>
      </c>
      <c r="AG162" s="24">
        <f>AF$43+AF$87+$AF$158</f>
        <v>6.7713306308200771E-2</v>
      </c>
      <c r="AH162" s="35">
        <f>(AG162*3600000)*$J$69</f>
        <v>209640.3963301896</v>
      </c>
      <c r="AI162" s="33">
        <f>ABS((AB162*0.0000002777777777)-Z162)</f>
        <v>1.9442832488724962E-3</v>
      </c>
      <c r="AJ162" s="33">
        <f t="shared" si="47"/>
        <v>0.20661926774561004</v>
      </c>
    </row>
    <row r="163" spans="2:36" x14ac:dyDescent="0.3">
      <c r="B163" s="17" t="s">
        <v>27</v>
      </c>
      <c r="C163" s="17">
        <v>155</v>
      </c>
      <c r="D163" s="17">
        <v>155</v>
      </c>
      <c r="E163" s="2">
        <v>13.3</v>
      </c>
      <c r="F163" s="13">
        <f t="shared" si="45"/>
        <v>-0.73611111111111116</v>
      </c>
      <c r="G163" s="13">
        <f t="shared" si="46"/>
        <v>-2.6500000000000004</v>
      </c>
      <c r="R163">
        <f t="shared" si="34"/>
        <v>0</v>
      </c>
      <c r="S163">
        <f t="shared" si="35"/>
        <v>13.3</v>
      </c>
      <c r="T163" s="31">
        <f t="shared" si="39"/>
        <v>3.6944444444444446</v>
      </c>
      <c r="U163" s="31">
        <f t="shared" si="36"/>
        <v>10414.125771604939</v>
      </c>
      <c r="V163" s="28">
        <f t="shared" si="40"/>
        <v>4.6989618455019286</v>
      </c>
      <c r="W163" s="28">
        <f t="shared" si="41"/>
        <v>2245.509</v>
      </c>
      <c r="X163" s="28">
        <f t="shared" si="42"/>
        <v>-1166.4376893332369</v>
      </c>
      <c r="Y163" s="37">
        <f t="shared" si="37"/>
        <v>1083.7702725122649</v>
      </c>
      <c r="Z163" s="28">
        <f>Y163*0.0000002777777777</f>
        <v>3.0104729783578038E-4</v>
      </c>
      <c r="AA163" s="28">
        <f t="shared" si="43"/>
        <v>1083.7702722088093</v>
      </c>
      <c r="AB163" s="24">
        <f t="shared" si="38"/>
        <v>1936.347993827163</v>
      </c>
      <c r="AD163" s="24">
        <f t="shared" si="44"/>
        <v>0</v>
      </c>
      <c r="AE163" s="24">
        <f t="shared" si="50"/>
        <v>243.76790277777775</v>
      </c>
      <c r="AF163" s="24">
        <f t="shared" si="48"/>
        <v>0</v>
      </c>
      <c r="AG163" s="24">
        <f>AF$43+AF$87+$AF$158</f>
        <v>6.7713306308200771E-2</v>
      </c>
      <c r="AH163" s="35">
        <f>(AG163*3600000)*$J$69</f>
        <v>209640.3963301896</v>
      </c>
      <c r="AI163" s="33">
        <f>ABS((AB163*0.0000002777777777)-Z163)</f>
        <v>2.3682714474338232E-4</v>
      </c>
      <c r="AJ163" s="33">
        <f t="shared" si="47"/>
        <v>0.20685609489035342</v>
      </c>
    </row>
    <row r="164" spans="2:36" x14ac:dyDescent="0.3">
      <c r="B164" s="17" t="s">
        <v>27</v>
      </c>
      <c r="C164" s="17">
        <v>156</v>
      </c>
      <c r="D164" s="17">
        <v>156</v>
      </c>
      <c r="E164" s="2">
        <v>12</v>
      </c>
      <c r="F164" s="13">
        <f t="shared" si="45"/>
        <v>-9.7222222222222363E-2</v>
      </c>
      <c r="G164" s="13">
        <f t="shared" si="46"/>
        <v>-0.35000000000000053</v>
      </c>
      <c r="R164">
        <f t="shared" si="34"/>
        <v>0</v>
      </c>
      <c r="S164">
        <f t="shared" si="35"/>
        <v>12</v>
      </c>
      <c r="T164" s="31">
        <f t="shared" si="39"/>
        <v>3.333333333333333</v>
      </c>
      <c r="U164" s="31">
        <f t="shared" si="36"/>
        <v>8477.7777777777756</v>
      </c>
      <c r="V164" s="28">
        <f t="shared" si="40"/>
        <v>3.825261494444443</v>
      </c>
      <c r="W164" s="28">
        <f t="shared" si="41"/>
        <v>2245.509</v>
      </c>
      <c r="X164" s="28">
        <f t="shared" si="42"/>
        <v>-154.05780802514471</v>
      </c>
      <c r="Y164" s="37">
        <f t="shared" si="37"/>
        <v>2095.2764534692997</v>
      </c>
      <c r="Z164" s="28">
        <f>Y164*0.0000002777777777</f>
        <v>5.820212369118396E-4</v>
      </c>
      <c r="AA164" s="28">
        <f t="shared" si="43"/>
        <v>2095.2764528826224</v>
      </c>
      <c r="AB164" s="24">
        <f t="shared" si="38"/>
        <v>-868.97222222222445</v>
      </c>
      <c r="AD164" s="24">
        <f t="shared" si="44"/>
        <v>0</v>
      </c>
      <c r="AE164" s="24">
        <f t="shared" si="50"/>
        <v>243.76790277777775</v>
      </c>
      <c r="AF164" s="24">
        <f t="shared" si="48"/>
        <v>0</v>
      </c>
      <c r="AG164" s="24">
        <f>AF$43+AF$87+$AF$158</f>
        <v>6.7713306308200771E-2</v>
      </c>
      <c r="AH164" s="35">
        <f>(AG164*3600000)*$J$69</f>
        <v>209640.3963301896</v>
      </c>
      <c r="AI164" s="33">
        <f>ABS((AB164*0.0000002777777777)-Z164)</f>
        <v>8.2340240968375967E-4</v>
      </c>
      <c r="AJ164" s="33">
        <f t="shared" si="47"/>
        <v>0.20767949730003718</v>
      </c>
    </row>
    <row r="165" spans="2:36" x14ac:dyDescent="0.3">
      <c r="B165" s="17" t="s">
        <v>27</v>
      </c>
      <c r="C165" s="17">
        <v>157</v>
      </c>
      <c r="D165" s="17">
        <v>157</v>
      </c>
      <c r="E165" s="2">
        <v>12.6</v>
      </c>
      <c r="F165" s="13">
        <f t="shared" si="45"/>
        <v>0.29166666666666663</v>
      </c>
      <c r="G165" s="13">
        <f t="shared" si="46"/>
        <v>1.0499999999999998</v>
      </c>
      <c r="R165">
        <f t="shared" si="34"/>
        <v>0</v>
      </c>
      <c r="S165">
        <f t="shared" si="35"/>
        <v>12.6</v>
      </c>
      <c r="T165" s="31">
        <f t="shared" si="39"/>
        <v>3.5</v>
      </c>
      <c r="U165" s="31">
        <f t="shared" si="36"/>
        <v>9346.75</v>
      </c>
      <c r="V165" s="28">
        <f t="shared" si="40"/>
        <v>4.2173507976249986</v>
      </c>
      <c r="W165" s="28">
        <f t="shared" si="41"/>
        <v>2245.509</v>
      </c>
      <c r="X165" s="28">
        <f t="shared" si="42"/>
        <v>462.17342407543339</v>
      </c>
      <c r="Y165" s="37">
        <f t="shared" si="37"/>
        <v>2711.8997748730585</v>
      </c>
      <c r="Z165" s="28">
        <f>Y165*0.0000002777777777</f>
        <v>7.5330549280936852E-4</v>
      </c>
      <c r="AA165" s="28">
        <f t="shared" si="43"/>
        <v>2711.8997741137268</v>
      </c>
      <c r="AB165" s="24">
        <f t="shared" si="38"/>
        <v>-2357.8819444444434</v>
      </c>
      <c r="AD165" s="24">
        <f t="shared" si="44"/>
        <v>0</v>
      </c>
      <c r="AE165" s="24">
        <f t="shared" si="50"/>
        <v>243.76790277777775</v>
      </c>
      <c r="AF165" s="24">
        <f t="shared" si="48"/>
        <v>0</v>
      </c>
      <c r="AG165" s="24">
        <f>AF$43+AF$87+$AF$158</f>
        <v>6.7713306308200771E-2</v>
      </c>
      <c r="AH165" s="35">
        <f>(AG165*3600000)*$J$69</f>
        <v>209640.3963301896</v>
      </c>
      <c r="AI165" s="33">
        <f>ABS((AB165*0.0000002777777777)-Z165)</f>
        <v>1.4082726994161009E-3</v>
      </c>
      <c r="AJ165" s="33">
        <f t="shared" si="47"/>
        <v>0.20908776999945328</v>
      </c>
    </row>
    <row r="166" spans="2:36" x14ac:dyDescent="0.3">
      <c r="B166" s="17" t="s">
        <v>27</v>
      </c>
      <c r="C166" s="17">
        <v>158</v>
      </c>
      <c r="D166" s="17">
        <v>158</v>
      </c>
      <c r="E166" s="2">
        <v>14.1</v>
      </c>
      <c r="F166" s="13">
        <f t="shared" si="45"/>
        <v>0.63888888888888884</v>
      </c>
      <c r="G166" s="13">
        <f t="shared" si="46"/>
        <v>2.2999999999999998</v>
      </c>
      <c r="R166">
        <f t="shared" si="34"/>
        <v>0</v>
      </c>
      <c r="S166">
        <f t="shared" si="35"/>
        <v>14.1</v>
      </c>
      <c r="T166" s="31">
        <f t="shared" si="39"/>
        <v>3.9166666666666665</v>
      </c>
      <c r="U166" s="31">
        <f t="shared" si="36"/>
        <v>11704.631944444443</v>
      </c>
      <c r="V166" s="28">
        <f t="shared" si="40"/>
        <v>5.2812516507673601</v>
      </c>
      <c r="W166" s="28">
        <f t="shared" si="41"/>
        <v>2245.509</v>
      </c>
      <c r="X166" s="28">
        <f t="shared" si="42"/>
        <v>1012.3798813080922</v>
      </c>
      <c r="Y166" s="37">
        <f t="shared" si="37"/>
        <v>3263.1701329588595</v>
      </c>
      <c r="Z166" s="28">
        <f>Y166*0.0000002777777777</f>
        <v>9.064361477903256E-4</v>
      </c>
      <c r="AA166" s="28">
        <f t="shared" si="43"/>
        <v>3263.1701320451721</v>
      </c>
      <c r="AB166" s="24">
        <f t="shared" si="38"/>
        <v>-5712.4915123456794</v>
      </c>
      <c r="AD166" s="24">
        <f t="shared" si="44"/>
        <v>0</v>
      </c>
      <c r="AE166" s="24">
        <f t="shared" si="50"/>
        <v>243.76790277777775</v>
      </c>
      <c r="AF166" s="24">
        <f t="shared" si="48"/>
        <v>0</v>
      </c>
      <c r="AG166" s="24">
        <f>AF$43+AF$87+$AF$158</f>
        <v>6.7713306308200771E-2</v>
      </c>
      <c r="AH166" s="35">
        <f>(AG166*3600000)*$J$69</f>
        <v>209640.3963301896</v>
      </c>
      <c r="AI166" s="33">
        <f>ABS((AB166*0.0000002777777777)-Z166)</f>
        <v>2.4932393452198206E-3</v>
      </c>
      <c r="AJ166" s="33">
        <f t="shared" si="47"/>
        <v>0.21158100934467311</v>
      </c>
    </row>
    <row r="167" spans="2:36" x14ac:dyDescent="0.3">
      <c r="B167" s="17" t="s">
        <v>27</v>
      </c>
      <c r="C167" s="17">
        <v>159</v>
      </c>
      <c r="D167" s="17">
        <v>159</v>
      </c>
      <c r="E167" s="2">
        <v>17.2</v>
      </c>
      <c r="F167" s="13">
        <f t="shared" si="45"/>
        <v>0.83333333333333359</v>
      </c>
      <c r="G167" s="13">
        <f t="shared" si="46"/>
        <v>3.0000000000000009</v>
      </c>
      <c r="R167">
        <f t="shared" si="34"/>
        <v>0</v>
      </c>
      <c r="S167">
        <f t="shared" si="35"/>
        <v>17.2</v>
      </c>
      <c r="T167" s="31">
        <f t="shared" si="39"/>
        <v>4.7777777777777777</v>
      </c>
      <c r="U167" s="31">
        <f t="shared" si="36"/>
        <v>17417.123456790123</v>
      </c>
      <c r="V167" s="28">
        <f t="shared" si="40"/>
        <v>7.8587872258086398</v>
      </c>
      <c r="W167" s="28">
        <f t="shared" si="41"/>
        <v>2245.509</v>
      </c>
      <c r="X167" s="28">
        <f t="shared" si="42"/>
        <v>1320.4954973583817</v>
      </c>
      <c r="Y167" s="37">
        <f t="shared" si="37"/>
        <v>3573.8632845841903</v>
      </c>
      <c r="Z167" s="28">
        <f>Y167*0.0000002777777777</f>
        <v>9.9273980099541916E-4</v>
      </c>
      <c r="AA167" s="28">
        <f t="shared" si="43"/>
        <v>3573.8632835835087</v>
      </c>
      <c r="AB167" s="24">
        <f t="shared" si="38"/>
        <v>-6368.3418209876618</v>
      </c>
      <c r="AD167" s="24">
        <f t="shared" si="44"/>
        <v>0</v>
      </c>
      <c r="AE167" s="24">
        <f t="shared" si="50"/>
        <v>243.76790277777775</v>
      </c>
      <c r="AF167" s="24">
        <f t="shared" si="48"/>
        <v>0</v>
      </c>
      <c r="AG167" s="24">
        <f>AF$43+AF$87+$AF$158</f>
        <v>6.7713306308200771E-2</v>
      </c>
      <c r="AH167" s="35">
        <f>(AG167*3600000)*$J$69</f>
        <v>209640.3963301896</v>
      </c>
      <c r="AI167" s="33">
        <f>ABS((AB167*0.0000002777777777)-Z167)</f>
        <v>2.7617236396633429E-3</v>
      </c>
      <c r="AJ167" s="33">
        <f t="shared" si="47"/>
        <v>0.21434273298433645</v>
      </c>
    </row>
    <row r="168" spans="2:36" x14ac:dyDescent="0.3">
      <c r="B168" s="17" t="s">
        <v>27</v>
      </c>
      <c r="C168" s="17">
        <v>160</v>
      </c>
      <c r="D168" s="17">
        <v>160</v>
      </c>
      <c r="E168" s="2">
        <v>20.100000000000001</v>
      </c>
      <c r="F168" s="13">
        <f t="shared" si="45"/>
        <v>0.86111111111111094</v>
      </c>
      <c r="G168" s="13">
        <f t="shared" si="46"/>
        <v>3.0999999999999996</v>
      </c>
      <c r="R168">
        <f t="shared" si="34"/>
        <v>0</v>
      </c>
      <c r="S168">
        <f t="shared" si="35"/>
        <v>20.100000000000001</v>
      </c>
      <c r="T168" s="31">
        <f t="shared" si="39"/>
        <v>5.5833333333333339</v>
      </c>
      <c r="U168" s="31">
        <f t="shared" si="36"/>
        <v>23785.465277777785</v>
      </c>
      <c r="V168" s="28">
        <f t="shared" si="40"/>
        <v>10.732249280350695</v>
      </c>
      <c r="W168" s="28">
        <f t="shared" si="41"/>
        <v>2245.509</v>
      </c>
      <c r="X168" s="28">
        <f t="shared" si="42"/>
        <v>1364.5120139369938</v>
      </c>
      <c r="Y168" s="37">
        <f t="shared" si="37"/>
        <v>3620.7532632173443</v>
      </c>
      <c r="Z168" s="28">
        <f>Y168*0.0000002777777777</f>
        <v>1.005764795056537E-3</v>
      </c>
      <c r="AA168" s="28">
        <f t="shared" si="43"/>
        <v>3620.7532622035333</v>
      </c>
      <c r="AB168" s="24">
        <f t="shared" si="38"/>
        <v>-8451.2847222222044</v>
      </c>
      <c r="AD168" s="24">
        <f t="shared" si="44"/>
        <v>0</v>
      </c>
      <c r="AE168" s="24">
        <f t="shared" si="50"/>
        <v>243.76790277777775</v>
      </c>
      <c r="AF168" s="24">
        <f t="shared" si="48"/>
        <v>0</v>
      </c>
      <c r="AG168" s="24">
        <f>AF$43+AF$87+$AF$158</f>
        <v>6.7713306308200771E-2</v>
      </c>
      <c r="AH168" s="35">
        <f>(AG168*3600000)*$J$69</f>
        <v>209640.3963301896</v>
      </c>
      <c r="AI168" s="33">
        <f>ABS((AB168*0.0000002777777777)-Z168)</f>
        <v>3.3533438839053829E-3</v>
      </c>
      <c r="AJ168" s="33">
        <f t="shared" si="47"/>
        <v>0.21769607686824183</v>
      </c>
    </row>
    <row r="169" spans="2:36" x14ac:dyDescent="0.3">
      <c r="B169" s="17" t="s">
        <v>27</v>
      </c>
      <c r="C169" s="17">
        <v>161</v>
      </c>
      <c r="D169" s="17">
        <v>161</v>
      </c>
      <c r="E169" s="2">
        <v>23.4</v>
      </c>
      <c r="F169" s="13">
        <f t="shared" si="45"/>
        <v>0.74999999999999978</v>
      </c>
      <c r="G169" s="13">
        <f t="shared" si="46"/>
        <v>2.6999999999999993</v>
      </c>
      <c r="R169">
        <f t="shared" si="34"/>
        <v>0</v>
      </c>
      <c r="S169">
        <f t="shared" si="35"/>
        <v>23.4</v>
      </c>
      <c r="T169" s="31">
        <f t="shared" si="39"/>
        <v>6.4999999999999991</v>
      </c>
      <c r="U169" s="31">
        <f t="shared" si="36"/>
        <v>32236.749999999989</v>
      </c>
      <c r="V169" s="28">
        <f t="shared" si="40"/>
        <v>14.545556832624992</v>
      </c>
      <c r="W169" s="28">
        <f t="shared" si="41"/>
        <v>2245.509</v>
      </c>
      <c r="X169" s="28">
        <f t="shared" si="42"/>
        <v>1188.4459476225427</v>
      </c>
      <c r="Y169" s="37">
        <f t="shared" si="37"/>
        <v>3448.5005044551681</v>
      </c>
      <c r="Z169" s="28">
        <f>Y169*0.0000002777777777</f>
        <v>9.5791680652488557E-4</v>
      </c>
      <c r="AA169" s="28">
        <f t="shared" si="43"/>
        <v>3448.500503489588</v>
      </c>
      <c r="AB169" s="24">
        <f t="shared" si="38"/>
        <v>-6045.7152777777846</v>
      </c>
      <c r="AD169" s="24">
        <f t="shared" si="44"/>
        <v>0</v>
      </c>
      <c r="AE169" s="24">
        <f t="shared" si="50"/>
        <v>243.76790277777775</v>
      </c>
      <c r="AF169" s="24">
        <f t="shared" si="48"/>
        <v>0</v>
      </c>
      <c r="AG169" s="24">
        <f>AF$43+AF$87+$AF$158</f>
        <v>6.7713306308200771E-2</v>
      </c>
      <c r="AH169" s="35">
        <f>(AG169*3600000)*$J$69</f>
        <v>209640.3963301896</v>
      </c>
      <c r="AI169" s="33">
        <f>ABS((AB169*0.0000002777777777)-Z169)</f>
        <v>2.6372821609929372E-3</v>
      </c>
      <c r="AJ169" s="33">
        <f t="shared" si="47"/>
        <v>0.22033335902923476</v>
      </c>
    </row>
    <row r="170" spans="2:36" x14ac:dyDescent="0.3">
      <c r="B170" s="17" t="s">
        <v>27</v>
      </c>
      <c r="C170" s="17">
        <v>162</v>
      </c>
      <c r="D170" s="17">
        <v>162</v>
      </c>
      <c r="E170" s="2">
        <v>25.5</v>
      </c>
      <c r="F170" s="13">
        <f t="shared" si="45"/>
        <v>0.5833333333333337</v>
      </c>
      <c r="G170" s="13">
        <f t="shared" si="46"/>
        <v>2.1000000000000014</v>
      </c>
      <c r="R170">
        <f t="shared" si="34"/>
        <v>0</v>
      </c>
      <c r="S170">
        <f t="shared" si="35"/>
        <v>25.5</v>
      </c>
      <c r="T170" s="31">
        <f t="shared" si="39"/>
        <v>7.083333333333333</v>
      </c>
      <c r="U170" s="31">
        <f t="shared" si="36"/>
        <v>38282.465277777774</v>
      </c>
      <c r="V170" s="28">
        <f t="shared" si="40"/>
        <v>17.273446435850691</v>
      </c>
      <c r="W170" s="28">
        <f t="shared" si="41"/>
        <v>2245.509</v>
      </c>
      <c r="X170" s="28">
        <f t="shared" si="42"/>
        <v>924.34684815086746</v>
      </c>
      <c r="Y170" s="37">
        <f t="shared" si="37"/>
        <v>3187.1292945867181</v>
      </c>
      <c r="Z170" s="28">
        <f>Y170*0.0000002777777777</f>
        <v>8.8531369269286724E-4</v>
      </c>
      <c r="AA170" s="28">
        <f t="shared" si="43"/>
        <v>3187.1292936943219</v>
      </c>
      <c r="AB170" s="24">
        <f t="shared" si="38"/>
        <v>-6564.9791666666788</v>
      </c>
      <c r="AD170" s="24">
        <f t="shared" si="44"/>
        <v>0</v>
      </c>
      <c r="AE170" s="24">
        <f t="shared" si="50"/>
        <v>243.76790277777775</v>
      </c>
      <c r="AF170" s="24">
        <f t="shared" si="48"/>
        <v>0</v>
      </c>
      <c r="AG170" s="24">
        <f>AF$43+AF$87+$AF$158</f>
        <v>6.7713306308200771E-2</v>
      </c>
      <c r="AH170" s="35">
        <f>(AG170*3600000)*$J$69</f>
        <v>209640.3963301896</v>
      </c>
      <c r="AI170" s="33">
        <f>ABS((AB170*0.0000002777777777)-Z170)</f>
        <v>2.7089190162563354E-3</v>
      </c>
      <c r="AJ170" s="33">
        <f t="shared" si="47"/>
        <v>0.22304227804549109</v>
      </c>
    </row>
    <row r="171" spans="2:36" x14ac:dyDescent="0.3">
      <c r="B171" s="17" t="s">
        <v>27</v>
      </c>
      <c r="C171" s="17">
        <v>163</v>
      </c>
      <c r="D171" s="17">
        <v>163</v>
      </c>
      <c r="E171" s="2">
        <v>27.6</v>
      </c>
      <c r="F171" s="13">
        <f t="shared" si="45"/>
        <v>0.55555555555555558</v>
      </c>
      <c r="G171" s="13">
        <f t="shared" si="46"/>
        <v>2</v>
      </c>
      <c r="R171">
        <f t="shared" si="34"/>
        <v>0</v>
      </c>
      <c r="S171">
        <f t="shared" si="35"/>
        <v>27.6</v>
      </c>
      <c r="T171" s="31">
        <f t="shared" si="39"/>
        <v>7.666666666666667</v>
      </c>
      <c r="U171" s="31">
        <f t="shared" si="36"/>
        <v>44847.444444444453</v>
      </c>
      <c r="V171" s="28">
        <f t="shared" si="40"/>
        <v>20.23563330561111</v>
      </c>
      <c r="W171" s="28">
        <f t="shared" si="41"/>
        <v>2245.509</v>
      </c>
      <c r="X171" s="28">
        <f t="shared" si="42"/>
        <v>880.33033157225418</v>
      </c>
      <c r="Y171" s="37">
        <f t="shared" si="37"/>
        <v>3146.0749648778651</v>
      </c>
      <c r="Z171" s="28">
        <f>Y171*0.0000002777777777</f>
        <v>8.7390971222137896E-4</v>
      </c>
      <c r="AA171" s="28">
        <f t="shared" si="43"/>
        <v>3146.0749639969645</v>
      </c>
      <c r="AB171" s="24">
        <f t="shared" si="38"/>
        <v>-6387.1813271604842</v>
      </c>
      <c r="AD171" s="24">
        <f t="shared" si="44"/>
        <v>0</v>
      </c>
      <c r="AE171" s="24">
        <f t="shared" si="50"/>
        <v>243.76790277777775</v>
      </c>
      <c r="AF171" s="24">
        <f t="shared" si="48"/>
        <v>0</v>
      </c>
      <c r="AG171" s="24">
        <f>AF$43+AF$87+$AF$158</f>
        <v>6.7713306308200771E-2</v>
      </c>
      <c r="AH171" s="35">
        <f>(AG171*3600000)*$J$69</f>
        <v>209640.3963301896</v>
      </c>
      <c r="AI171" s="33">
        <f>ABS((AB171*0.0000002777777777)-Z171)</f>
        <v>2.6481267470469549E-3</v>
      </c>
      <c r="AJ171" s="33">
        <f t="shared" si="47"/>
        <v>0.22569040479253805</v>
      </c>
    </row>
    <row r="172" spans="2:36" x14ac:dyDescent="0.3">
      <c r="B172" s="17" t="s">
        <v>27</v>
      </c>
      <c r="C172" s="17">
        <v>164</v>
      </c>
      <c r="D172" s="17">
        <v>164</v>
      </c>
      <c r="E172" s="2">
        <v>29.5</v>
      </c>
      <c r="F172" s="13">
        <f t="shared" si="45"/>
        <v>0.4861111111111111</v>
      </c>
      <c r="G172" s="13">
        <f t="shared" si="46"/>
        <v>1.75</v>
      </c>
      <c r="R172">
        <f t="shared" si="34"/>
        <v>0</v>
      </c>
      <c r="S172">
        <f t="shared" si="35"/>
        <v>29.5</v>
      </c>
      <c r="T172" s="31">
        <f t="shared" si="39"/>
        <v>8.1944444444444446</v>
      </c>
      <c r="U172" s="31">
        <f t="shared" si="36"/>
        <v>51234.625771604937</v>
      </c>
      <c r="V172" s="28">
        <f t="shared" si="40"/>
        <v>23.117595941251924</v>
      </c>
      <c r="W172" s="28">
        <f t="shared" si="41"/>
        <v>2245.509</v>
      </c>
      <c r="X172" s="28">
        <f t="shared" si="42"/>
        <v>770.28904012572241</v>
      </c>
      <c r="Y172" s="37">
        <f t="shared" si="37"/>
        <v>3038.9156360669745</v>
      </c>
      <c r="Z172" s="28">
        <f>Y172*0.0000002777777777</f>
        <v>8.441432320044662E-4</v>
      </c>
      <c r="AA172" s="28">
        <f t="shared" si="43"/>
        <v>3038.9156352160785</v>
      </c>
      <c r="AB172" s="24">
        <f t="shared" si="38"/>
        <v>-5708.3703703703795</v>
      </c>
      <c r="AD172" s="24">
        <f t="shared" si="44"/>
        <v>0</v>
      </c>
      <c r="AE172" s="24">
        <f t="shared" si="50"/>
        <v>243.76790277777775</v>
      </c>
      <c r="AF172" s="24">
        <f t="shared" si="48"/>
        <v>0</v>
      </c>
      <c r="AG172" s="24">
        <f>AF$43+AF$87+$AF$158</f>
        <v>6.7713306308200771E-2</v>
      </c>
      <c r="AH172" s="35">
        <f>(AG172*3600000)*$J$69</f>
        <v>209640.3963301896</v>
      </c>
      <c r="AI172" s="33">
        <f>ABS((AB172*0.0000002777777777)-Z172)</f>
        <v>2.4298016677744764E-3</v>
      </c>
      <c r="AJ172" s="33">
        <f t="shared" si="47"/>
        <v>0.22812020646031253</v>
      </c>
    </row>
    <row r="173" spans="2:36" x14ac:dyDescent="0.3">
      <c r="B173" s="17" t="s">
        <v>27</v>
      </c>
      <c r="C173" s="17">
        <v>165</v>
      </c>
      <c r="D173" s="17">
        <v>165</v>
      </c>
      <c r="E173" s="2">
        <v>31.1</v>
      </c>
      <c r="F173" s="13">
        <f t="shared" si="45"/>
        <v>0.36111111111111133</v>
      </c>
      <c r="G173" s="13">
        <f t="shared" si="46"/>
        <v>1.3000000000000007</v>
      </c>
      <c r="R173">
        <f t="shared" si="34"/>
        <v>0</v>
      </c>
      <c r="S173">
        <f t="shared" si="35"/>
        <v>31.1</v>
      </c>
      <c r="T173" s="31">
        <f t="shared" si="39"/>
        <v>8.6388888888888893</v>
      </c>
      <c r="U173" s="31">
        <f t="shared" si="36"/>
        <v>56942.996141975316</v>
      </c>
      <c r="V173" s="28">
        <f t="shared" si="40"/>
        <v>25.693272014177854</v>
      </c>
      <c r="W173" s="28">
        <f t="shared" si="41"/>
        <v>2245.509</v>
      </c>
      <c r="X173" s="28">
        <f t="shared" si="42"/>
        <v>572.21471552196556</v>
      </c>
      <c r="Y173" s="37">
        <f t="shared" si="37"/>
        <v>2843.4169875361431</v>
      </c>
      <c r="Z173" s="28">
        <f>Y173*0.0000002777777777</f>
        <v>7.898380518722185E-4</v>
      </c>
      <c r="AA173" s="28">
        <f t="shared" si="43"/>
        <v>2843.4169867399864</v>
      </c>
      <c r="AB173" s="24">
        <f t="shared" si="38"/>
        <v>-3720.8024691357859</v>
      </c>
      <c r="AD173" s="24">
        <f t="shared" si="44"/>
        <v>0</v>
      </c>
      <c r="AE173" s="24">
        <f t="shared" si="50"/>
        <v>243.76790277777775</v>
      </c>
      <c r="AF173" s="24">
        <f t="shared" si="48"/>
        <v>0</v>
      </c>
      <c r="AG173" s="24">
        <f>AF$43+AF$87+$AF$158</f>
        <v>6.7713306308200771E-2</v>
      </c>
      <c r="AH173" s="35">
        <f>(AG173*3600000)*$J$69</f>
        <v>209640.3963301896</v>
      </c>
      <c r="AI173" s="33">
        <f>ABS((AB173*0.0000002777777777)-Z173)</f>
        <v>1.82339429300943E-3</v>
      </c>
      <c r="AJ173" s="33">
        <f t="shared" si="47"/>
        <v>0.22994360075332196</v>
      </c>
    </row>
    <row r="174" spans="2:36" x14ac:dyDescent="0.3">
      <c r="B174" s="17" t="s">
        <v>27</v>
      </c>
      <c r="C174" s="17">
        <v>166</v>
      </c>
      <c r="D174" s="17">
        <v>166</v>
      </c>
      <c r="E174" s="2">
        <v>32.1</v>
      </c>
      <c r="F174" s="13">
        <f t="shared" si="45"/>
        <v>0.29166666666666685</v>
      </c>
      <c r="G174" s="13">
        <f t="shared" si="46"/>
        <v>1.0500000000000007</v>
      </c>
      <c r="R174">
        <f t="shared" si="34"/>
        <v>0</v>
      </c>
      <c r="S174">
        <f t="shared" si="35"/>
        <v>32.1</v>
      </c>
      <c r="T174" s="31">
        <f t="shared" si="39"/>
        <v>8.9166666666666661</v>
      </c>
      <c r="U174" s="31">
        <f t="shared" si="36"/>
        <v>60663.798611111102</v>
      </c>
      <c r="V174" s="28">
        <f t="shared" si="40"/>
        <v>27.372136781184015</v>
      </c>
      <c r="W174" s="28">
        <f t="shared" si="41"/>
        <v>2245.509</v>
      </c>
      <c r="X174" s="28">
        <f t="shared" si="42"/>
        <v>462.17342407543373</v>
      </c>
      <c r="Y174" s="37">
        <f t="shared" si="37"/>
        <v>2735.0545608566176</v>
      </c>
      <c r="Z174" s="28">
        <f>Y174*0.0000002777777777</f>
        <v>7.5973737780300071E-4</v>
      </c>
      <c r="AA174" s="28">
        <f t="shared" si="43"/>
        <v>2735.0545600908026</v>
      </c>
      <c r="AB174" s="24">
        <f t="shared" si="38"/>
        <v>-4228.8804012345936</v>
      </c>
      <c r="AD174" s="24">
        <f t="shared" si="44"/>
        <v>0</v>
      </c>
      <c r="AE174" s="24">
        <f t="shared" si="50"/>
        <v>243.76790277777775</v>
      </c>
      <c r="AF174" s="24">
        <f t="shared" si="48"/>
        <v>0</v>
      </c>
      <c r="AG174" s="24">
        <f>AF$43+AF$87+$AF$158</f>
        <v>6.7713306308200771E-2</v>
      </c>
      <c r="AH174" s="35">
        <f>(AG174*3600000)*$J$69</f>
        <v>209640.3963301896</v>
      </c>
      <c r="AI174" s="33">
        <f>ABS((AB174*0.0000002777777777)-Z174)</f>
        <v>1.9344263778170306E-3</v>
      </c>
      <c r="AJ174" s="33">
        <f t="shared" si="47"/>
        <v>0.23187802713113898</v>
      </c>
    </row>
    <row r="175" spans="2:36" x14ac:dyDescent="0.3">
      <c r="B175" s="17" t="s">
        <v>27</v>
      </c>
      <c r="C175" s="17">
        <v>167</v>
      </c>
      <c r="D175" s="17">
        <v>167</v>
      </c>
      <c r="E175" s="2">
        <v>33.200000000000003</v>
      </c>
      <c r="F175" s="13">
        <f t="shared" si="45"/>
        <v>0.43055555555555575</v>
      </c>
      <c r="G175" s="13">
        <f t="shared" si="46"/>
        <v>1.5500000000000007</v>
      </c>
      <c r="R175">
        <f t="shared" si="34"/>
        <v>0</v>
      </c>
      <c r="S175">
        <f t="shared" si="35"/>
        <v>33.200000000000003</v>
      </c>
      <c r="T175" s="31">
        <f t="shared" si="39"/>
        <v>9.2222222222222232</v>
      </c>
      <c r="U175" s="31">
        <f t="shared" si="36"/>
        <v>64892.679012345696</v>
      </c>
      <c r="V175" s="28">
        <f t="shared" si="40"/>
        <v>29.280251594697532</v>
      </c>
      <c r="W175" s="28">
        <f t="shared" si="41"/>
        <v>2245.509</v>
      </c>
      <c r="X175" s="28">
        <f t="shared" si="42"/>
        <v>682.25600696849733</v>
      </c>
      <c r="Y175" s="37">
        <f t="shared" si="37"/>
        <v>2957.0452585631947</v>
      </c>
      <c r="Z175" s="28">
        <f>Y175*0.0000002777777777</f>
        <v>8.2140146048200618E-4</v>
      </c>
      <c r="AA175" s="28">
        <f t="shared" si="43"/>
        <v>2957.0452577352221</v>
      </c>
      <c r="AB175" s="24">
        <f t="shared" si="38"/>
        <v>-8053.8888888888832</v>
      </c>
      <c r="AD175" s="24">
        <f t="shared" si="44"/>
        <v>0</v>
      </c>
      <c r="AE175" s="24">
        <f t="shared" si="50"/>
        <v>243.76790277777775</v>
      </c>
      <c r="AF175" s="24">
        <f t="shared" si="48"/>
        <v>0</v>
      </c>
      <c r="AG175" s="24">
        <f>AF$43+AF$87+$AF$158</f>
        <v>6.7713306308200771E-2</v>
      </c>
      <c r="AH175" s="35">
        <f>(AG175*3600000)*$J$69</f>
        <v>209640.3963301896</v>
      </c>
      <c r="AI175" s="33">
        <f>ABS((AB175*0.0000002777777777)-Z175)</f>
        <v>3.0585928178802823E-3</v>
      </c>
      <c r="AJ175" s="33">
        <f t="shared" si="47"/>
        <v>0.23493661994901927</v>
      </c>
    </row>
    <row r="176" spans="2:36" x14ac:dyDescent="0.3">
      <c r="B176" s="17" t="s">
        <v>27</v>
      </c>
      <c r="C176" s="17">
        <v>168</v>
      </c>
      <c r="D176" s="17">
        <v>168</v>
      </c>
      <c r="E176" s="2">
        <v>35.200000000000003</v>
      </c>
      <c r="F176" s="13">
        <f t="shared" si="45"/>
        <v>0.55555555555555558</v>
      </c>
      <c r="G176" s="13">
        <f t="shared" si="46"/>
        <v>2</v>
      </c>
      <c r="R176">
        <f t="shared" si="34"/>
        <v>0</v>
      </c>
      <c r="S176">
        <f t="shared" si="35"/>
        <v>35.200000000000003</v>
      </c>
      <c r="T176" s="31">
        <f t="shared" si="39"/>
        <v>9.7777777777777786</v>
      </c>
      <c r="U176" s="31">
        <f t="shared" si="36"/>
        <v>72946.567901234579</v>
      </c>
      <c r="V176" s="28">
        <f t="shared" si="40"/>
        <v>32.91425001441975</v>
      </c>
      <c r="W176" s="28">
        <f t="shared" si="41"/>
        <v>2245.509</v>
      </c>
      <c r="X176" s="28">
        <f t="shared" si="42"/>
        <v>880.33033157225418</v>
      </c>
      <c r="Y176" s="37">
        <f t="shared" si="37"/>
        <v>3158.753581586674</v>
      </c>
      <c r="Z176" s="28">
        <f>Y176*0.0000002777777777</f>
        <v>8.7743155019506206E-4</v>
      </c>
      <c r="AA176" s="28">
        <f t="shared" si="43"/>
        <v>3158.7535807022232</v>
      </c>
      <c r="AB176" s="24">
        <f t="shared" si="38"/>
        <v>-8524.8765432098735</v>
      </c>
      <c r="AD176" s="24">
        <f t="shared" si="44"/>
        <v>0</v>
      </c>
      <c r="AE176" s="24">
        <f t="shared" si="50"/>
        <v>243.76790277777775</v>
      </c>
      <c r="AF176" s="24">
        <f t="shared" si="48"/>
        <v>0</v>
      </c>
      <c r="AG176" s="24">
        <f>AF$43+AF$87+$AF$158</f>
        <v>6.7713306308200771E-2</v>
      </c>
      <c r="AH176" s="35">
        <f>(AG176*3600000)*$J$69</f>
        <v>209640.3963301896</v>
      </c>
      <c r="AI176" s="33">
        <f>ABS((AB176*0.0000002777777777)-Z176)</f>
        <v>3.2454528115347589E-3</v>
      </c>
      <c r="AJ176" s="33">
        <f t="shared" si="47"/>
        <v>0.23818207276055403</v>
      </c>
    </row>
    <row r="177" spans="2:36" x14ac:dyDescent="0.3">
      <c r="B177" s="17" t="s">
        <v>27</v>
      </c>
      <c r="C177" s="17">
        <v>169</v>
      </c>
      <c r="D177" s="17">
        <v>169</v>
      </c>
      <c r="E177" s="2">
        <v>37.200000000000003</v>
      </c>
      <c r="F177" s="13">
        <f t="shared" si="45"/>
        <v>0.38888888888888851</v>
      </c>
      <c r="G177" s="13">
        <f t="shared" si="46"/>
        <v>1.3999999999999986</v>
      </c>
      <c r="R177">
        <f t="shared" si="34"/>
        <v>0</v>
      </c>
      <c r="S177">
        <f t="shared" si="35"/>
        <v>37.200000000000003</v>
      </c>
      <c r="T177" s="31">
        <f t="shared" si="39"/>
        <v>10.333333333333334</v>
      </c>
      <c r="U177" s="31">
        <f t="shared" si="36"/>
        <v>81471.444444444453</v>
      </c>
      <c r="V177" s="28">
        <f t="shared" si="40"/>
        <v>36.760762961611107</v>
      </c>
      <c r="W177" s="28">
        <f t="shared" si="41"/>
        <v>2245.509</v>
      </c>
      <c r="X177" s="28">
        <f t="shared" si="42"/>
        <v>616.23123210057736</v>
      </c>
      <c r="Y177" s="37">
        <f t="shared" si="37"/>
        <v>2898.5009950621884</v>
      </c>
      <c r="Z177" s="28">
        <f>Y177*0.0000002777777777</f>
        <v>8.0513916506961343E-4</v>
      </c>
      <c r="AA177" s="28">
        <f t="shared" si="43"/>
        <v>2898.5009942506085</v>
      </c>
      <c r="AB177" s="24">
        <f t="shared" si="38"/>
        <v>-3541.82716049382</v>
      </c>
      <c r="AD177" s="24">
        <f t="shared" si="44"/>
        <v>0</v>
      </c>
      <c r="AE177" s="24">
        <f>$AD$43+$AD$87+$AD$158+$AD$178</f>
        <v>291.69030787037036</v>
      </c>
      <c r="AF177" s="24">
        <f t="shared" si="48"/>
        <v>0</v>
      </c>
      <c r="AG177" s="24">
        <f>AF$43+AF$87+$AF$158+$AF$178</f>
        <v>8.10250854968603E-2</v>
      </c>
      <c r="AH177" s="35">
        <f>(AG177*3600000)*$J$69</f>
        <v>250853.66469827949</v>
      </c>
      <c r="AI177" s="33">
        <f>ABS((AB177*0.0000002777777777)-Z177)</f>
        <v>1.7889800427090881E-3</v>
      </c>
      <c r="AJ177" s="33">
        <f t="shared" si="47"/>
        <v>0.23997105280326311</v>
      </c>
    </row>
    <row r="178" spans="2:36" x14ac:dyDescent="0.3">
      <c r="B178" s="17" t="s">
        <v>27</v>
      </c>
      <c r="C178" s="17">
        <v>170</v>
      </c>
      <c r="D178" s="17">
        <v>170</v>
      </c>
      <c r="E178" s="2">
        <v>38</v>
      </c>
      <c r="F178" s="13">
        <f t="shared" si="45"/>
        <v>2.7777777777777186E-2</v>
      </c>
      <c r="G178" s="13">
        <f t="shared" si="46"/>
        <v>9.9999999999997868E-2</v>
      </c>
      <c r="R178">
        <f t="shared" si="34"/>
        <v>0</v>
      </c>
      <c r="S178">
        <f t="shared" si="35"/>
        <v>38</v>
      </c>
      <c r="T178" s="31">
        <f t="shared" si="39"/>
        <v>10.555555555555555</v>
      </c>
      <c r="U178" s="31">
        <f t="shared" si="36"/>
        <v>85013.271604938273</v>
      </c>
      <c r="V178" s="28">
        <f t="shared" si="40"/>
        <v>38.358872208179008</v>
      </c>
      <c r="W178" s="28">
        <f t="shared" si="41"/>
        <v>2245.509</v>
      </c>
      <c r="X178" s="28">
        <f t="shared" si="42"/>
        <v>44.016516578611771</v>
      </c>
      <c r="Y178" s="37">
        <f t="shared" si="37"/>
        <v>2327.8843887867906</v>
      </c>
      <c r="Z178" s="28">
        <f>Y178*0.0000002777777777</f>
        <v>6.4663455225971755E-4</v>
      </c>
      <c r="AA178" s="28">
        <f t="shared" si="43"/>
        <v>2327.8843881349831</v>
      </c>
      <c r="AB178" s="24">
        <f t="shared" si="38"/>
        <v>2663.4351851852116</v>
      </c>
      <c r="AC178" s="24">
        <f>SUM(AB178:AB183)</f>
        <v>47922.405092592591</v>
      </c>
      <c r="AD178" s="24">
        <f t="shared" si="44"/>
        <v>47.922405092592591</v>
      </c>
      <c r="AE178" s="24">
        <f t="shared" ref="AE178:AE186" si="51">$AD$43+$AD$87+$AD$158+$AD$178</f>
        <v>291.69030787037036</v>
      </c>
      <c r="AF178" s="24">
        <f t="shared" si="48"/>
        <v>1.3311779188659533E-2</v>
      </c>
      <c r="AG178" s="24">
        <f>AF$43+AF$87+$AF$158+$AF$178</f>
        <v>8.10250854968603E-2</v>
      </c>
      <c r="AH178" s="35">
        <f>(AG178*3600000)*$J$69</f>
        <v>250853.66469827949</v>
      </c>
      <c r="AI178" s="33">
        <f>ABS((AB178*0.0000002777777777)-Z178)</f>
        <v>9.3208554529018522E-5</v>
      </c>
      <c r="AJ178" s="33">
        <f t="shared" si="47"/>
        <v>0.24006426135779213</v>
      </c>
    </row>
    <row r="179" spans="2:36" x14ac:dyDescent="0.3">
      <c r="B179" s="17" t="s">
        <v>27</v>
      </c>
      <c r="C179" s="17">
        <v>171</v>
      </c>
      <c r="D179" s="17">
        <v>171</v>
      </c>
      <c r="E179" s="2">
        <v>37.4</v>
      </c>
      <c r="F179" s="13">
        <f t="shared" si="45"/>
        <v>-0.40277777777777757</v>
      </c>
      <c r="G179" s="13">
        <f t="shared" si="46"/>
        <v>-1.4499999999999993</v>
      </c>
      <c r="R179">
        <f t="shared" si="34"/>
        <v>0</v>
      </c>
      <c r="S179">
        <f t="shared" si="35"/>
        <v>37.4</v>
      </c>
      <c r="T179" s="31">
        <f t="shared" si="39"/>
        <v>10.388888888888888</v>
      </c>
      <c r="U179" s="31">
        <f t="shared" si="36"/>
        <v>82349.836419753061</v>
      </c>
      <c r="V179" s="28">
        <f t="shared" si="40"/>
        <v>37.157102555341034</v>
      </c>
      <c r="W179" s="28">
        <f t="shared" si="41"/>
        <v>2245.509</v>
      </c>
      <c r="X179" s="28">
        <f t="shared" si="42"/>
        <v>-638.23949038988394</v>
      </c>
      <c r="Y179" s="37">
        <f t="shared" si="37"/>
        <v>1644.4266121654573</v>
      </c>
      <c r="Z179" s="28">
        <f>Y179*0.0000002777777777</f>
        <v>4.5678516991806055E-4</v>
      </c>
      <c r="AA179" s="28">
        <f t="shared" si="43"/>
        <v>1644.4266117050179</v>
      </c>
      <c r="AB179" s="24">
        <f t="shared" si="38"/>
        <v>9817.1489197530609</v>
      </c>
      <c r="AD179" s="24">
        <f t="shared" si="44"/>
        <v>0</v>
      </c>
      <c r="AE179" s="24">
        <f t="shared" si="51"/>
        <v>291.69030787037036</v>
      </c>
      <c r="AF179" s="24">
        <f t="shared" si="48"/>
        <v>0</v>
      </c>
      <c r="AG179" s="24">
        <f>AF$43+AF$87+$AF$158+$AF$178</f>
        <v>8.10250854968603E-2</v>
      </c>
      <c r="AH179" s="35">
        <f>(AG179*3600000)*$J$69</f>
        <v>250853.66469827949</v>
      </c>
      <c r="AI179" s="33">
        <f>ABS((AB179*0.0000002777777777)-Z179)</f>
        <v>2.2702006403609006E-3</v>
      </c>
      <c r="AJ179" s="33">
        <f t="shared" si="47"/>
        <v>0.24233446199815303</v>
      </c>
    </row>
    <row r="180" spans="2:36" x14ac:dyDescent="0.3">
      <c r="B180" s="17" t="s">
        <v>27</v>
      </c>
      <c r="C180" s="17">
        <v>172</v>
      </c>
      <c r="D180" s="17">
        <v>172</v>
      </c>
      <c r="E180" s="2">
        <v>35.1</v>
      </c>
      <c r="F180" s="13">
        <f t="shared" si="45"/>
        <v>-0.88888888888888862</v>
      </c>
      <c r="G180" s="13">
        <f t="shared" si="46"/>
        <v>-3.1999999999999993</v>
      </c>
      <c r="R180">
        <f t="shared" si="34"/>
        <v>0</v>
      </c>
      <c r="S180">
        <f t="shared" si="35"/>
        <v>35.1</v>
      </c>
      <c r="T180" s="31">
        <f t="shared" si="39"/>
        <v>9.75</v>
      </c>
      <c r="U180" s="31">
        <f t="shared" si="36"/>
        <v>72532.6875</v>
      </c>
      <c r="V180" s="28">
        <f t="shared" si="40"/>
        <v>32.727502873406245</v>
      </c>
      <c r="W180" s="28">
        <f t="shared" si="41"/>
        <v>2245.509</v>
      </c>
      <c r="X180" s="28">
        <f t="shared" si="42"/>
        <v>-1408.5285305156062</v>
      </c>
      <c r="Y180" s="37">
        <f t="shared" si="37"/>
        <v>869.70797235779992</v>
      </c>
      <c r="Z180" s="28">
        <f>Y180*0.0000002777777777</f>
        <v>2.415855478095227E-4</v>
      </c>
      <c r="AA180" s="28">
        <f t="shared" si="43"/>
        <v>869.70797211428169</v>
      </c>
      <c r="AB180" s="24">
        <f t="shared" si="38"/>
        <v>15955.295524691363</v>
      </c>
      <c r="AD180" s="24">
        <f t="shared" si="44"/>
        <v>0</v>
      </c>
      <c r="AE180" s="24">
        <f t="shared" si="51"/>
        <v>291.69030787037036</v>
      </c>
      <c r="AF180" s="24">
        <f t="shared" si="48"/>
        <v>0</v>
      </c>
      <c r="AG180" s="24">
        <f>AF$43+AF$87+$AF$158+$AF$178</f>
        <v>8.10250854968603E-2</v>
      </c>
      <c r="AH180" s="35">
        <f>(AG180*3600000)*$J$69</f>
        <v>250853.66469827949</v>
      </c>
      <c r="AI180" s="33">
        <f>ABS((AB180*0.0000002777777777)-Z180)</f>
        <v>4.1904409855860001E-3</v>
      </c>
      <c r="AJ180" s="33">
        <f t="shared" si="47"/>
        <v>0.24652490298373902</v>
      </c>
    </row>
    <row r="181" spans="2:36" x14ac:dyDescent="0.3">
      <c r="B181" s="17" t="s">
        <v>27</v>
      </c>
      <c r="C181" s="17">
        <v>173</v>
      </c>
      <c r="D181" s="17">
        <v>173</v>
      </c>
      <c r="E181" s="2">
        <v>31</v>
      </c>
      <c r="F181" s="13">
        <f t="shared" si="45"/>
        <v>-1.1111111111111112</v>
      </c>
      <c r="G181" s="13">
        <f t="shared" si="46"/>
        <v>-4</v>
      </c>
      <c r="R181">
        <f t="shared" si="34"/>
        <v>0</v>
      </c>
      <c r="S181">
        <f t="shared" si="35"/>
        <v>31</v>
      </c>
      <c r="T181" s="31">
        <f t="shared" si="39"/>
        <v>8.6111111111111107</v>
      </c>
      <c r="U181" s="31">
        <f t="shared" si="36"/>
        <v>56577.391975308637</v>
      </c>
      <c r="V181" s="28">
        <f t="shared" si="40"/>
        <v>25.528307612229931</v>
      </c>
      <c r="W181" s="28">
        <f t="shared" si="41"/>
        <v>2245.509</v>
      </c>
      <c r="X181" s="28">
        <f t="shared" si="42"/>
        <v>-1760.6606631445084</v>
      </c>
      <c r="Y181" s="37">
        <f t="shared" si="37"/>
        <v>510.37664446772169</v>
      </c>
      <c r="Z181" s="28">
        <f>Y181*0.0000002777777777</f>
        <v>1.4177129009022675E-4</v>
      </c>
      <c r="AA181" s="28">
        <f t="shared" si="43"/>
        <v>510.37664432481631</v>
      </c>
      <c r="AB181" s="24">
        <f t="shared" si="38"/>
        <v>13340.136574074073</v>
      </c>
      <c r="AD181" s="24">
        <f t="shared" si="44"/>
        <v>0</v>
      </c>
      <c r="AE181" s="24">
        <f t="shared" si="51"/>
        <v>291.69030787037036</v>
      </c>
      <c r="AF181" s="24">
        <f t="shared" si="48"/>
        <v>0</v>
      </c>
      <c r="AG181" s="24">
        <f>AF$43+AF$87+$AF$158+$AF$178</f>
        <v>8.10250854968603E-2</v>
      </c>
      <c r="AH181" s="35">
        <f>(AG181*3600000)*$J$69</f>
        <v>250853.66469827949</v>
      </c>
      <c r="AI181" s="33">
        <f>ABS((AB181*0.0000002777777777)-Z181)</f>
        <v>3.5638222016705608E-3</v>
      </c>
      <c r="AJ181" s="33">
        <f t="shared" si="47"/>
        <v>0.25008872518540959</v>
      </c>
    </row>
    <row r="182" spans="2:36" x14ac:dyDescent="0.3">
      <c r="B182" s="17" t="s">
        <v>27</v>
      </c>
      <c r="C182" s="17">
        <v>174</v>
      </c>
      <c r="D182" s="17">
        <v>174</v>
      </c>
      <c r="E182" s="2">
        <v>27.1</v>
      </c>
      <c r="F182" s="13">
        <f t="shared" si="45"/>
        <v>-0.79166666666666652</v>
      </c>
      <c r="G182" s="13">
        <f t="shared" si="46"/>
        <v>-2.8499999999999996</v>
      </c>
      <c r="R182">
        <f t="shared" si="34"/>
        <v>0</v>
      </c>
      <c r="S182">
        <f t="shared" si="35"/>
        <v>27.1</v>
      </c>
      <c r="T182" s="31">
        <f t="shared" si="39"/>
        <v>7.5277777777777777</v>
      </c>
      <c r="U182" s="31">
        <f t="shared" si="36"/>
        <v>43237.255401234564</v>
      </c>
      <c r="V182" s="28">
        <f t="shared" si="40"/>
        <v>19.509099264825998</v>
      </c>
      <c r="W182" s="28">
        <f t="shared" si="41"/>
        <v>2245.509</v>
      </c>
      <c r="X182" s="28">
        <f t="shared" si="42"/>
        <v>-1254.4707224904619</v>
      </c>
      <c r="Y182" s="37">
        <f t="shared" si="37"/>
        <v>1010.5473767743642</v>
      </c>
      <c r="Z182" s="28">
        <f>Y182*0.0000002777777777</f>
        <v>2.8070760458094753E-4</v>
      </c>
      <c r="AA182" s="28">
        <f t="shared" si="43"/>
        <v>1010.5473764914111</v>
      </c>
      <c r="AB182" s="24">
        <f t="shared" si="38"/>
        <v>5552.9444444444453</v>
      </c>
      <c r="AD182" s="24">
        <f t="shared" si="44"/>
        <v>0</v>
      </c>
      <c r="AE182" s="24">
        <f t="shared" si="51"/>
        <v>291.69030787037036</v>
      </c>
      <c r="AF182" s="24">
        <f t="shared" si="48"/>
        <v>0</v>
      </c>
      <c r="AG182" s="24">
        <f>AF$43+AF$87+$AF$158+$AF$178</f>
        <v>8.10250854968603E-2</v>
      </c>
      <c r="AH182" s="35">
        <f>(AG182*3600000)*$J$69</f>
        <v>250853.66469827949</v>
      </c>
      <c r="AI182" s="33">
        <f>ABS((AB182*0.0000002777777777)-Z182)</f>
        <v>1.2617769628883919E-3</v>
      </c>
      <c r="AJ182" s="33">
        <f t="shared" si="47"/>
        <v>0.25135050214829796</v>
      </c>
    </row>
    <row r="183" spans="2:36" x14ac:dyDescent="0.3">
      <c r="B183" s="17" t="s">
        <v>27</v>
      </c>
      <c r="C183" s="17">
        <v>175</v>
      </c>
      <c r="D183" s="17">
        <v>175</v>
      </c>
      <c r="E183" s="2">
        <v>25.3</v>
      </c>
      <c r="F183" s="13">
        <f t="shared" si="45"/>
        <v>-0.27777777777777779</v>
      </c>
      <c r="G183" s="13">
        <f t="shared" si="46"/>
        <v>-1</v>
      </c>
      <c r="R183">
        <f t="shared" si="34"/>
        <v>0</v>
      </c>
      <c r="S183">
        <f t="shared" si="35"/>
        <v>25.3</v>
      </c>
      <c r="T183" s="31">
        <f t="shared" si="39"/>
        <v>7.0277777777777777</v>
      </c>
      <c r="U183" s="31">
        <f t="shared" si="36"/>
        <v>37684.310956790119</v>
      </c>
      <c r="V183" s="28">
        <f t="shared" si="40"/>
        <v>17.003552985964888</v>
      </c>
      <c r="W183" s="28">
        <f t="shared" si="41"/>
        <v>2245.509</v>
      </c>
      <c r="X183" s="28">
        <f t="shared" si="42"/>
        <v>-440.16516578612709</v>
      </c>
      <c r="Y183" s="37">
        <f t="shared" si="37"/>
        <v>1822.3473871998376</v>
      </c>
      <c r="Z183" s="28">
        <f>Y183*0.0000002777777777</f>
        <v>5.0620760741377233E-4</v>
      </c>
      <c r="AA183" s="28">
        <f t="shared" si="43"/>
        <v>1822.3473866895804</v>
      </c>
      <c r="AB183" s="24">
        <f t="shared" si="38"/>
        <v>593.44444444443798</v>
      </c>
      <c r="AD183" s="24">
        <f t="shared" si="44"/>
        <v>0</v>
      </c>
      <c r="AE183" s="24">
        <f t="shared" si="51"/>
        <v>291.69030787037036</v>
      </c>
      <c r="AF183" s="24">
        <f t="shared" si="48"/>
        <v>0</v>
      </c>
      <c r="AG183" s="24">
        <f>AF$43+AF$87+$AF$158+$AF$178</f>
        <v>8.10250854968603E-2</v>
      </c>
      <c r="AH183" s="35">
        <f>(AG183*3600000)*$J$69</f>
        <v>250853.66469827949</v>
      </c>
      <c r="AI183" s="33">
        <f>ABS((AB183*0.0000002777777777)-Z183)</f>
        <v>3.4136192844758524E-4</v>
      </c>
      <c r="AJ183" s="33">
        <f t="shared" si="47"/>
        <v>0.25169186407674554</v>
      </c>
    </row>
    <row r="184" spans="2:36" x14ac:dyDescent="0.3">
      <c r="B184" s="17" t="s">
        <v>27</v>
      </c>
      <c r="C184" s="17">
        <v>176</v>
      </c>
      <c r="D184" s="17">
        <v>176</v>
      </c>
      <c r="E184" s="2">
        <v>25.1</v>
      </c>
      <c r="F184" s="13">
        <f t="shared" si="45"/>
        <v>8.3333333333333037E-2</v>
      </c>
      <c r="G184" s="13">
        <f t="shared" si="46"/>
        <v>0.29999999999999893</v>
      </c>
      <c r="R184">
        <f t="shared" si="34"/>
        <v>0</v>
      </c>
      <c r="S184">
        <f t="shared" si="35"/>
        <v>25.1</v>
      </c>
      <c r="T184" s="31">
        <f t="shared" si="39"/>
        <v>6.9722222222222223</v>
      </c>
      <c r="U184" s="31">
        <f t="shared" si="36"/>
        <v>37090.866512345681</v>
      </c>
      <c r="V184" s="28">
        <f t="shared" si="40"/>
        <v>16.735784681353778</v>
      </c>
      <c r="W184" s="28">
        <f t="shared" si="41"/>
        <v>2245.509</v>
      </c>
      <c r="X184" s="28">
        <f t="shared" si="42"/>
        <v>132.04954973583764</v>
      </c>
      <c r="Y184" s="37">
        <f t="shared" si="37"/>
        <v>2394.2943344171913</v>
      </c>
      <c r="Z184" s="28">
        <f>Y184*0.0000002777777777</f>
        <v>6.6508175937410807E-4</v>
      </c>
      <c r="AA184" s="28">
        <f t="shared" si="43"/>
        <v>2394.2943337467891</v>
      </c>
      <c r="AB184" s="24">
        <f t="shared" si="38"/>
        <v>-2402.0370370370219</v>
      </c>
      <c r="AD184" s="24">
        <f t="shared" si="44"/>
        <v>0</v>
      </c>
      <c r="AE184" s="24">
        <f t="shared" si="51"/>
        <v>291.69030787037036</v>
      </c>
      <c r="AF184" s="24">
        <f t="shared" si="48"/>
        <v>0</v>
      </c>
      <c r="AG184" s="24">
        <f>AF$43+AF$87+$AF$158+$AF$178</f>
        <v>8.10250854968603E-2</v>
      </c>
      <c r="AH184" s="35">
        <f>(AG184*3600000)*$J$69</f>
        <v>250853.66469827949</v>
      </c>
      <c r="AI184" s="33">
        <f>ABS((AB184*0.0000002777777777)-Z184)</f>
        <v>1.3323142694753446E-3</v>
      </c>
      <c r="AJ184" s="33">
        <f t="shared" si="47"/>
        <v>0.25302417834622087</v>
      </c>
    </row>
    <row r="185" spans="2:36" x14ac:dyDescent="0.3">
      <c r="B185" s="17" t="s">
        <v>27</v>
      </c>
      <c r="C185" s="17">
        <v>177</v>
      </c>
      <c r="D185" s="17">
        <v>177</v>
      </c>
      <c r="E185" s="2">
        <v>25.9</v>
      </c>
      <c r="F185" s="13">
        <f t="shared" si="45"/>
        <v>0.37499999999999989</v>
      </c>
      <c r="G185" s="13">
        <f t="shared" si="46"/>
        <v>1.3499999999999996</v>
      </c>
      <c r="R185">
        <f t="shared" si="34"/>
        <v>0</v>
      </c>
      <c r="S185">
        <f t="shared" si="35"/>
        <v>25.9</v>
      </c>
      <c r="T185" s="31">
        <f t="shared" si="39"/>
        <v>7.1944444444444438</v>
      </c>
      <c r="U185" s="31">
        <f t="shared" si="36"/>
        <v>39492.903549382703</v>
      </c>
      <c r="V185" s="28">
        <f t="shared" si="40"/>
        <v>17.819608771446365</v>
      </c>
      <c r="W185" s="28">
        <f t="shared" si="41"/>
        <v>2245.509</v>
      </c>
      <c r="X185" s="28">
        <f t="shared" si="42"/>
        <v>594.22297381127134</v>
      </c>
      <c r="Y185" s="37">
        <f t="shared" si="37"/>
        <v>2857.5515825827179</v>
      </c>
      <c r="Z185" s="28">
        <f>Y185*0.0000002777777777</f>
        <v>7.9376432827294547E-4</v>
      </c>
      <c r="AA185" s="28">
        <f t="shared" si="43"/>
        <v>2857.5515817826035</v>
      </c>
      <c r="AB185" s="24">
        <f t="shared" si="38"/>
        <v>-6006.8587962963065</v>
      </c>
      <c r="AD185" s="24">
        <f t="shared" si="44"/>
        <v>0</v>
      </c>
      <c r="AE185" s="24">
        <f t="shared" si="51"/>
        <v>291.69030787037036</v>
      </c>
      <c r="AF185" s="24">
        <f t="shared" si="48"/>
        <v>0</v>
      </c>
      <c r="AG185" s="24">
        <f>AF$43+AF$87+$AF$158+$AF$178</f>
        <v>8.10250854968603E-2</v>
      </c>
      <c r="AH185" s="35">
        <f>(AG185*3600000)*$J$69</f>
        <v>250853.66469827949</v>
      </c>
      <c r="AI185" s="33">
        <f>ABS((AB185*0.0000002777777777)-Z185)</f>
        <v>2.4623362156658305E-3</v>
      </c>
      <c r="AJ185" s="33">
        <f t="shared" si="47"/>
        <v>0.2554865145618867</v>
      </c>
    </row>
    <row r="186" spans="2:36" x14ac:dyDescent="0.3">
      <c r="B186" s="17" t="s">
        <v>27</v>
      </c>
      <c r="C186" s="17">
        <v>178</v>
      </c>
      <c r="D186" s="17">
        <v>178</v>
      </c>
      <c r="E186" s="2">
        <v>27.8</v>
      </c>
      <c r="F186" s="13">
        <f t="shared" si="45"/>
        <v>0.45833333333333343</v>
      </c>
      <c r="G186" s="13">
        <f t="shared" si="46"/>
        <v>1.6500000000000004</v>
      </c>
      <c r="R186">
        <f t="shared" si="34"/>
        <v>0</v>
      </c>
      <c r="S186">
        <f t="shared" si="35"/>
        <v>27.8</v>
      </c>
      <c r="T186" s="31">
        <f t="shared" si="39"/>
        <v>7.7222222222222223</v>
      </c>
      <c r="U186" s="31">
        <f t="shared" si="36"/>
        <v>45499.76234567901</v>
      </c>
      <c r="V186" s="28">
        <f t="shared" si="40"/>
        <v>20.52996592615586</v>
      </c>
      <c r="W186" s="28">
        <f t="shared" si="41"/>
        <v>2245.509</v>
      </c>
      <c r="X186" s="28">
        <f t="shared" si="42"/>
        <v>726.27252354710981</v>
      </c>
      <c r="Y186" s="37">
        <f t="shared" si="37"/>
        <v>2992.3114894732657</v>
      </c>
      <c r="Z186" s="28">
        <f>Y186*0.0000002777777777</f>
        <v>8.3119763573206073E-4</v>
      </c>
      <c r="AA186" s="28">
        <f t="shared" si="43"/>
        <v>2992.3114886354188</v>
      </c>
      <c r="AB186" s="24">
        <f t="shared" si="38"/>
        <v>-4698.1018518518467</v>
      </c>
      <c r="AD186" s="24">
        <f t="shared" si="44"/>
        <v>0</v>
      </c>
      <c r="AE186" s="24">
        <f t="shared" si="51"/>
        <v>291.69030787037036</v>
      </c>
      <c r="AF186" s="24">
        <f t="shared" si="48"/>
        <v>0</v>
      </c>
      <c r="AG186" s="24">
        <f>AF$43+AF$87+$AF$158+$AF$178</f>
        <v>8.10250854968603E-2</v>
      </c>
      <c r="AH186" s="35">
        <f>(AG186*3600000)*$J$69</f>
        <v>250853.66469827949</v>
      </c>
      <c r="AI186" s="33">
        <f>ABS((AB186*0.0000002777777777)-Z186)</f>
        <v>2.1362259275477216E-3</v>
      </c>
      <c r="AJ186" s="33">
        <f t="shared" si="47"/>
        <v>0.2576227404894344</v>
      </c>
    </row>
    <row r="187" spans="2:36" x14ac:dyDescent="0.3">
      <c r="B187" s="17" t="s">
        <v>27</v>
      </c>
      <c r="C187" s="17">
        <v>179</v>
      </c>
      <c r="D187" s="17">
        <v>179</v>
      </c>
      <c r="E187" s="2">
        <v>29.2</v>
      </c>
      <c r="F187" s="13">
        <f t="shared" si="45"/>
        <v>0.25000000000000011</v>
      </c>
      <c r="G187" s="13">
        <f t="shared" si="46"/>
        <v>0.90000000000000036</v>
      </c>
      <c r="R187">
        <f t="shared" si="34"/>
        <v>0</v>
      </c>
      <c r="S187">
        <f t="shared" si="35"/>
        <v>29.2</v>
      </c>
      <c r="T187" s="31">
        <f t="shared" si="39"/>
        <v>8.1111111111111107</v>
      </c>
      <c r="U187" s="31">
        <f t="shared" si="36"/>
        <v>50197.864197530856</v>
      </c>
      <c r="V187" s="28">
        <f t="shared" si="40"/>
        <v>22.649798337660485</v>
      </c>
      <c r="W187" s="28">
        <f t="shared" si="41"/>
        <v>2245.509</v>
      </c>
      <c r="X187" s="28">
        <f t="shared" si="42"/>
        <v>396.14864920751455</v>
      </c>
      <c r="Y187" s="37">
        <f t="shared" si="37"/>
        <v>2664.3074475451749</v>
      </c>
      <c r="Z187" s="28">
        <f>Y187*0.0000002777777777</f>
        <v>7.4008540188865801E-4</v>
      </c>
      <c r="AA187" s="28">
        <f t="shared" si="43"/>
        <v>2664.3074467991687</v>
      </c>
      <c r="AB187" s="24">
        <f t="shared" si="38"/>
        <v>-1384.7037037037226</v>
      </c>
      <c r="AD187" s="24">
        <f t="shared" si="44"/>
        <v>0</v>
      </c>
      <c r="AE187" s="24">
        <f>$AD$43+$AD$87+$AD$158+$AD$178+$AD$188</f>
        <v>334.7950979938272</v>
      </c>
      <c r="AF187" s="24">
        <f t="shared" si="48"/>
        <v>0</v>
      </c>
      <c r="AG187" s="24">
        <f>AF$43+AF$87+$AF$158+$AF$178+AF188</f>
        <v>9.2998638305579043E-2</v>
      </c>
      <c r="AH187" s="35">
        <f>(AG187*3600000)*$J$69</f>
        <v>287923.78419407271</v>
      </c>
      <c r="AI187" s="33">
        <f>ABS((AB187*0.0000002777777777)-Z187)</f>
        <v>1.1247253194764373E-3</v>
      </c>
      <c r="AJ187" s="33">
        <f t="shared" si="47"/>
        <v>0.25874746580891084</v>
      </c>
    </row>
    <row r="188" spans="2:36" x14ac:dyDescent="0.3">
      <c r="B188" s="17" t="s">
        <v>27</v>
      </c>
      <c r="C188" s="17">
        <v>180</v>
      </c>
      <c r="D188" s="17">
        <v>180</v>
      </c>
      <c r="E188" s="2">
        <v>29.6</v>
      </c>
      <c r="F188" s="13">
        <f t="shared" si="45"/>
        <v>4.1666666666666761E-2</v>
      </c>
      <c r="G188" s="13">
        <f t="shared" si="46"/>
        <v>0.15000000000000036</v>
      </c>
      <c r="R188">
        <f t="shared" si="34"/>
        <v>0</v>
      </c>
      <c r="S188">
        <f t="shared" si="35"/>
        <v>29.6</v>
      </c>
      <c r="T188" s="31">
        <f t="shared" si="39"/>
        <v>8.2222222222222232</v>
      </c>
      <c r="U188" s="31">
        <f t="shared" si="36"/>
        <v>51582.567901234579</v>
      </c>
      <c r="V188" s="28">
        <f t="shared" si="40"/>
        <v>23.274591048419751</v>
      </c>
      <c r="W188" s="28">
        <f t="shared" si="41"/>
        <v>2245.509</v>
      </c>
      <c r="X188" s="28">
        <f t="shared" si="42"/>
        <v>66.02477486791922</v>
      </c>
      <c r="Y188" s="37">
        <f t="shared" si="37"/>
        <v>2334.808365916339</v>
      </c>
      <c r="Z188" s="28">
        <f>Y188*0.0000002777777777</f>
        <v>6.4855787923960909E-4</v>
      </c>
      <c r="AA188" s="28">
        <f t="shared" si="43"/>
        <v>2334.8083652625928</v>
      </c>
      <c r="AB188" s="24">
        <f t="shared" si="38"/>
        <v>347.9421296296423</v>
      </c>
      <c r="AC188" s="24">
        <f>SUM(AB188:AB205)</f>
        <v>43104.790123456805</v>
      </c>
      <c r="AD188" s="24">
        <f t="shared" si="44"/>
        <v>43.104790123456809</v>
      </c>
      <c r="AE188" s="24">
        <f t="shared" ref="AE188:AE236" si="52">$AD$43+$AD$87+$AD$158+$AD$178+$AD$188</f>
        <v>334.7950979938272</v>
      </c>
      <c r="AF188" s="24">
        <f t="shared" si="48"/>
        <v>1.1973552808718741E-2</v>
      </c>
      <c r="AG188" s="24">
        <f>AF$43+AF$87+$AF$158+$AF$178+AF189</f>
        <v>8.10250854968603E-2</v>
      </c>
      <c r="AH188" s="35">
        <f>(AG188*3600000)*$J$69</f>
        <v>250853.66469827949</v>
      </c>
      <c r="AI188" s="33">
        <f>ABS((AB188*0.0000002777777777)-Z188)</f>
        <v>5.5190728770288173E-4</v>
      </c>
      <c r="AJ188" s="33">
        <f t="shared" si="47"/>
        <v>0.25929937309661372</v>
      </c>
    </row>
    <row r="189" spans="2:36" x14ac:dyDescent="0.3">
      <c r="B189" s="17" t="s">
        <v>27</v>
      </c>
      <c r="C189" s="17">
        <v>181</v>
      </c>
      <c r="D189" s="17">
        <v>181</v>
      </c>
      <c r="E189" s="2">
        <v>29.5</v>
      </c>
      <c r="F189" s="13">
        <f t="shared" si="45"/>
        <v>-5.5555555555555851E-2</v>
      </c>
      <c r="G189" s="13">
        <f t="shared" si="46"/>
        <v>-0.20000000000000107</v>
      </c>
      <c r="R189">
        <f t="shared" si="34"/>
        <v>0</v>
      </c>
      <c r="S189">
        <f t="shared" si="35"/>
        <v>29.5</v>
      </c>
      <c r="T189" s="31">
        <f t="shared" si="39"/>
        <v>8.1944444444444446</v>
      </c>
      <c r="U189" s="31">
        <f t="shared" si="36"/>
        <v>51234.625771604937</v>
      </c>
      <c r="V189" s="28">
        <f t="shared" si="40"/>
        <v>23.117595941251924</v>
      </c>
      <c r="W189" s="28">
        <f t="shared" si="41"/>
        <v>2245.509</v>
      </c>
      <c r="X189" s="28">
        <f t="shared" si="42"/>
        <v>-88.033033157225887</v>
      </c>
      <c r="Y189" s="37">
        <f t="shared" si="37"/>
        <v>2180.5935627840263</v>
      </c>
      <c r="Z189" s="28">
        <f>Y189*0.0000002777777777</f>
        <v>6.0572043393707228E-4</v>
      </c>
      <c r="AA189" s="28">
        <f t="shared" si="43"/>
        <v>2180.5935621734602</v>
      </c>
      <c r="AB189" s="24">
        <f t="shared" si="38"/>
        <v>1036.7615740740803</v>
      </c>
      <c r="AD189" s="24">
        <f t="shared" si="44"/>
        <v>0</v>
      </c>
      <c r="AE189" s="24">
        <f t="shared" si="52"/>
        <v>334.7950979938272</v>
      </c>
      <c r="AF189" s="24">
        <f t="shared" si="48"/>
        <v>0</v>
      </c>
      <c r="AG189" s="24">
        <f>AF$43+AF$87+$AF$158+$AF$178+AF190</f>
        <v>8.10250854968603E-2</v>
      </c>
      <c r="AH189" s="35">
        <f>(AG189*3600000)*$J$69</f>
        <v>250853.66469827949</v>
      </c>
      <c r="AI189" s="33">
        <f>ABS((AB189*0.0000002777777777)-Z189)</f>
        <v>3.1773110788602029E-4</v>
      </c>
      <c r="AJ189" s="33">
        <f t="shared" si="47"/>
        <v>0.25961710420449974</v>
      </c>
    </row>
    <row r="190" spans="2:36" x14ac:dyDescent="0.3">
      <c r="B190" s="17" t="s">
        <v>27</v>
      </c>
      <c r="C190" s="17">
        <v>182</v>
      </c>
      <c r="D190" s="17">
        <v>182</v>
      </c>
      <c r="E190" s="2">
        <v>29.2</v>
      </c>
      <c r="F190" s="13">
        <f t="shared" si="45"/>
        <v>-0.16666666666666657</v>
      </c>
      <c r="G190" s="13">
        <f t="shared" si="46"/>
        <v>-0.59999999999999964</v>
      </c>
      <c r="R190">
        <f t="shared" si="34"/>
        <v>0</v>
      </c>
      <c r="S190">
        <f t="shared" si="35"/>
        <v>29.2</v>
      </c>
      <c r="T190" s="31">
        <f t="shared" si="39"/>
        <v>8.1111111111111107</v>
      </c>
      <c r="U190" s="31">
        <f t="shared" si="36"/>
        <v>50197.864197530856</v>
      </c>
      <c r="V190" s="28">
        <f t="shared" si="40"/>
        <v>22.649798337660485</v>
      </c>
      <c r="W190" s="28">
        <f t="shared" si="41"/>
        <v>2245.509</v>
      </c>
      <c r="X190" s="28">
        <f t="shared" si="42"/>
        <v>-264.09909947167608</v>
      </c>
      <c r="Y190" s="37">
        <f t="shared" si="37"/>
        <v>2004.0596988659843</v>
      </c>
      <c r="Z190" s="28">
        <f>Y190*0.0000002777777777</f>
        <v>5.5668324952912434E-4</v>
      </c>
      <c r="AA190" s="28">
        <f t="shared" si="43"/>
        <v>2004.0596983048476</v>
      </c>
      <c r="AB190" s="24">
        <f t="shared" si="38"/>
        <v>3046.7013888888832</v>
      </c>
      <c r="AD190" s="24">
        <f t="shared" si="44"/>
        <v>0</v>
      </c>
      <c r="AE190" s="24">
        <f t="shared" si="52"/>
        <v>334.7950979938272</v>
      </c>
      <c r="AF190" s="24">
        <f t="shared" si="48"/>
        <v>0</v>
      </c>
      <c r="AG190" s="24">
        <f>AF$43+AF$87+$AF$158+$AF$178+AF191</f>
        <v>8.10250854968603E-2</v>
      </c>
      <c r="AH190" s="35">
        <f>(AG190*3600000)*$J$69</f>
        <v>250853.66469827949</v>
      </c>
      <c r="AI190" s="33">
        <f>ABS((AB190*0.0000002777777777)-Z190)</f>
        <v>2.8962269159193315E-4</v>
      </c>
      <c r="AJ190" s="33">
        <f t="shared" si="47"/>
        <v>0.25990672689609168</v>
      </c>
    </row>
    <row r="191" spans="2:36" x14ac:dyDescent="0.3">
      <c r="B191" s="17" t="s">
        <v>27</v>
      </c>
      <c r="C191" s="17">
        <v>183</v>
      </c>
      <c r="D191" s="17">
        <v>183</v>
      </c>
      <c r="E191" s="2">
        <v>28.3</v>
      </c>
      <c r="F191" s="13">
        <f t="shared" si="45"/>
        <v>-0.43055555555555525</v>
      </c>
      <c r="G191" s="13">
        <f t="shared" si="46"/>
        <v>-1.5499999999999989</v>
      </c>
      <c r="R191">
        <f t="shared" si="34"/>
        <v>0</v>
      </c>
      <c r="S191">
        <f t="shared" si="35"/>
        <v>28.3</v>
      </c>
      <c r="T191" s="31">
        <f t="shared" si="39"/>
        <v>7.8611111111111107</v>
      </c>
      <c r="U191" s="31">
        <f t="shared" si="36"/>
        <v>47151.162808641973</v>
      </c>
      <c r="V191" s="28">
        <f t="shared" si="40"/>
        <v>21.275094988094516</v>
      </c>
      <c r="W191" s="28">
        <f t="shared" si="41"/>
        <v>2245.509</v>
      </c>
      <c r="X191" s="28">
        <f t="shared" si="42"/>
        <v>-682.25600696849654</v>
      </c>
      <c r="Y191" s="37">
        <f t="shared" si="37"/>
        <v>1584.5280880195983</v>
      </c>
      <c r="Z191" s="28">
        <f>Y191*0.0000002777777777</f>
        <v>4.4014669099331404E-4</v>
      </c>
      <c r="AA191" s="28">
        <f t="shared" si="43"/>
        <v>1584.5280875759306</v>
      </c>
      <c r="AB191" s="24">
        <f t="shared" si="38"/>
        <v>7045.9753086419732</v>
      </c>
      <c r="AD191" s="24">
        <f t="shared" si="44"/>
        <v>0</v>
      </c>
      <c r="AE191" s="24">
        <f t="shared" si="52"/>
        <v>334.7950979938272</v>
      </c>
      <c r="AF191" s="24">
        <f t="shared" si="48"/>
        <v>0</v>
      </c>
      <c r="AG191" s="24">
        <f>AF$43+AF$87+$AF$158+$AF$178+AF192</f>
        <v>8.10250854968603E-2</v>
      </c>
      <c r="AH191" s="35">
        <f>(AG191*3600000)*$J$69</f>
        <v>250853.66469827949</v>
      </c>
      <c r="AI191" s="33">
        <f>ABS((AB191*0.0000002777777777)-Z191)</f>
        <v>1.5170686719703252E-3</v>
      </c>
      <c r="AJ191" s="33">
        <f t="shared" si="47"/>
        <v>0.261423795568062</v>
      </c>
    </row>
    <row r="192" spans="2:36" x14ac:dyDescent="0.3">
      <c r="B192" s="17" t="s">
        <v>27</v>
      </c>
      <c r="C192" s="17">
        <v>184</v>
      </c>
      <c r="D192" s="17">
        <v>184</v>
      </c>
      <c r="E192" s="2">
        <v>26.1</v>
      </c>
      <c r="F192" s="13">
        <f t="shared" si="45"/>
        <v>-0.65277777777777768</v>
      </c>
      <c r="G192" s="13">
        <f t="shared" si="46"/>
        <v>-2.3499999999999996</v>
      </c>
      <c r="R192">
        <f t="shared" si="34"/>
        <v>0</v>
      </c>
      <c r="S192">
        <f t="shared" si="35"/>
        <v>26.1</v>
      </c>
      <c r="T192" s="31">
        <f t="shared" si="39"/>
        <v>7.25</v>
      </c>
      <c r="U192" s="31">
        <f t="shared" si="36"/>
        <v>40105.1875</v>
      </c>
      <c r="V192" s="28">
        <f t="shared" si="40"/>
        <v>18.095877657156247</v>
      </c>
      <c r="W192" s="28">
        <f t="shared" si="41"/>
        <v>2245.509</v>
      </c>
      <c r="X192" s="28">
        <f t="shared" si="42"/>
        <v>-1034.3881395973985</v>
      </c>
      <c r="Y192" s="37">
        <f t="shared" si="37"/>
        <v>1229.2167380597575</v>
      </c>
      <c r="Z192" s="28">
        <f>Y192*0.0000002777777777</f>
        <v>3.4144909380988246E-4</v>
      </c>
      <c r="AA192" s="28">
        <f t="shared" si="43"/>
        <v>1229.2167377155768</v>
      </c>
      <c r="AB192" s="24">
        <f t="shared" si="38"/>
        <v>7315.0270061728443</v>
      </c>
      <c r="AD192" s="24">
        <f t="shared" si="44"/>
        <v>0</v>
      </c>
      <c r="AE192" s="24">
        <f t="shared" si="52"/>
        <v>334.7950979938272</v>
      </c>
      <c r="AF192" s="24">
        <f t="shared" si="48"/>
        <v>0</v>
      </c>
      <c r="AG192" s="24">
        <f>AF$43+AF$87+$AF$158+$AF$178+AF193</f>
        <v>8.10250854968603E-2</v>
      </c>
      <c r="AH192" s="35">
        <f>(AG192*3600000)*$J$69</f>
        <v>250853.66469827949</v>
      </c>
      <c r="AI192" s="33">
        <f>ABS((AB192*0.0000002777777777)-Z192)</f>
        <v>1.6905028517802947E-3</v>
      </c>
      <c r="AJ192" s="33">
        <f t="shared" si="47"/>
        <v>0.2631142984198423</v>
      </c>
    </row>
    <row r="193" spans="2:36" x14ac:dyDescent="0.3">
      <c r="B193" s="17" t="s">
        <v>27</v>
      </c>
      <c r="C193" s="17">
        <v>185</v>
      </c>
      <c r="D193" s="17">
        <v>185</v>
      </c>
      <c r="E193" s="2">
        <v>23.6</v>
      </c>
      <c r="F193" s="13">
        <f t="shared" si="45"/>
        <v>-0.70833333333333348</v>
      </c>
      <c r="G193" s="13">
        <f t="shared" si="46"/>
        <v>-2.5500000000000007</v>
      </c>
      <c r="R193">
        <f t="shared" si="34"/>
        <v>0</v>
      </c>
      <c r="S193">
        <f t="shared" si="35"/>
        <v>23.6</v>
      </c>
      <c r="T193" s="31">
        <f t="shared" si="39"/>
        <v>6.5555555555555554</v>
      </c>
      <c r="U193" s="31">
        <f t="shared" si="36"/>
        <v>32790.160493827156</v>
      </c>
      <c r="V193" s="28">
        <f t="shared" si="40"/>
        <v>14.795261402401229</v>
      </c>
      <c r="W193" s="28">
        <f t="shared" si="41"/>
        <v>2245.509</v>
      </c>
      <c r="X193" s="28">
        <f t="shared" si="42"/>
        <v>-1122.4211727546244</v>
      </c>
      <c r="Y193" s="37">
        <f t="shared" si="37"/>
        <v>1137.8830886477767</v>
      </c>
      <c r="Z193" s="28">
        <f>Y193*0.0000002777777777</f>
        <v>3.1607863564699155E-4</v>
      </c>
      <c r="AA193" s="28">
        <f t="shared" si="43"/>
        <v>1137.8830883291696</v>
      </c>
      <c r="AB193" s="24">
        <f t="shared" si="38"/>
        <v>6826.9660493827178</v>
      </c>
      <c r="AD193" s="24">
        <f t="shared" si="44"/>
        <v>0</v>
      </c>
      <c r="AE193" s="24">
        <f t="shared" si="52"/>
        <v>334.7950979938272</v>
      </c>
      <c r="AF193" s="24">
        <f t="shared" si="48"/>
        <v>0</v>
      </c>
      <c r="AG193" s="24">
        <f>AF$43+AF$87+$AF$158+$AF$178+AF194</f>
        <v>8.10250854968603E-2</v>
      </c>
      <c r="AH193" s="35">
        <f>(AG193*3600000)*$J$69</f>
        <v>250853.66469827949</v>
      </c>
      <c r="AI193" s="33">
        <f>ABS((AB193*0.0000002777777777)-Z193)</f>
        <v>1.5803008219838883E-3</v>
      </c>
      <c r="AJ193" s="33">
        <f t="shared" si="47"/>
        <v>0.2646945992418262</v>
      </c>
    </row>
    <row r="194" spans="2:36" x14ac:dyDescent="0.3">
      <c r="B194" s="17" t="s">
        <v>27</v>
      </c>
      <c r="C194" s="17">
        <v>186</v>
      </c>
      <c r="D194" s="17">
        <v>186</v>
      </c>
      <c r="E194" s="2">
        <v>21</v>
      </c>
      <c r="F194" s="13">
        <f t="shared" si="45"/>
        <v>-0.65277777777777812</v>
      </c>
      <c r="G194" s="13">
        <f t="shared" si="46"/>
        <v>-2.3500000000000014</v>
      </c>
      <c r="R194">
        <f t="shared" si="34"/>
        <v>0</v>
      </c>
      <c r="S194">
        <f t="shared" si="35"/>
        <v>21</v>
      </c>
      <c r="T194" s="31">
        <f t="shared" si="39"/>
        <v>5.833333333333333</v>
      </c>
      <c r="U194" s="31">
        <f t="shared" si="36"/>
        <v>25963.194444444438</v>
      </c>
      <c r="V194" s="28">
        <f t="shared" si="40"/>
        <v>11.714863326736108</v>
      </c>
      <c r="W194" s="28">
        <f t="shared" si="41"/>
        <v>2245.509</v>
      </c>
      <c r="X194" s="28">
        <f t="shared" si="42"/>
        <v>-1034.3881395973992</v>
      </c>
      <c r="Y194" s="37">
        <f t="shared" si="37"/>
        <v>1222.8357237293369</v>
      </c>
      <c r="Z194" s="28">
        <f>Y194*0.0000002777777777</f>
        <v>3.3967658982970636E-4</v>
      </c>
      <c r="AA194" s="28">
        <f t="shared" si="43"/>
        <v>1222.8357233869428</v>
      </c>
      <c r="AB194" s="24">
        <f t="shared" si="38"/>
        <v>4933.0069444444453</v>
      </c>
      <c r="AD194" s="24">
        <f t="shared" si="44"/>
        <v>0</v>
      </c>
      <c r="AE194" s="24">
        <f t="shared" si="52"/>
        <v>334.7950979938272</v>
      </c>
      <c r="AF194" s="24">
        <f t="shared" si="48"/>
        <v>0</v>
      </c>
      <c r="AG194" s="24">
        <f>AF$43+AF$87+$AF$158+$AF$178+AF195</f>
        <v>8.10250854968603E-2</v>
      </c>
      <c r="AH194" s="35">
        <f>(AG194*3600000)*$J$69</f>
        <v>250853.66469827949</v>
      </c>
      <c r="AI194" s="33">
        <f>ABS((AB194*0.0000002777777777)-Z194)</f>
        <v>1.0306031165767389E-3</v>
      </c>
      <c r="AJ194" s="33">
        <f t="shared" si="47"/>
        <v>0.26572520235840291</v>
      </c>
    </row>
    <row r="195" spans="2:36" x14ac:dyDescent="0.3">
      <c r="B195" s="17" t="s">
        <v>27</v>
      </c>
      <c r="C195" s="17">
        <v>187</v>
      </c>
      <c r="D195" s="17">
        <v>187</v>
      </c>
      <c r="E195" s="2">
        <v>18.899999999999999</v>
      </c>
      <c r="F195" s="13">
        <f t="shared" si="45"/>
        <v>-0.54166666666666641</v>
      </c>
      <c r="G195" s="13">
        <f t="shared" si="46"/>
        <v>-1.9499999999999993</v>
      </c>
      <c r="R195">
        <f t="shared" si="34"/>
        <v>0</v>
      </c>
      <c r="S195">
        <f t="shared" si="35"/>
        <v>18.899999999999999</v>
      </c>
      <c r="T195" s="31">
        <f t="shared" si="39"/>
        <v>5.2499999999999991</v>
      </c>
      <c r="U195" s="31">
        <f t="shared" si="36"/>
        <v>21030.187499999993</v>
      </c>
      <c r="V195" s="28">
        <f t="shared" si="40"/>
        <v>9.4890392946562443</v>
      </c>
      <c r="W195" s="28">
        <f t="shared" si="41"/>
        <v>2245.509</v>
      </c>
      <c r="X195" s="28">
        <f t="shared" si="42"/>
        <v>-858.32207328294737</v>
      </c>
      <c r="Y195" s="37">
        <f t="shared" si="37"/>
        <v>1396.6759660117091</v>
      </c>
      <c r="Z195" s="28">
        <f>Y195*0.0000002777777777</f>
        <v>3.8796554600573329E-4</v>
      </c>
      <c r="AA195" s="28">
        <f t="shared" si="43"/>
        <v>1396.6759656206398</v>
      </c>
      <c r="AB195" s="24">
        <f t="shared" si="38"/>
        <v>3814.9999999999927</v>
      </c>
      <c r="AD195" s="24">
        <f t="shared" si="44"/>
        <v>0</v>
      </c>
      <c r="AE195" s="24">
        <f t="shared" si="52"/>
        <v>334.7950979938272</v>
      </c>
      <c r="AF195" s="24">
        <f t="shared" si="48"/>
        <v>0</v>
      </c>
      <c r="AG195" s="24">
        <f>AF$43+AF$87+$AF$158+$AF$178+AF196</f>
        <v>8.10250854968603E-2</v>
      </c>
      <c r="AH195" s="35">
        <f>(AG195*3600000)*$J$69</f>
        <v>250853.66469827949</v>
      </c>
      <c r="AI195" s="33">
        <f>ABS((AB195*0.0000002777777777)-Z195)</f>
        <v>6.7175667591976474E-4</v>
      </c>
      <c r="AJ195" s="33">
        <f t="shared" si="47"/>
        <v>0.2663969590343227</v>
      </c>
    </row>
    <row r="196" spans="2:36" x14ac:dyDescent="0.3">
      <c r="B196" s="17" t="s">
        <v>27</v>
      </c>
      <c r="C196" s="17">
        <v>188</v>
      </c>
      <c r="D196" s="17">
        <v>188</v>
      </c>
      <c r="E196" s="2">
        <v>17.100000000000001</v>
      </c>
      <c r="F196" s="13">
        <f t="shared" si="45"/>
        <v>-0.44444444444444431</v>
      </c>
      <c r="G196" s="13">
        <f t="shared" si="46"/>
        <v>-1.5999999999999996</v>
      </c>
      <c r="R196">
        <f t="shared" si="34"/>
        <v>0</v>
      </c>
      <c r="S196">
        <f t="shared" si="35"/>
        <v>17.100000000000001</v>
      </c>
      <c r="T196" s="31">
        <f t="shared" si="39"/>
        <v>4.75</v>
      </c>
      <c r="U196" s="31">
        <f t="shared" si="36"/>
        <v>17215.1875</v>
      </c>
      <c r="V196" s="28">
        <f t="shared" si="40"/>
        <v>7.7676716221562483</v>
      </c>
      <c r="W196" s="28">
        <f t="shared" si="41"/>
        <v>2245.509</v>
      </c>
      <c r="X196" s="28">
        <f t="shared" si="42"/>
        <v>-704.26426525780312</v>
      </c>
      <c r="Y196" s="37">
        <f t="shared" si="37"/>
        <v>1549.0124063643532</v>
      </c>
      <c r="Z196" s="28">
        <f>Y196*0.0000002777777777</f>
        <v>4.3028122386961937E-4</v>
      </c>
      <c r="AA196" s="28">
        <f t="shared" si="43"/>
        <v>1549.0124059306297</v>
      </c>
      <c r="AB196" s="24">
        <f t="shared" si="38"/>
        <v>2703.4691358024702</v>
      </c>
      <c r="AD196" s="24">
        <f t="shared" si="44"/>
        <v>0</v>
      </c>
      <c r="AE196" s="24">
        <f t="shared" si="52"/>
        <v>334.7950979938272</v>
      </c>
      <c r="AF196" s="24">
        <f t="shared" si="48"/>
        <v>0</v>
      </c>
      <c r="AG196" s="24">
        <f>AF$43+AF$87+$AF$158+$AF$178+AF197</f>
        <v>8.10250854968603E-2</v>
      </c>
      <c r="AH196" s="35">
        <f>(AG196*3600000)*$J$69</f>
        <v>250853.66469827949</v>
      </c>
      <c r="AI196" s="33">
        <f>ABS((AB196*0.0000002777777777)-Z196)</f>
        <v>3.2068242475413039E-4</v>
      </c>
      <c r="AJ196" s="33">
        <f t="shared" si="47"/>
        <v>0.26671764145907684</v>
      </c>
    </row>
    <row r="197" spans="2:36" x14ac:dyDescent="0.3">
      <c r="B197" s="17" t="s">
        <v>27</v>
      </c>
      <c r="C197" s="17">
        <v>189</v>
      </c>
      <c r="D197" s="17">
        <v>189</v>
      </c>
      <c r="E197" s="2">
        <v>15.7</v>
      </c>
      <c r="F197" s="13">
        <f t="shared" si="45"/>
        <v>-0.36111111111111133</v>
      </c>
      <c r="G197" s="13">
        <f t="shared" si="46"/>
        <v>-1.3000000000000007</v>
      </c>
      <c r="R197">
        <f t="shared" si="34"/>
        <v>0</v>
      </c>
      <c r="S197">
        <f t="shared" si="35"/>
        <v>15.7</v>
      </c>
      <c r="T197" s="31">
        <f t="shared" si="39"/>
        <v>4.3611111111111107</v>
      </c>
      <c r="U197" s="31">
        <f t="shared" si="36"/>
        <v>14511.71836419753</v>
      </c>
      <c r="V197" s="28">
        <f t="shared" si="40"/>
        <v>6.5478382344834083</v>
      </c>
      <c r="W197" s="28">
        <f t="shared" si="41"/>
        <v>2245.509</v>
      </c>
      <c r="X197" s="28">
        <f t="shared" si="42"/>
        <v>-572.21471552196556</v>
      </c>
      <c r="Y197" s="37">
        <f t="shared" si="37"/>
        <v>1679.8421227125182</v>
      </c>
      <c r="Z197" s="28">
        <f>Y197*0.0000002777777777</f>
        <v>4.6662281173393401E-4</v>
      </c>
      <c r="AA197" s="28">
        <f t="shared" si="43"/>
        <v>1679.8421222421625</v>
      </c>
      <c r="AB197" s="24">
        <f t="shared" si="38"/>
        <v>2133.574074074073</v>
      </c>
      <c r="AD197" s="24">
        <f t="shared" si="44"/>
        <v>0</v>
      </c>
      <c r="AE197" s="24">
        <f t="shared" si="52"/>
        <v>334.7950979938272</v>
      </c>
      <c r="AF197" s="24">
        <f t="shared" si="48"/>
        <v>0</v>
      </c>
      <c r="AG197" s="24">
        <f>AF$43+AF$87+$AF$158+$AF$178+AF198</f>
        <v>8.10250854968603E-2</v>
      </c>
      <c r="AH197" s="35">
        <f>(AG197*3600000)*$J$69</f>
        <v>250853.66469827949</v>
      </c>
      <c r="AI197" s="33">
        <f>ABS((AB197*0.0000002777777777)-Z197)</f>
        <v>1.2603665312069717E-4</v>
      </c>
      <c r="AJ197" s="33">
        <f t="shared" si="47"/>
        <v>0.26684367811219756</v>
      </c>
    </row>
    <row r="198" spans="2:36" x14ac:dyDescent="0.3">
      <c r="B198" s="17" t="s">
        <v>27</v>
      </c>
      <c r="C198" s="17">
        <v>190</v>
      </c>
      <c r="D198" s="17">
        <v>190</v>
      </c>
      <c r="E198" s="2">
        <v>14.5</v>
      </c>
      <c r="F198" s="13">
        <f t="shared" si="45"/>
        <v>-0.27777777777777779</v>
      </c>
      <c r="G198" s="13">
        <f t="shared" si="46"/>
        <v>-1</v>
      </c>
      <c r="R198">
        <f t="shared" si="34"/>
        <v>0</v>
      </c>
      <c r="S198">
        <f t="shared" si="35"/>
        <v>14.5</v>
      </c>
      <c r="T198" s="31">
        <f t="shared" si="39"/>
        <v>4.0277777777777777</v>
      </c>
      <c r="U198" s="31">
        <f t="shared" si="36"/>
        <v>12378.144290123457</v>
      </c>
      <c r="V198" s="28">
        <f t="shared" si="40"/>
        <v>5.5851474250482243</v>
      </c>
      <c r="W198" s="28">
        <f t="shared" si="41"/>
        <v>2245.509</v>
      </c>
      <c r="X198" s="28">
        <f t="shared" si="42"/>
        <v>-440.16516578612709</v>
      </c>
      <c r="Y198" s="37">
        <f t="shared" si="37"/>
        <v>1810.928981638921</v>
      </c>
      <c r="Z198" s="28">
        <f>Y198*0.0000002777777777</f>
        <v>5.0303582809218357E-4</v>
      </c>
      <c r="AA198" s="28">
        <f t="shared" si="43"/>
        <v>1810.9289811318608</v>
      </c>
      <c r="AB198" s="24">
        <f t="shared" si="38"/>
        <v>1328.1851851851861</v>
      </c>
      <c r="AD198" s="24">
        <f t="shared" si="44"/>
        <v>0</v>
      </c>
      <c r="AE198" s="24">
        <f t="shared" si="52"/>
        <v>334.7950979938272</v>
      </c>
      <c r="AF198" s="24">
        <f t="shared" si="48"/>
        <v>0</v>
      </c>
      <c r="AG198" s="24">
        <f>AF$43+AF$87+$AF$158+$AF$178+AF199</f>
        <v>8.10250854968603E-2</v>
      </c>
      <c r="AH198" s="35">
        <f>(AG198*3600000)*$J$69</f>
        <v>250853.66469827949</v>
      </c>
      <c r="AI198" s="33">
        <f>ABS((AB198*0.0000002777777777)-Z198)</f>
        <v>1.3409549897737958E-4</v>
      </c>
      <c r="AJ198" s="33">
        <f t="shared" si="47"/>
        <v>0.26697777361117492</v>
      </c>
    </row>
    <row r="199" spans="2:36" x14ac:dyDescent="0.3">
      <c r="B199" s="17" t="s">
        <v>27</v>
      </c>
      <c r="C199" s="17">
        <v>191</v>
      </c>
      <c r="D199" s="17">
        <v>191</v>
      </c>
      <c r="E199" s="2">
        <v>13.7</v>
      </c>
      <c r="F199" s="13">
        <f t="shared" si="45"/>
        <v>-0.22222222222222215</v>
      </c>
      <c r="G199" s="13">
        <f t="shared" si="46"/>
        <v>-0.79999999999999982</v>
      </c>
      <c r="R199">
        <f t="shared" si="34"/>
        <v>0</v>
      </c>
      <c r="S199">
        <f t="shared" si="35"/>
        <v>13.7</v>
      </c>
      <c r="T199" s="31">
        <f t="shared" si="39"/>
        <v>3.8055555555555554</v>
      </c>
      <c r="U199" s="31">
        <f t="shared" si="36"/>
        <v>11049.959104938271</v>
      </c>
      <c r="V199" s="28">
        <f t="shared" si="40"/>
        <v>4.9858564575852604</v>
      </c>
      <c r="W199" s="28">
        <f t="shared" si="41"/>
        <v>2245.509</v>
      </c>
      <c r="X199" s="28">
        <f t="shared" si="42"/>
        <v>-352.13213262890156</v>
      </c>
      <c r="Y199" s="37">
        <f t="shared" si="37"/>
        <v>1898.3627238286836</v>
      </c>
      <c r="Z199" s="28">
        <f>Y199*0.0000002777777777</f>
        <v>5.2732297869365063E-4</v>
      </c>
      <c r="AA199" s="28">
        <f t="shared" si="43"/>
        <v>1898.3627232971423</v>
      </c>
      <c r="AB199" s="24">
        <f t="shared" si="38"/>
        <v>1252.8271604938254</v>
      </c>
      <c r="AD199" s="24">
        <f t="shared" si="44"/>
        <v>0</v>
      </c>
      <c r="AE199" s="24">
        <f t="shared" si="52"/>
        <v>334.7950979938272</v>
      </c>
      <c r="AF199" s="24">
        <f t="shared" si="48"/>
        <v>0</v>
      </c>
      <c r="AG199" s="24">
        <f>AF$43+AF$87+$AF$158+$AF$178+AF200</f>
        <v>8.10250854968603E-2</v>
      </c>
      <c r="AH199" s="35">
        <f>(AG199*3600000)*$J$69</f>
        <v>250853.66469827949</v>
      </c>
      <c r="AI199" s="33">
        <f>ABS((AB199*0.0000002777777777)-Z199)</f>
        <v>1.7931543420947457E-4</v>
      </c>
      <c r="AJ199" s="33">
        <f t="shared" si="47"/>
        <v>0.26715708904538438</v>
      </c>
    </row>
    <row r="200" spans="2:36" x14ac:dyDescent="0.3">
      <c r="B200" s="17" t="s">
        <v>27</v>
      </c>
      <c r="C200" s="17">
        <v>192</v>
      </c>
      <c r="D200" s="17">
        <v>192</v>
      </c>
      <c r="E200" s="2">
        <v>12.9</v>
      </c>
      <c r="F200" s="13">
        <f t="shared" si="45"/>
        <v>-0.16666666666666657</v>
      </c>
      <c r="G200" s="13">
        <f t="shared" si="46"/>
        <v>-0.59999999999999964</v>
      </c>
      <c r="R200">
        <f t="shared" ref="R200:R263" si="53">IF(E200&lt;1,1,0)</f>
        <v>0</v>
      </c>
      <c r="S200">
        <f t="shared" ref="S200:S263" si="54">IF(R200=1,"",E200)</f>
        <v>12.9</v>
      </c>
      <c r="T200" s="31">
        <f t="shared" si="39"/>
        <v>3.5833333333333335</v>
      </c>
      <c r="U200" s="31">
        <f t="shared" ref="U200:U263" si="55">(0.5*1526*(T200*T200))</f>
        <v>9797.1319444444453</v>
      </c>
      <c r="V200" s="28">
        <f t="shared" si="40"/>
        <v>4.4205678145173604</v>
      </c>
      <c r="W200" s="28">
        <f t="shared" si="41"/>
        <v>2245.509</v>
      </c>
      <c r="X200" s="28">
        <f t="shared" si="42"/>
        <v>-264.09909947167608</v>
      </c>
      <c r="Y200" s="37">
        <f t="shared" ref="Y200:Y263" si="56">V200+W200+X200</f>
        <v>1985.8304683428412</v>
      </c>
      <c r="Z200" s="28">
        <f>Y200*0.0000002777777777</f>
        <v>5.5161957438522465E-4</v>
      </c>
      <c r="AA200" s="28">
        <f t="shared" si="43"/>
        <v>1985.8304677868086</v>
      </c>
      <c r="AB200" s="24">
        <f t="shared" ref="AB200:AB263" si="57">$U200-$U201</f>
        <v>598.1543209876545</v>
      </c>
      <c r="AD200" s="24">
        <f t="shared" si="44"/>
        <v>0</v>
      </c>
      <c r="AE200" s="24">
        <f t="shared" si="52"/>
        <v>334.7950979938272</v>
      </c>
      <c r="AF200" s="24">
        <f t="shared" si="48"/>
        <v>0</v>
      </c>
      <c r="AG200" s="24">
        <f>AF$43+AF$87+$AF$158+$AF$178+AF201</f>
        <v>8.10250854968603E-2</v>
      </c>
      <c r="AH200" s="35">
        <f>(AG200*3600000)*$J$69</f>
        <v>250853.66469827949</v>
      </c>
      <c r="AI200" s="33">
        <f>ABS((AB200*0.0000002777777777)-Z200)</f>
        <v>3.8546559637962151E-4</v>
      </c>
      <c r="AJ200" s="33">
        <f t="shared" si="47"/>
        <v>0.26754255464176402</v>
      </c>
    </row>
    <row r="201" spans="2:36" x14ac:dyDescent="0.3">
      <c r="B201" s="17" t="s">
        <v>27</v>
      </c>
      <c r="C201" s="17">
        <v>193</v>
      </c>
      <c r="D201" s="17">
        <v>193</v>
      </c>
      <c r="E201" s="2">
        <v>12.5</v>
      </c>
      <c r="F201" s="13">
        <f t="shared" si="45"/>
        <v>-9.7222222222222363E-2</v>
      </c>
      <c r="G201" s="13">
        <f t="shared" si="46"/>
        <v>-0.35000000000000053</v>
      </c>
      <c r="R201">
        <f t="shared" si="53"/>
        <v>0</v>
      </c>
      <c r="S201">
        <f t="shared" si="54"/>
        <v>12.5</v>
      </c>
      <c r="T201" s="31">
        <f t="shared" ref="T201:T264" si="58">E201/3.6</f>
        <v>3.4722222222222223</v>
      </c>
      <c r="U201" s="31">
        <f t="shared" si="55"/>
        <v>9198.9776234567908</v>
      </c>
      <c r="V201" s="28">
        <f t="shared" ref="V201:V264" si="59">0.5 * 1.202 * (T201^2) * 0.25 * (1.442 * 1.589)</f>
        <v>4.1506743646315583</v>
      </c>
      <c r="W201" s="28">
        <f t="shared" ref="W201:W264" si="60">1526 * 9.81 * 0.15</f>
        <v>2245.509</v>
      </c>
      <c r="X201" s="28">
        <f t="shared" ref="X201:X264" si="61">(F201*$M$18)</f>
        <v>-154.05780802514471</v>
      </c>
      <c r="Y201" s="37">
        <f t="shared" si="56"/>
        <v>2095.6018663394866</v>
      </c>
      <c r="Z201" s="28">
        <f>Y201*0.0000002777777777</f>
        <v>5.8211162937575503E-4</v>
      </c>
      <c r="AA201" s="28">
        <f t="shared" ref="AA201:AA264" si="62">Z201*3600000</f>
        <v>2095.6018657527179</v>
      </c>
      <c r="AB201" s="24">
        <f t="shared" si="57"/>
        <v>436.25231481481751</v>
      </c>
      <c r="AD201" s="24">
        <f t="shared" ref="AD201:AD264" si="63">AC201/1000</f>
        <v>0</v>
      </c>
      <c r="AE201" s="24">
        <f t="shared" si="52"/>
        <v>334.7950979938272</v>
      </c>
      <c r="AF201" s="24">
        <f t="shared" si="48"/>
        <v>0</v>
      </c>
      <c r="AG201" s="24">
        <f>AF$43+AF$87+$AF$158+$AF$178+AF202</f>
        <v>8.10250854968603E-2</v>
      </c>
      <c r="AH201" s="35">
        <f>(AG201*3600000)*$J$69</f>
        <v>250853.66469827949</v>
      </c>
      <c r="AI201" s="33">
        <f>ABS((AB201*0.0000002777777777)-Z201)</f>
        <v>4.6093043085001421E-4</v>
      </c>
      <c r="AJ201" s="33">
        <f t="shared" si="47"/>
        <v>0.26800348507261401</v>
      </c>
    </row>
    <row r="202" spans="2:36" x14ac:dyDescent="0.3">
      <c r="B202" s="17" t="s">
        <v>27</v>
      </c>
      <c r="C202" s="17">
        <v>194</v>
      </c>
      <c r="D202" s="17">
        <v>194</v>
      </c>
      <c r="E202" s="2">
        <v>12.2</v>
      </c>
      <c r="F202" s="13">
        <f t="shared" ref="F202:F265" si="64">($E203-$E201)/2/3.6</f>
        <v>-6.9444444444444448E-2</v>
      </c>
      <c r="G202" s="13">
        <f t="shared" ref="G202:G265" si="65">($E203-$E201)/2</f>
        <v>-0.25</v>
      </c>
      <c r="R202">
        <f t="shared" si="53"/>
        <v>0</v>
      </c>
      <c r="S202">
        <f t="shared" si="54"/>
        <v>12.2</v>
      </c>
      <c r="T202" s="31">
        <f t="shared" si="58"/>
        <v>3.3888888888888884</v>
      </c>
      <c r="U202" s="31">
        <f t="shared" si="55"/>
        <v>8762.7253086419732</v>
      </c>
      <c r="V202" s="28">
        <f t="shared" si="59"/>
        <v>3.9538327835632696</v>
      </c>
      <c r="W202" s="28">
        <f t="shared" si="60"/>
        <v>2245.509</v>
      </c>
      <c r="X202" s="28">
        <f t="shared" si="61"/>
        <v>-110.04129144653177</v>
      </c>
      <c r="Y202" s="37">
        <f t="shared" si="56"/>
        <v>2139.4215413370316</v>
      </c>
      <c r="Z202" s="28">
        <f>Y202*0.0000002777777777</f>
        <v>5.9428376131610936E-4</v>
      </c>
      <c r="AA202" s="28">
        <f t="shared" si="62"/>
        <v>2139.4215407379938</v>
      </c>
      <c r="AB202" s="24">
        <f t="shared" si="57"/>
        <v>284.94753086419769</v>
      </c>
      <c r="AD202" s="24">
        <f t="shared" si="63"/>
        <v>0</v>
      </c>
      <c r="AE202" s="24">
        <f t="shared" si="52"/>
        <v>334.7950979938272</v>
      </c>
      <c r="AF202" s="24">
        <f t="shared" si="48"/>
        <v>0</v>
      </c>
      <c r="AG202" s="24">
        <f>AF$43+AF$87+$AF$158+$AF$178+AF203</f>
        <v>8.10250854968603E-2</v>
      </c>
      <c r="AH202" s="35">
        <f>(AG202*3600000)*$J$69</f>
        <v>250853.66469827949</v>
      </c>
      <c r="AI202" s="33">
        <f>ABS((AB202*0.0000002777777777)-Z202)</f>
        <v>5.1513166943155039E-4</v>
      </c>
      <c r="AJ202" s="33">
        <f t="shared" ref="AJ202:AJ265" si="66">AJ201+AI202</f>
        <v>0.26851861674204558</v>
      </c>
    </row>
    <row r="203" spans="2:36" x14ac:dyDescent="0.3">
      <c r="B203" s="17" t="s">
        <v>27</v>
      </c>
      <c r="C203" s="17">
        <v>195</v>
      </c>
      <c r="D203" s="17">
        <v>195</v>
      </c>
      <c r="E203" s="2">
        <v>12</v>
      </c>
      <c r="F203" s="13">
        <f t="shared" si="64"/>
        <v>-2.7777777777777679E-2</v>
      </c>
      <c r="G203" s="13">
        <f t="shared" si="65"/>
        <v>-9.9999999999999645E-2</v>
      </c>
      <c r="R203">
        <f t="shared" si="53"/>
        <v>0</v>
      </c>
      <c r="S203">
        <f t="shared" si="54"/>
        <v>12</v>
      </c>
      <c r="T203" s="31">
        <f t="shared" si="58"/>
        <v>3.333333333333333</v>
      </c>
      <c r="U203" s="31">
        <f t="shared" si="55"/>
        <v>8477.7777777777756</v>
      </c>
      <c r="V203" s="28">
        <f t="shared" si="59"/>
        <v>3.825261494444443</v>
      </c>
      <c r="W203" s="28">
        <f t="shared" si="60"/>
        <v>2245.509</v>
      </c>
      <c r="X203" s="28">
        <f t="shared" si="61"/>
        <v>-44.016516578612553</v>
      </c>
      <c r="Y203" s="37">
        <f t="shared" si="56"/>
        <v>2205.317744915832</v>
      </c>
      <c r="Z203" s="28">
        <f>Y203*0.0000002777777777</f>
        <v>6.1258826230509535E-4</v>
      </c>
      <c r="AA203" s="28">
        <f t="shared" si="62"/>
        <v>2205.3177442983433</v>
      </c>
      <c r="AB203" s="24">
        <f t="shared" si="57"/>
        <v>0</v>
      </c>
      <c r="AD203" s="24">
        <f t="shared" si="63"/>
        <v>0</v>
      </c>
      <c r="AE203" s="24">
        <f t="shared" si="52"/>
        <v>334.7950979938272</v>
      </c>
      <c r="AF203" s="24">
        <f t="shared" si="48"/>
        <v>0</v>
      </c>
      <c r="AG203" s="24">
        <f>AF$43+AF$87+$AF$158+$AF$178+AF204</f>
        <v>8.10250854968603E-2</v>
      </c>
      <c r="AH203" s="35">
        <f>(AG203*3600000)*$J$69</f>
        <v>250853.66469827949</v>
      </c>
      <c r="AI203" s="33">
        <f>ABS((AB203*0.0000002777777777)-Z203)</f>
        <v>6.1258826230509535E-4</v>
      </c>
      <c r="AJ203" s="33">
        <f t="shared" si="66"/>
        <v>0.26913120500435067</v>
      </c>
    </row>
    <row r="204" spans="2:36" x14ac:dyDescent="0.3">
      <c r="B204" s="17" t="s">
        <v>27</v>
      </c>
      <c r="C204" s="17">
        <v>196</v>
      </c>
      <c r="D204" s="17">
        <v>196</v>
      </c>
      <c r="E204" s="2">
        <v>12</v>
      </c>
      <c r="F204" s="13">
        <f t="shared" si="64"/>
        <v>0</v>
      </c>
      <c r="G204" s="13">
        <f t="shared" si="65"/>
        <v>0</v>
      </c>
      <c r="R204">
        <f t="shared" si="53"/>
        <v>0</v>
      </c>
      <c r="S204">
        <f t="shared" si="54"/>
        <v>12</v>
      </c>
      <c r="T204" s="31">
        <f t="shared" si="58"/>
        <v>3.333333333333333</v>
      </c>
      <c r="U204" s="31">
        <f t="shared" si="55"/>
        <v>8477.7777777777756</v>
      </c>
      <c r="V204" s="28">
        <f t="shared" si="59"/>
        <v>3.825261494444443</v>
      </c>
      <c r="W204" s="28">
        <f t="shared" si="60"/>
        <v>2245.509</v>
      </c>
      <c r="X204" s="28">
        <f t="shared" si="61"/>
        <v>0</v>
      </c>
      <c r="Y204" s="37">
        <f t="shared" si="56"/>
        <v>2249.3342614944445</v>
      </c>
      <c r="Z204" s="28">
        <f>Y204*0.0000002777777777</f>
        <v>6.2481507246239755E-4</v>
      </c>
      <c r="AA204" s="28">
        <f t="shared" si="62"/>
        <v>2249.3342608646312</v>
      </c>
      <c r="AB204" s="24">
        <f t="shared" si="57"/>
        <v>0</v>
      </c>
      <c r="AD204" s="24">
        <f t="shared" si="63"/>
        <v>0</v>
      </c>
      <c r="AE204" s="24">
        <f t="shared" si="52"/>
        <v>334.7950979938272</v>
      </c>
      <c r="AF204" s="24">
        <f t="shared" si="48"/>
        <v>0</v>
      </c>
      <c r="AG204" s="24">
        <f>AF$43+AF$87+$AF$158+$AF$178+AF205</f>
        <v>8.10250854968603E-2</v>
      </c>
      <c r="AH204" s="35">
        <f>(AG204*3600000)*$J$69</f>
        <v>250853.66469827949</v>
      </c>
      <c r="AI204" s="33">
        <f>ABS((AB204*0.0000002777777777)-Z204)</f>
        <v>6.2481507246239755E-4</v>
      </c>
      <c r="AJ204" s="33">
        <f t="shared" si="66"/>
        <v>0.26975602007681304</v>
      </c>
    </row>
    <row r="205" spans="2:36" x14ac:dyDescent="0.3">
      <c r="B205" s="17" t="s">
        <v>27</v>
      </c>
      <c r="C205" s="17">
        <v>197</v>
      </c>
      <c r="D205" s="17">
        <v>197</v>
      </c>
      <c r="E205" s="2">
        <v>12</v>
      </c>
      <c r="F205" s="13">
        <f t="shared" si="64"/>
        <v>0</v>
      </c>
      <c r="G205" s="13">
        <f t="shared" si="65"/>
        <v>0</v>
      </c>
      <c r="R205">
        <f t="shared" si="53"/>
        <v>0</v>
      </c>
      <c r="S205">
        <f t="shared" si="54"/>
        <v>12</v>
      </c>
      <c r="T205" s="31">
        <f t="shared" si="58"/>
        <v>3.333333333333333</v>
      </c>
      <c r="U205" s="31">
        <f t="shared" si="55"/>
        <v>8477.7777777777756</v>
      </c>
      <c r="V205" s="28">
        <f t="shared" si="59"/>
        <v>3.825261494444443</v>
      </c>
      <c r="W205" s="28">
        <f t="shared" si="60"/>
        <v>2245.509</v>
      </c>
      <c r="X205" s="28">
        <f t="shared" si="61"/>
        <v>0</v>
      </c>
      <c r="Y205" s="37">
        <f t="shared" si="56"/>
        <v>2249.3342614944445</v>
      </c>
      <c r="Z205" s="28">
        <f>Y205*0.0000002777777777</f>
        <v>6.2481507246239755E-4</v>
      </c>
      <c r="AA205" s="28">
        <f t="shared" si="62"/>
        <v>2249.3342608646312</v>
      </c>
      <c r="AB205" s="24">
        <f t="shared" si="57"/>
        <v>0</v>
      </c>
      <c r="AD205" s="24">
        <f t="shared" si="63"/>
        <v>0</v>
      </c>
      <c r="AE205" s="24">
        <f t="shared" si="52"/>
        <v>334.7950979938272</v>
      </c>
      <c r="AF205" s="24">
        <f t="shared" si="48"/>
        <v>0</v>
      </c>
      <c r="AG205" s="24">
        <f>AF$43+AF$87+$AF$158+$AF$178+AF206</f>
        <v>8.10250854968603E-2</v>
      </c>
      <c r="AH205" s="35">
        <f>(AG205*3600000)*$J$69</f>
        <v>250853.66469827949</v>
      </c>
      <c r="AI205" s="33">
        <f>ABS((AB205*0.0000002777777777)-Z205)</f>
        <v>6.2481507246239755E-4</v>
      </c>
      <c r="AJ205" s="33">
        <f t="shared" si="66"/>
        <v>0.27038083514927541</v>
      </c>
    </row>
    <row r="206" spans="2:36" x14ac:dyDescent="0.3">
      <c r="B206" s="17" t="s">
        <v>27</v>
      </c>
      <c r="C206" s="17">
        <v>198</v>
      </c>
      <c r="D206" s="17">
        <v>198</v>
      </c>
      <c r="E206" s="2">
        <v>12</v>
      </c>
      <c r="F206" s="13">
        <f t="shared" si="64"/>
        <v>6.9444444444444448E-2</v>
      </c>
      <c r="G206" s="13">
        <f t="shared" si="65"/>
        <v>0.25</v>
      </c>
      <c r="R206">
        <f t="shared" si="53"/>
        <v>0</v>
      </c>
      <c r="S206">
        <f t="shared" si="54"/>
        <v>12</v>
      </c>
      <c r="T206" s="31">
        <f t="shared" si="58"/>
        <v>3.333333333333333</v>
      </c>
      <c r="U206" s="31">
        <f t="shared" si="55"/>
        <v>8477.7777777777756</v>
      </c>
      <c r="V206" s="28">
        <f t="shared" si="59"/>
        <v>3.825261494444443</v>
      </c>
      <c r="W206" s="28">
        <f t="shared" si="60"/>
        <v>2245.509</v>
      </c>
      <c r="X206" s="28">
        <f t="shared" si="61"/>
        <v>110.04129144653177</v>
      </c>
      <c r="Y206" s="37">
        <f t="shared" si="56"/>
        <v>2359.3755529409764</v>
      </c>
      <c r="Z206" s="28">
        <f>Y206*0.0000002777777777</f>
        <v>6.5538209785565319E-4</v>
      </c>
      <c r="AA206" s="28">
        <f t="shared" si="62"/>
        <v>2359.3755522803517</v>
      </c>
      <c r="AB206" s="24">
        <f t="shared" si="57"/>
        <v>-721.1998456790152</v>
      </c>
      <c r="AD206" s="24">
        <f t="shared" si="63"/>
        <v>0</v>
      </c>
      <c r="AE206" s="24">
        <f t="shared" si="52"/>
        <v>334.7950979938272</v>
      </c>
      <c r="AF206" s="24">
        <f t="shared" si="48"/>
        <v>0</v>
      </c>
      <c r="AG206" s="24">
        <f>AF$43+AF$87+$AF$158+$AF$178+AF207</f>
        <v>8.10250854968603E-2</v>
      </c>
      <c r="AH206" s="35">
        <f>(AG206*3600000)*$J$69</f>
        <v>250853.66469827949</v>
      </c>
      <c r="AI206" s="33">
        <f>ABS((AB206*0.0000002777777777)-Z206)</f>
        <v>8.5571538826595297E-4</v>
      </c>
      <c r="AJ206" s="33">
        <f t="shared" si="66"/>
        <v>0.27123655053754137</v>
      </c>
    </row>
    <row r="207" spans="2:36" x14ac:dyDescent="0.3">
      <c r="B207" s="17" t="s">
        <v>27</v>
      </c>
      <c r="C207" s="17">
        <v>199</v>
      </c>
      <c r="D207" s="17">
        <v>199</v>
      </c>
      <c r="E207" s="2">
        <v>12.5</v>
      </c>
      <c r="F207" s="13">
        <f t="shared" si="64"/>
        <v>0.1388888888888889</v>
      </c>
      <c r="G207" s="13">
        <f t="shared" si="65"/>
        <v>0.5</v>
      </c>
      <c r="R207">
        <f t="shared" si="53"/>
        <v>0</v>
      </c>
      <c r="S207">
        <f t="shared" si="54"/>
        <v>12.5</v>
      </c>
      <c r="T207" s="31">
        <f t="shared" si="58"/>
        <v>3.4722222222222223</v>
      </c>
      <c r="U207" s="31">
        <f t="shared" si="55"/>
        <v>9198.9776234567908</v>
      </c>
      <c r="V207" s="28">
        <f t="shared" si="59"/>
        <v>4.1506743646315583</v>
      </c>
      <c r="W207" s="28">
        <f t="shared" si="60"/>
        <v>2245.509</v>
      </c>
      <c r="X207" s="28">
        <f t="shared" si="61"/>
        <v>220.08258289306355</v>
      </c>
      <c r="Y207" s="37">
        <f t="shared" si="56"/>
        <v>2469.7422572576952</v>
      </c>
      <c r="Z207" s="28">
        <f>Y207*0.0000002777777777</f>
        <v>6.8603951571282427E-4</v>
      </c>
      <c r="AA207" s="28">
        <f t="shared" si="62"/>
        <v>2469.7422565661673</v>
      </c>
      <c r="AB207" s="24">
        <f t="shared" si="57"/>
        <v>-750.636574074073</v>
      </c>
      <c r="AD207" s="24">
        <f t="shared" si="63"/>
        <v>0</v>
      </c>
      <c r="AE207" s="24">
        <f t="shared" si="52"/>
        <v>334.7950979938272</v>
      </c>
      <c r="AF207" s="24">
        <f t="shared" si="48"/>
        <v>0</v>
      </c>
      <c r="AG207" s="24">
        <f>AF$43+AF$87+$AF$158+$AF$178+AF208</f>
        <v>8.10250854968603E-2</v>
      </c>
      <c r="AH207" s="35">
        <f>(AG207*3600000)*$J$69</f>
        <v>250853.66469827949</v>
      </c>
      <c r="AI207" s="33">
        <f>ABS((AB207*0.0000002777777777)-Z207)</f>
        <v>8.9454967511946176E-4</v>
      </c>
      <c r="AJ207" s="33">
        <f t="shared" si="66"/>
        <v>0.27213110021266085</v>
      </c>
    </row>
    <row r="208" spans="2:36" x14ac:dyDescent="0.3">
      <c r="B208" s="17" t="s">
        <v>27</v>
      </c>
      <c r="C208" s="17">
        <v>200</v>
      </c>
      <c r="D208" s="17">
        <v>200</v>
      </c>
      <c r="E208" s="2">
        <v>13</v>
      </c>
      <c r="F208" s="13">
        <f t="shared" si="64"/>
        <v>0.20833333333333331</v>
      </c>
      <c r="G208" s="13">
        <f t="shared" si="65"/>
        <v>0.75</v>
      </c>
      <c r="R208">
        <f t="shared" si="53"/>
        <v>0</v>
      </c>
      <c r="S208">
        <f t="shared" si="54"/>
        <v>13</v>
      </c>
      <c r="T208" s="31">
        <f t="shared" si="58"/>
        <v>3.6111111111111112</v>
      </c>
      <c r="U208" s="31">
        <f t="shared" si="55"/>
        <v>9949.6141975308637</v>
      </c>
      <c r="V208" s="28">
        <f t="shared" si="59"/>
        <v>4.489369392785493</v>
      </c>
      <c r="W208" s="28">
        <f t="shared" si="60"/>
        <v>2245.509</v>
      </c>
      <c r="X208" s="28">
        <f t="shared" si="61"/>
        <v>330.12387433959526</v>
      </c>
      <c r="Y208" s="37">
        <f t="shared" si="56"/>
        <v>2580.1222437323809</v>
      </c>
      <c r="Z208" s="28">
        <f>Y208*0.0000002777777777</f>
        <v>7.1670062305831861E-4</v>
      </c>
      <c r="AA208" s="28">
        <f t="shared" si="62"/>
        <v>2580.1222430099469</v>
      </c>
      <c r="AB208" s="24">
        <f t="shared" si="57"/>
        <v>-1589.5833333333321</v>
      </c>
      <c r="AD208" s="24">
        <f t="shared" si="63"/>
        <v>0</v>
      </c>
      <c r="AE208" s="24">
        <f t="shared" si="52"/>
        <v>334.7950979938272</v>
      </c>
      <c r="AF208" s="24">
        <f t="shared" si="48"/>
        <v>0</v>
      </c>
      <c r="AG208" s="24">
        <f>AF$43+AF$87+$AF$158+$AF$178+AF209</f>
        <v>8.10250854968603E-2</v>
      </c>
      <c r="AH208" s="35">
        <f>(AG208*3600000)*$J$69</f>
        <v>250853.66469827949</v>
      </c>
      <c r="AI208" s="33">
        <f>ABS((AB208*0.0000002777777777)-Z208)</f>
        <v>1.1582515488606101E-3</v>
      </c>
      <c r="AJ208" s="33">
        <f t="shared" si="66"/>
        <v>0.27328935176152147</v>
      </c>
    </row>
    <row r="209" spans="2:36" x14ac:dyDescent="0.3">
      <c r="B209" s="17" t="s">
        <v>27</v>
      </c>
      <c r="C209" s="17">
        <v>201</v>
      </c>
      <c r="D209" s="17">
        <v>201</v>
      </c>
      <c r="E209" s="2">
        <v>14</v>
      </c>
      <c r="F209" s="13">
        <f t="shared" si="64"/>
        <v>0.27777777777777779</v>
      </c>
      <c r="G209" s="13">
        <f t="shared" si="65"/>
        <v>1</v>
      </c>
      <c r="R209">
        <f t="shared" si="53"/>
        <v>0</v>
      </c>
      <c r="S209">
        <f t="shared" si="54"/>
        <v>14</v>
      </c>
      <c r="T209" s="31">
        <f t="shared" si="58"/>
        <v>3.8888888888888888</v>
      </c>
      <c r="U209" s="31">
        <f t="shared" si="55"/>
        <v>11539.197530864196</v>
      </c>
      <c r="V209" s="28">
        <f t="shared" si="59"/>
        <v>5.2066059229938251</v>
      </c>
      <c r="W209" s="28">
        <f t="shared" si="60"/>
        <v>2245.509</v>
      </c>
      <c r="X209" s="28">
        <f t="shared" si="61"/>
        <v>440.16516578612709</v>
      </c>
      <c r="Y209" s="37">
        <f t="shared" si="56"/>
        <v>2690.8807717091208</v>
      </c>
      <c r="Z209" s="28">
        <f>Y209*0.0000002777777777</f>
        <v>7.4746688082102063E-4</v>
      </c>
      <c r="AA209" s="28">
        <f t="shared" si="62"/>
        <v>2690.8807709556741</v>
      </c>
      <c r="AB209" s="24">
        <f t="shared" si="57"/>
        <v>-1707.3302469135851</v>
      </c>
      <c r="AD209" s="24">
        <f t="shared" si="63"/>
        <v>0</v>
      </c>
      <c r="AE209" s="24">
        <f t="shared" si="52"/>
        <v>334.7950979938272</v>
      </c>
      <c r="AF209" s="24">
        <f t="shared" si="48"/>
        <v>0</v>
      </c>
      <c r="AG209" s="24">
        <f>AF$43+AF$87+$AF$158+$AF$178+AF210</f>
        <v>8.10250854968603E-2</v>
      </c>
      <c r="AH209" s="35">
        <f>(AG209*3600000)*$J$69</f>
        <v>250853.66469827949</v>
      </c>
      <c r="AI209" s="33">
        <f>ABS((AB209*0.0000002777777777)-Z209)</f>
        <v>1.2217252826086686E-3</v>
      </c>
      <c r="AJ209" s="33">
        <f t="shared" si="66"/>
        <v>0.27451107704413014</v>
      </c>
    </row>
    <row r="210" spans="2:36" x14ac:dyDescent="0.3">
      <c r="B210" s="17" t="s">
        <v>27</v>
      </c>
      <c r="C210" s="17">
        <v>202</v>
      </c>
      <c r="D210" s="17">
        <v>202</v>
      </c>
      <c r="E210" s="2">
        <v>15</v>
      </c>
      <c r="F210" s="13">
        <f t="shared" si="64"/>
        <v>0.34722222222222221</v>
      </c>
      <c r="G210" s="13">
        <f t="shared" si="65"/>
        <v>1.25</v>
      </c>
      <c r="R210">
        <f t="shared" si="53"/>
        <v>0</v>
      </c>
      <c r="S210">
        <f t="shared" si="54"/>
        <v>15</v>
      </c>
      <c r="T210" s="31">
        <f t="shared" si="58"/>
        <v>4.166666666666667</v>
      </c>
      <c r="U210" s="31">
        <f t="shared" si="55"/>
        <v>13246.527777777781</v>
      </c>
      <c r="V210" s="28">
        <f t="shared" si="59"/>
        <v>5.9769710850694437</v>
      </c>
      <c r="W210" s="28">
        <f t="shared" si="60"/>
        <v>2245.509</v>
      </c>
      <c r="X210" s="28">
        <f t="shared" si="61"/>
        <v>550.20645723265886</v>
      </c>
      <c r="Y210" s="37">
        <f t="shared" si="56"/>
        <v>2801.6924283177286</v>
      </c>
      <c r="Z210" s="28">
        <f>Y210*0.0000002777777777</f>
        <v>7.7824789653701523E-4</v>
      </c>
      <c r="AA210" s="28">
        <f t="shared" si="62"/>
        <v>2801.6924275332549</v>
      </c>
      <c r="AB210" s="24">
        <f t="shared" si="57"/>
        <v>-2781.7708333333285</v>
      </c>
      <c r="AD210" s="24">
        <f t="shared" si="63"/>
        <v>0</v>
      </c>
      <c r="AE210" s="24">
        <f t="shared" si="52"/>
        <v>334.7950979938272</v>
      </c>
      <c r="AF210" s="24">
        <f t="shared" si="48"/>
        <v>0</v>
      </c>
      <c r="AG210" s="24">
        <f>AF$43+AF$87+$AF$158+$AF$178+AF211</f>
        <v>8.10250854968603E-2</v>
      </c>
      <c r="AH210" s="35">
        <f>(AG210*3600000)*$J$69</f>
        <v>250853.66469827949</v>
      </c>
      <c r="AI210" s="33">
        <f>ABS((AB210*0.0000002777777777)-Z210)</f>
        <v>1.5509620166910243E-3</v>
      </c>
      <c r="AJ210" s="33">
        <f t="shared" si="66"/>
        <v>0.27606203906082116</v>
      </c>
    </row>
    <row r="211" spans="2:36" x14ac:dyDescent="0.3">
      <c r="B211" s="17" t="s">
        <v>27</v>
      </c>
      <c r="C211" s="17">
        <v>203</v>
      </c>
      <c r="D211" s="17">
        <v>203</v>
      </c>
      <c r="E211" s="2">
        <v>16.5</v>
      </c>
      <c r="F211" s="13">
        <f t="shared" si="64"/>
        <v>0.55555555555555558</v>
      </c>
      <c r="G211" s="13">
        <f t="shared" si="65"/>
        <v>2</v>
      </c>
      <c r="R211">
        <f t="shared" si="53"/>
        <v>0</v>
      </c>
      <c r="S211">
        <f t="shared" si="54"/>
        <v>16.5</v>
      </c>
      <c r="T211" s="31">
        <f t="shared" si="58"/>
        <v>4.583333333333333</v>
      </c>
      <c r="U211" s="31">
        <f t="shared" si="55"/>
        <v>16028.298611111109</v>
      </c>
      <c r="V211" s="28">
        <f t="shared" si="59"/>
        <v>7.2321350129340258</v>
      </c>
      <c r="W211" s="28">
        <f t="shared" si="60"/>
        <v>2245.509</v>
      </c>
      <c r="X211" s="28">
        <f t="shared" si="61"/>
        <v>880.33033157225418</v>
      </c>
      <c r="Y211" s="37">
        <f t="shared" si="56"/>
        <v>3133.0714665851883</v>
      </c>
      <c r="Z211" s="28">
        <f>Y211*0.0000002777777777</f>
        <v>8.7029762936331344E-4</v>
      </c>
      <c r="AA211" s="28">
        <f t="shared" si="62"/>
        <v>3133.0714657079284</v>
      </c>
      <c r="AB211" s="24">
        <f t="shared" si="57"/>
        <v>-5225.0192901234586</v>
      </c>
      <c r="AD211" s="24">
        <f t="shared" si="63"/>
        <v>0</v>
      </c>
      <c r="AE211" s="24">
        <f t="shared" si="52"/>
        <v>334.7950979938272</v>
      </c>
      <c r="AF211" s="24">
        <f t="shared" ref="AF211:AF274" si="67">AC211*0.0000002777777777</f>
        <v>0</v>
      </c>
      <c r="AG211" s="24">
        <f>AF$43+AF$87+$AF$158+$AF$178+AF212</f>
        <v>8.10250854968603E-2</v>
      </c>
      <c r="AH211" s="35">
        <f>(AG211*3600000)*$J$69</f>
        <v>250853.66469827949</v>
      </c>
      <c r="AI211" s="33">
        <f>ABS((AB211*0.0000002777777777)-Z211)</f>
        <v>2.3216918762134393E-3</v>
      </c>
      <c r="AJ211" s="33">
        <f t="shared" si="66"/>
        <v>0.27838373093703461</v>
      </c>
    </row>
    <row r="212" spans="2:36" x14ac:dyDescent="0.3">
      <c r="B212" s="17" t="s">
        <v>27</v>
      </c>
      <c r="C212" s="17">
        <v>204</v>
      </c>
      <c r="D212" s="17">
        <v>204</v>
      </c>
      <c r="E212" s="2">
        <v>19</v>
      </c>
      <c r="F212" s="13">
        <f t="shared" si="64"/>
        <v>0.65277777777777768</v>
      </c>
      <c r="G212" s="13">
        <f t="shared" si="65"/>
        <v>2.3499999999999996</v>
      </c>
      <c r="R212">
        <f t="shared" si="53"/>
        <v>0</v>
      </c>
      <c r="S212">
        <f t="shared" si="54"/>
        <v>19</v>
      </c>
      <c r="T212" s="31">
        <f t="shared" si="58"/>
        <v>5.2777777777777777</v>
      </c>
      <c r="U212" s="31">
        <f t="shared" si="55"/>
        <v>21253.317901234568</v>
      </c>
      <c r="V212" s="28">
        <f t="shared" si="59"/>
        <v>9.589718052044752</v>
      </c>
      <c r="W212" s="28">
        <f t="shared" si="60"/>
        <v>2245.509</v>
      </c>
      <c r="X212" s="28">
        <f t="shared" si="61"/>
        <v>1034.3881395973985</v>
      </c>
      <c r="Y212" s="37">
        <f t="shared" si="56"/>
        <v>3289.4868576494432</v>
      </c>
      <c r="Z212" s="28">
        <f>Y212*0.0000002777777777</f>
        <v>9.1374634909121861E-4</v>
      </c>
      <c r="AA212" s="28">
        <f t="shared" si="62"/>
        <v>3289.486856728387</v>
      </c>
      <c r="AB212" s="24">
        <f t="shared" si="57"/>
        <v>-5206.7685185185146</v>
      </c>
      <c r="AD212" s="24">
        <f t="shared" si="63"/>
        <v>0</v>
      </c>
      <c r="AE212" s="24">
        <f t="shared" si="52"/>
        <v>334.7950979938272</v>
      </c>
      <c r="AF212" s="24">
        <f t="shared" si="67"/>
        <v>0</v>
      </c>
      <c r="AG212" s="24">
        <f>AF$43+AF$87+$AF$158+$AF$178+AF213</f>
        <v>8.10250854968603E-2</v>
      </c>
      <c r="AH212" s="35">
        <f>(AG212*3600000)*$J$69</f>
        <v>250853.66469827949</v>
      </c>
      <c r="AI212" s="33">
        <f>ABS((AB212*0.0000002777777777)-Z212)</f>
        <v>2.3600709371636129E-3</v>
      </c>
      <c r="AJ212" s="33">
        <f t="shared" si="66"/>
        <v>0.28074380187419823</v>
      </c>
    </row>
    <row r="213" spans="2:36" x14ac:dyDescent="0.3">
      <c r="B213" s="17" t="s">
        <v>27</v>
      </c>
      <c r="C213" s="17">
        <v>205</v>
      </c>
      <c r="D213" s="17">
        <v>205</v>
      </c>
      <c r="E213" s="2">
        <v>21.2</v>
      </c>
      <c r="F213" s="13">
        <f t="shared" si="64"/>
        <v>0.66666666666666674</v>
      </c>
      <c r="G213" s="13">
        <f t="shared" si="65"/>
        <v>2.4000000000000004</v>
      </c>
      <c r="R213">
        <f t="shared" si="53"/>
        <v>0</v>
      </c>
      <c r="S213">
        <f t="shared" si="54"/>
        <v>21.2</v>
      </c>
      <c r="T213" s="31">
        <f t="shared" si="58"/>
        <v>5.8888888888888884</v>
      </c>
      <c r="U213" s="31">
        <f t="shared" si="55"/>
        <v>26460.086419753083</v>
      </c>
      <c r="V213" s="28">
        <f t="shared" si="59"/>
        <v>11.939066153216045</v>
      </c>
      <c r="W213" s="28">
        <f t="shared" si="60"/>
        <v>2245.509</v>
      </c>
      <c r="X213" s="28">
        <f t="shared" si="61"/>
        <v>1056.3963978867052</v>
      </c>
      <c r="Y213" s="37">
        <f t="shared" si="56"/>
        <v>3313.8444640399211</v>
      </c>
      <c r="Z213" s="28">
        <f>Y213*0.0000002777777777</f>
        <v>9.2051235086445691E-4</v>
      </c>
      <c r="AA213" s="28">
        <f t="shared" si="62"/>
        <v>3313.8444631120451</v>
      </c>
      <c r="AB213" s="24">
        <f t="shared" si="57"/>
        <v>-6888.1944444444453</v>
      </c>
      <c r="AD213" s="24">
        <f t="shared" si="63"/>
        <v>0</v>
      </c>
      <c r="AE213" s="24">
        <f t="shared" si="52"/>
        <v>334.7950979938272</v>
      </c>
      <c r="AF213" s="24">
        <f t="shared" si="67"/>
        <v>0</v>
      </c>
      <c r="AG213" s="24">
        <f>AF$43+AF$87+$AF$158+$AF$178+AF214</f>
        <v>8.10250854968603E-2</v>
      </c>
      <c r="AH213" s="35">
        <f>(AG213*3600000)*$J$69</f>
        <v>250853.66469827949</v>
      </c>
      <c r="AI213" s="33">
        <f>ABS((AB213*0.0000002777777777)-Z213)</f>
        <v>2.833899696007721E-3</v>
      </c>
      <c r="AJ213" s="33">
        <f t="shared" si="66"/>
        <v>0.28357770157020595</v>
      </c>
    </row>
    <row r="214" spans="2:36" x14ac:dyDescent="0.3">
      <c r="B214" s="17" t="s">
        <v>27</v>
      </c>
      <c r="C214" s="17">
        <v>206</v>
      </c>
      <c r="D214" s="17">
        <v>206</v>
      </c>
      <c r="E214" s="2">
        <v>23.8</v>
      </c>
      <c r="F214" s="13">
        <f t="shared" si="64"/>
        <v>0.79166666666666652</v>
      </c>
      <c r="G214" s="13">
        <f t="shared" si="65"/>
        <v>2.8499999999999996</v>
      </c>
      <c r="R214">
        <f t="shared" si="53"/>
        <v>0</v>
      </c>
      <c r="S214">
        <f t="shared" si="54"/>
        <v>23.8</v>
      </c>
      <c r="T214" s="31">
        <f t="shared" si="58"/>
        <v>6.6111111111111107</v>
      </c>
      <c r="U214" s="31">
        <f t="shared" si="55"/>
        <v>33348.280864197528</v>
      </c>
      <c r="V214" s="28">
        <f t="shared" si="59"/>
        <v>15.047091117452155</v>
      </c>
      <c r="W214" s="28">
        <f t="shared" si="60"/>
        <v>2245.509</v>
      </c>
      <c r="X214" s="28">
        <f t="shared" si="61"/>
        <v>1254.4707224904619</v>
      </c>
      <c r="Y214" s="37">
        <f t="shared" si="56"/>
        <v>3515.0268136079139</v>
      </c>
      <c r="Z214" s="28">
        <f>Y214*0.0000002777777777</f>
        <v>9.7639633683991851E-4</v>
      </c>
      <c r="AA214" s="28">
        <f t="shared" si="62"/>
        <v>3515.0268126237065</v>
      </c>
      <c r="AB214" s="24">
        <f t="shared" si="57"/>
        <v>-9253.1412037037007</v>
      </c>
      <c r="AD214" s="24">
        <f t="shared" si="63"/>
        <v>0</v>
      </c>
      <c r="AE214" s="24">
        <f t="shared" si="52"/>
        <v>334.7950979938272</v>
      </c>
      <c r="AF214" s="24">
        <f t="shared" si="67"/>
        <v>0</v>
      </c>
      <c r="AG214" s="24">
        <f>AF$43+AF$87+$AF$158+$AF$178+AF215</f>
        <v>8.10250854968603E-2</v>
      </c>
      <c r="AH214" s="35">
        <f>(AG214*3600000)*$J$69</f>
        <v>250853.66469827949</v>
      </c>
      <c r="AI214" s="33">
        <f>ABS((AB214*0.0000002777777777)-Z214)</f>
        <v>3.5467133371490356E-3</v>
      </c>
      <c r="AJ214" s="33">
        <f t="shared" si="66"/>
        <v>0.28712441490735496</v>
      </c>
    </row>
    <row r="215" spans="2:36" x14ac:dyDescent="0.3">
      <c r="B215" s="17" t="s">
        <v>27</v>
      </c>
      <c r="C215" s="17">
        <v>207</v>
      </c>
      <c r="D215" s="17">
        <v>207</v>
      </c>
      <c r="E215" s="2">
        <v>26.9</v>
      </c>
      <c r="F215" s="13">
        <f t="shared" si="64"/>
        <v>0.80555555555555558</v>
      </c>
      <c r="G215" s="13">
        <f t="shared" si="65"/>
        <v>2.9000000000000004</v>
      </c>
      <c r="R215">
        <f t="shared" si="53"/>
        <v>0</v>
      </c>
      <c r="S215">
        <f t="shared" si="54"/>
        <v>26.9</v>
      </c>
      <c r="T215" s="31">
        <f t="shared" si="58"/>
        <v>7.4722222222222214</v>
      </c>
      <c r="U215" s="31">
        <f t="shared" si="55"/>
        <v>42601.422067901229</v>
      </c>
      <c r="V215" s="28">
        <f t="shared" si="59"/>
        <v>19.222204652742661</v>
      </c>
      <c r="W215" s="28">
        <f t="shared" si="60"/>
        <v>2245.509</v>
      </c>
      <c r="X215" s="28">
        <f t="shared" si="61"/>
        <v>1276.4789807797686</v>
      </c>
      <c r="Y215" s="37">
        <f t="shared" si="56"/>
        <v>3541.210185432511</v>
      </c>
      <c r="Z215" s="28">
        <f>Y215*0.0000002777777777</f>
        <v>9.8366949567804782E-4</v>
      </c>
      <c r="AA215" s="28">
        <f t="shared" si="62"/>
        <v>3541.2101844409722</v>
      </c>
      <c r="AB215" s="24">
        <f t="shared" si="57"/>
        <v>-8981.1458333333503</v>
      </c>
      <c r="AD215" s="24">
        <f t="shared" si="63"/>
        <v>0</v>
      </c>
      <c r="AE215" s="24">
        <f t="shared" si="52"/>
        <v>334.7950979938272</v>
      </c>
      <c r="AF215" s="24">
        <f t="shared" si="67"/>
        <v>0</v>
      </c>
      <c r="AG215" s="24">
        <f>AF$43+AF$87+$AF$158+$AF$178+AF216</f>
        <v>8.10250854968603E-2</v>
      </c>
      <c r="AH215" s="35">
        <f>(AG215*3600000)*$J$69</f>
        <v>250853.66469827949</v>
      </c>
      <c r="AI215" s="33">
        <f>ABS((AB215*0.0000002777777777)-Z215)</f>
        <v>3.4784322264610002E-3</v>
      </c>
      <c r="AJ215" s="33">
        <f t="shared" si="66"/>
        <v>0.29060284713381596</v>
      </c>
    </row>
    <row r="216" spans="2:36" x14ac:dyDescent="0.3">
      <c r="B216" s="17" t="s">
        <v>27</v>
      </c>
      <c r="C216" s="17">
        <v>208</v>
      </c>
      <c r="D216" s="17">
        <v>208</v>
      </c>
      <c r="E216" s="2">
        <v>29.6</v>
      </c>
      <c r="F216" s="13">
        <f t="shared" si="64"/>
        <v>0.70833333333333348</v>
      </c>
      <c r="G216" s="13">
        <f t="shared" si="65"/>
        <v>2.5500000000000007</v>
      </c>
      <c r="R216">
        <f t="shared" si="53"/>
        <v>0</v>
      </c>
      <c r="S216">
        <f t="shared" si="54"/>
        <v>29.6</v>
      </c>
      <c r="T216" s="31">
        <f t="shared" si="58"/>
        <v>8.2222222222222232</v>
      </c>
      <c r="U216" s="31">
        <f t="shared" si="55"/>
        <v>51582.567901234579</v>
      </c>
      <c r="V216" s="28">
        <f t="shared" si="59"/>
        <v>23.274591048419751</v>
      </c>
      <c r="W216" s="28">
        <f t="shared" si="60"/>
        <v>2245.509</v>
      </c>
      <c r="X216" s="28">
        <f t="shared" si="61"/>
        <v>1122.4211727546244</v>
      </c>
      <c r="Y216" s="37">
        <f t="shared" si="56"/>
        <v>3391.204763803044</v>
      </c>
      <c r="Z216" s="28">
        <f>Y216*0.0000002777777777</f>
        <v>9.4200132301486305E-4</v>
      </c>
      <c r="AA216" s="28">
        <f t="shared" si="62"/>
        <v>3391.204762853507</v>
      </c>
      <c r="AB216" s="24">
        <f t="shared" si="57"/>
        <v>-8703.8518518518467</v>
      </c>
      <c r="AD216" s="24">
        <f t="shared" si="63"/>
        <v>0</v>
      </c>
      <c r="AE216" s="24">
        <f t="shared" si="52"/>
        <v>334.7950979938272</v>
      </c>
      <c r="AF216" s="24">
        <f t="shared" si="67"/>
        <v>0</v>
      </c>
      <c r="AG216" s="24">
        <f>AF$43+AF$87+$AF$158+$AF$178+AF217</f>
        <v>8.10250854968603E-2</v>
      </c>
      <c r="AH216" s="35">
        <f>(AG216*3600000)*$J$69</f>
        <v>250853.66469827949</v>
      </c>
      <c r="AI216" s="33">
        <f>ABS((AB216*0.0000002777777777)-Z216)</f>
        <v>3.359737947852299E-3</v>
      </c>
      <c r="AJ216" s="33">
        <f t="shared" si="66"/>
        <v>0.29396258508166828</v>
      </c>
    </row>
    <row r="217" spans="2:36" x14ac:dyDescent="0.3">
      <c r="B217" s="17" t="s">
        <v>27</v>
      </c>
      <c r="C217" s="17">
        <v>209</v>
      </c>
      <c r="D217" s="17">
        <v>209</v>
      </c>
      <c r="E217" s="2">
        <v>32</v>
      </c>
      <c r="F217" s="13">
        <f t="shared" si="64"/>
        <v>0.7777777777777779</v>
      </c>
      <c r="G217" s="13">
        <f t="shared" si="65"/>
        <v>2.8000000000000007</v>
      </c>
      <c r="R217">
        <f t="shared" si="53"/>
        <v>0</v>
      </c>
      <c r="S217">
        <f t="shared" si="54"/>
        <v>32</v>
      </c>
      <c r="T217" s="31">
        <f t="shared" si="58"/>
        <v>8.8888888888888893</v>
      </c>
      <c r="U217" s="31">
        <f t="shared" si="55"/>
        <v>60286.419753086426</v>
      </c>
      <c r="V217" s="28">
        <f t="shared" si="59"/>
        <v>27.201859516049382</v>
      </c>
      <c r="W217" s="28">
        <f t="shared" si="60"/>
        <v>2245.509</v>
      </c>
      <c r="X217" s="28">
        <f t="shared" si="61"/>
        <v>1232.4624642011561</v>
      </c>
      <c r="Y217" s="37">
        <f t="shared" si="56"/>
        <v>3505.1733237172057</v>
      </c>
      <c r="Z217" s="28">
        <f>Y217*0.0000002777777777</f>
        <v>9.7365925631548813E-4</v>
      </c>
      <c r="AA217" s="28">
        <f t="shared" si="62"/>
        <v>3505.1733227357572</v>
      </c>
      <c r="AB217" s="24">
        <f t="shared" si="57"/>
        <v>-12660.148148148153</v>
      </c>
      <c r="AD217" s="24">
        <f t="shared" si="63"/>
        <v>0</v>
      </c>
      <c r="AE217" s="24">
        <f t="shared" si="52"/>
        <v>334.7950979938272</v>
      </c>
      <c r="AF217" s="24">
        <f t="shared" si="67"/>
        <v>0</v>
      </c>
      <c r="AG217" s="24">
        <f>AF$43+AF$87+$AF$158+$AF$178+AF218</f>
        <v>8.10250854968603E-2</v>
      </c>
      <c r="AH217" s="35">
        <f>(AG217*3600000)*$J$69</f>
        <v>250853.66469827949</v>
      </c>
      <c r="AI217" s="33">
        <f>ABS((AB217*0.0000002777777777)-Z217)</f>
        <v>4.490367074260853E-3</v>
      </c>
      <c r="AJ217" s="33">
        <f t="shared" si="66"/>
        <v>0.29845295215592915</v>
      </c>
    </row>
    <row r="218" spans="2:36" x14ac:dyDescent="0.3">
      <c r="B218" s="17" t="s">
        <v>27</v>
      </c>
      <c r="C218" s="17">
        <v>210</v>
      </c>
      <c r="D218" s="17">
        <v>210</v>
      </c>
      <c r="E218" s="2">
        <v>35.200000000000003</v>
      </c>
      <c r="F218" s="13">
        <f t="shared" si="64"/>
        <v>0.76388888888888884</v>
      </c>
      <c r="G218" s="13">
        <f t="shared" si="65"/>
        <v>2.75</v>
      </c>
      <c r="R218">
        <f t="shared" si="53"/>
        <v>0</v>
      </c>
      <c r="S218">
        <f t="shared" si="54"/>
        <v>35.200000000000003</v>
      </c>
      <c r="T218" s="31">
        <f t="shared" si="58"/>
        <v>9.7777777777777786</v>
      </c>
      <c r="U218" s="31">
        <f t="shared" si="55"/>
        <v>72946.567901234579</v>
      </c>
      <c r="V218" s="28">
        <f t="shared" si="59"/>
        <v>32.91425001441975</v>
      </c>
      <c r="W218" s="28">
        <f t="shared" si="60"/>
        <v>2245.509</v>
      </c>
      <c r="X218" s="28">
        <f t="shared" si="61"/>
        <v>1210.4542059118494</v>
      </c>
      <c r="Y218" s="37">
        <f t="shared" si="56"/>
        <v>3488.8774559262692</v>
      </c>
      <c r="Z218" s="28">
        <f>Y218*0.0000002777777777</f>
        <v>9.6913262637482879E-4</v>
      </c>
      <c r="AA218" s="28">
        <f t="shared" si="62"/>
        <v>3488.8774549493837</v>
      </c>
      <c r="AB218" s="24">
        <f t="shared" si="57"/>
        <v>-9844.2307098765159</v>
      </c>
      <c r="AD218" s="24">
        <f t="shared" si="63"/>
        <v>0</v>
      </c>
      <c r="AE218" s="24">
        <f t="shared" si="52"/>
        <v>334.7950979938272</v>
      </c>
      <c r="AF218" s="24">
        <f t="shared" si="67"/>
        <v>0</v>
      </c>
      <c r="AG218" s="24">
        <f>AF$43+AF$87+$AF$158+$AF$178+AF219</f>
        <v>8.10250854968603E-2</v>
      </c>
      <c r="AH218" s="35">
        <f>(AG218*3600000)*$J$69</f>
        <v>250853.66469827949</v>
      </c>
      <c r="AI218" s="33">
        <f>ABS((AB218*0.0000002777777777)-Z218)</f>
        <v>3.7036411561304212E-3</v>
      </c>
      <c r="AJ218" s="33">
        <f t="shared" si="66"/>
        <v>0.30215659331205957</v>
      </c>
    </row>
    <row r="219" spans="2:36" x14ac:dyDescent="0.3">
      <c r="B219" s="17" t="s">
        <v>27</v>
      </c>
      <c r="C219" s="17">
        <v>211</v>
      </c>
      <c r="D219" s="17">
        <v>211</v>
      </c>
      <c r="E219" s="2">
        <v>37.5</v>
      </c>
      <c r="F219" s="13">
        <f t="shared" si="64"/>
        <v>0.55555555555555558</v>
      </c>
      <c r="G219" s="13">
        <f t="shared" si="65"/>
        <v>2</v>
      </c>
      <c r="R219">
        <f t="shared" si="53"/>
        <v>0</v>
      </c>
      <c r="S219">
        <f t="shared" si="54"/>
        <v>37.5</v>
      </c>
      <c r="T219" s="31">
        <f t="shared" si="58"/>
        <v>10.416666666666666</v>
      </c>
      <c r="U219" s="31">
        <f t="shared" si="55"/>
        <v>82790.798611111095</v>
      </c>
      <c r="V219" s="28">
        <f t="shared" si="59"/>
        <v>37.356069281684015</v>
      </c>
      <c r="W219" s="28">
        <f t="shared" si="60"/>
        <v>2245.509</v>
      </c>
      <c r="X219" s="28">
        <f t="shared" si="61"/>
        <v>880.33033157225418</v>
      </c>
      <c r="Y219" s="37">
        <f t="shared" si="56"/>
        <v>3163.1954008539383</v>
      </c>
      <c r="Z219" s="28">
        <f>Y219*0.0000002777777777</f>
        <v>8.7866538888006773E-4</v>
      </c>
      <c r="AA219" s="28">
        <f t="shared" si="62"/>
        <v>3163.1953999682437</v>
      </c>
      <c r="AB219" s="24">
        <f t="shared" si="57"/>
        <v>-7676.5100308642286</v>
      </c>
      <c r="AD219" s="24">
        <f t="shared" si="63"/>
        <v>0</v>
      </c>
      <c r="AE219" s="24">
        <f t="shared" si="52"/>
        <v>334.7950979938272</v>
      </c>
      <c r="AF219" s="24">
        <f t="shared" si="67"/>
        <v>0</v>
      </c>
      <c r="AG219" s="24">
        <f>AF$43+AF$87+$AF$158+$AF$178+AF220</f>
        <v>8.10250854968603E-2</v>
      </c>
      <c r="AH219" s="35">
        <f>(AG219*3600000)*$J$69</f>
        <v>250853.66469827949</v>
      </c>
      <c r="AI219" s="33">
        <f>ABS((AB219*0.0000002777777777)-Z219)</f>
        <v>3.0110292857452917E-3</v>
      </c>
      <c r="AJ219" s="33">
        <f t="shared" si="66"/>
        <v>0.30516762259780489</v>
      </c>
    </row>
    <row r="220" spans="2:36" x14ac:dyDescent="0.3">
      <c r="B220" s="17" t="s">
        <v>27</v>
      </c>
      <c r="C220" s="17">
        <v>212</v>
      </c>
      <c r="D220" s="17">
        <v>212</v>
      </c>
      <c r="E220" s="2">
        <v>39.200000000000003</v>
      </c>
      <c r="F220" s="13">
        <f t="shared" si="64"/>
        <v>0.41666666666666663</v>
      </c>
      <c r="G220" s="13">
        <f t="shared" si="65"/>
        <v>1.5</v>
      </c>
      <c r="R220">
        <f t="shared" si="53"/>
        <v>0</v>
      </c>
      <c r="S220">
        <f t="shared" si="54"/>
        <v>39.200000000000003</v>
      </c>
      <c r="T220" s="31">
        <f t="shared" si="58"/>
        <v>10.888888888888889</v>
      </c>
      <c r="U220" s="31">
        <f t="shared" si="55"/>
        <v>90467.308641975324</v>
      </c>
      <c r="V220" s="28">
        <f t="shared" si="59"/>
        <v>40.819790436271596</v>
      </c>
      <c r="W220" s="28">
        <f t="shared" si="60"/>
        <v>2245.509</v>
      </c>
      <c r="X220" s="28">
        <f t="shared" si="61"/>
        <v>660.24774867919052</v>
      </c>
      <c r="Y220" s="37">
        <f t="shared" si="56"/>
        <v>2946.5765391154619</v>
      </c>
      <c r="Z220" s="28">
        <f>Y220*0.0000002777777777</f>
        <v>8.1849348285845016E-4</v>
      </c>
      <c r="AA220" s="28">
        <f t="shared" si="62"/>
        <v>2946.5765382904206</v>
      </c>
      <c r="AB220" s="24">
        <f t="shared" si="57"/>
        <v>-6099.8788580246764</v>
      </c>
      <c r="AD220" s="24">
        <f t="shared" si="63"/>
        <v>0</v>
      </c>
      <c r="AE220" s="24">
        <f t="shared" si="52"/>
        <v>334.7950979938272</v>
      </c>
      <c r="AF220" s="24">
        <f t="shared" si="67"/>
        <v>0</v>
      </c>
      <c r="AG220" s="24">
        <f>AF$43+AF$87+$AF$158+$AF$178+AF221</f>
        <v>8.10250854968603E-2</v>
      </c>
      <c r="AH220" s="35">
        <f>(AG220*3600000)*$J$69</f>
        <v>250853.66469827949</v>
      </c>
      <c r="AI220" s="33">
        <f>ABS((AB220*0.0000002777777777)-Z220)</f>
        <v>2.5129042762797589E-3</v>
      </c>
      <c r="AJ220" s="33">
        <f t="shared" si="66"/>
        <v>0.30768052687408465</v>
      </c>
    </row>
    <row r="221" spans="2:36" x14ac:dyDescent="0.3">
      <c r="B221" s="17" t="s">
        <v>27</v>
      </c>
      <c r="C221" s="17">
        <v>213</v>
      </c>
      <c r="D221" s="17">
        <v>213</v>
      </c>
      <c r="E221" s="2">
        <v>40.5</v>
      </c>
      <c r="F221" s="13">
        <f t="shared" si="64"/>
        <v>0.33333333333333315</v>
      </c>
      <c r="G221" s="13">
        <f t="shared" si="65"/>
        <v>1.1999999999999993</v>
      </c>
      <c r="R221">
        <f t="shared" si="53"/>
        <v>0</v>
      </c>
      <c r="S221">
        <f t="shared" si="54"/>
        <v>40.5</v>
      </c>
      <c r="T221" s="31">
        <f t="shared" si="58"/>
        <v>11.25</v>
      </c>
      <c r="U221" s="31">
        <f t="shared" si="55"/>
        <v>96567.1875</v>
      </c>
      <c r="V221" s="28">
        <f t="shared" si="59"/>
        <v>43.572119210156238</v>
      </c>
      <c r="W221" s="28">
        <f t="shared" si="60"/>
        <v>2245.509</v>
      </c>
      <c r="X221" s="28">
        <f t="shared" si="61"/>
        <v>528.19819894335217</v>
      </c>
      <c r="Y221" s="37">
        <f t="shared" si="56"/>
        <v>2817.2793181535085</v>
      </c>
      <c r="Z221" s="28">
        <f>Y221*0.0000002777777777</f>
        <v>7.8257758815685288E-4</v>
      </c>
      <c r="AA221" s="28">
        <f t="shared" si="62"/>
        <v>2817.2793173646705</v>
      </c>
      <c r="AB221" s="24">
        <f t="shared" si="57"/>
        <v>-5316.8618827160535</v>
      </c>
      <c r="AD221" s="24">
        <f t="shared" si="63"/>
        <v>0</v>
      </c>
      <c r="AE221" s="24">
        <f t="shared" si="52"/>
        <v>334.7950979938272</v>
      </c>
      <c r="AF221" s="24">
        <f t="shared" si="67"/>
        <v>0</v>
      </c>
      <c r="AG221" s="24">
        <f>AF$43+AF$87+$AF$158+$AF$178+AF222</f>
        <v>8.10250854968603E-2</v>
      </c>
      <c r="AH221" s="35">
        <f>(AG221*3600000)*$J$69</f>
        <v>250853.66469827949</v>
      </c>
      <c r="AI221" s="33">
        <f>ABS((AB221*0.0000002777777777)-Z221)</f>
        <v>2.2594836662755561E-3</v>
      </c>
      <c r="AJ221" s="33">
        <f t="shared" si="66"/>
        <v>0.30994001054036019</v>
      </c>
    </row>
    <row r="222" spans="2:36" x14ac:dyDescent="0.3">
      <c r="B222" s="17" t="s">
        <v>27</v>
      </c>
      <c r="C222" s="17">
        <v>214</v>
      </c>
      <c r="D222" s="17">
        <v>214</v>
      </c>
      <c r="E222" s="2">
        <v>41.6</v>
      </c>
      <c r="F222" s="13">
        <f t="shared" si="64"/>
        <v>0.36111111111111133</v>
      </c>
      <c r="G222" s="13">
        <f t="shared" si="65"/>
        <v>1.3000000000000007</v>
      </c>
      <c r="R222">
        <f t="shared" si="53"/>
        <v>0</v>
      </c>
      <c r="S222">
        <f t="shared" si="54"/>
        <v>41.6</v>
      </c>
      <c r="T222" s="31">
        <f t="shared" si="58"/>
        <v>11.555555555555555</v>
      </c>
      <c r="U222" s="31">
        <f t="shared" si="55"/>
        <v>101884.04938271605</v>
      </c>
      <c r="V222" s="28">
        <f t="shared" si="59"/>
        <v>45.971142582123441</v>
      </c>
      <c r="W222" s="28">
        <f t="shared" si="60"/>
        <v>2245.509</v>
      </c>
      <c r="X222" s="28">
        <f t="shared" si="61"/>
        <v>572.21471552196556</v>
      </c>
      <c r="Y222" s="37">
        <f t="shared" si="56"/>
        <v>2863.6948581040888</v>
      </c>
      <c r="Z222" s="28">
        <f>Y222*0.0000002777777777</f>
        <v>7.9547079369507066E-4</v>
      </c>
      <c r="AA222" s="28">
        <f t="shared" si="62"/>
        <v>2863.6948573022541</v>
      </c>
      <c r="AB222" s="24">
        <f t="shared" si="57"/>
        <v>-7479.872685185197</v>
      </c>
      <c r="AD222" s="24">
        <f t="shared" si="63"/>
        <v>0</v>
      </c>
      <c r="AE222" s="24">
        <f t="shared" si="52"/>
        <v>334.7950979938272</v>
      </c>
      <c r="AF222" s="24">
        <f t="shared" si="67"/>
        <v>0</v>
      </c>
      <c r="AG222" s="24">
        <f>AF$43+AF$87+$AF$158+$AF$178+AF223</f>
        <v>8.10250854968603E-2</v>
      </c>
      <c r="AH222" s="35">
        <f>(AG222*3600000)*$J$69</f>
        <v>250853.66469827949</v>
      </c>
      <c r="AI222" s="33">
        <f>ABS((AB222*0.0000002777777777)-Z222)</f>
        <v>2.8732132056647464E-3</v>
      </c>
      <c r="AJ222" s="33">
        <f t="shared" si="66"/>
        <v>0.31281322374602494</v>
      </c>
    </row>
    <row r="223" spans="2:36" x14ac:dyDescent="0.3">
      <c r="B223" s="17" t="s">
        <v>27</v>
      </c>
      <c r="C223" s="17">
        <v>215</v>
      </c>
      <c r="D223" s="17">
        <v>215</v>
      </c>
      <c r="E223" s="2">
        <v>43.1</v>
      </c>
      <c r="F223" s="13">
        <f t="shared" si="64"/>
        <v>0.47222222222222199</v>
      </c>
      <c r="G223" s="13">
        <f t="shared" si="65"/>
        <v>1.6999999999999993</v>
      </c>
      <c r="R223">
        <f t="shared" si="53"/>
        <v>0</v>
      </c>
      <c r="S223">
        <f t="shared" si="54"/>
        <v>43.1</v>
      </c>
      <c r="T223" s="31">
        <f t="shared" si="58"/>
        <v>11.972222222222223</v>
      </c>
      <c r="U223" s="31">
        <f t="shared" si="55"/>
        <v>109363.92206790125</v>
      </c>
      <c r="V223" s="28">
        <f t="shared" si="59"/>
        <v>49.346138921492667</v>
      </c>
      <c r="W223" s="28">
        <f t="shared" si="60"/>
        <v>2245.509</v>
      </c>
      <c r="X223" s="28">
        <f t="shared" si="61"/>
        <v>748.28078183641571</v>
      </c>
      <c r="Y223" s="37">
        <f t="shared" si="56"/>
        <v>3043.1359207579085</v>
      </c>
      <c r="Z223" s="28">
        <f>Y223*0.0000002777777777</f>
        <v>8.4531553330717513E-4</v>
      </c>
      <c r="AA223" s="28">
        <f t="shared" si="62"/>
        <v>3043.1359199058306</v>
      </c>
      <c r="AB223" s="24">
        <f t="shared" si="57"/>
        <v>-9854.8279320987494</v>
      </c>
      <c r="AD223" s="24">
        <f t="shared" si="63"/>
        <v>0</v>
      </c>
      <c r="AE223" s="24">
        <f t="shared" si="52"/>
        <v>334.7950979938272</v>
      </c>
      <c r="AF223" s="24">
        <f t="shared" si="67"/>
        <v>0</v>
      </c>
      <c r="AG223" s="24">
        <f>AF$43+AF$87+$AF$158+$AF$178+AF224</f>
        <v>8.10250854968603E-2</v>
      </c>
      <c r="AH223" s="35">
        <f>(AG223*3600000)*$J$69</f>
        <v>250853.66469827949</v>
      </c>
      <c r="AI223" s="33">
        <f>ABS((AB223*0.0000002777777777)-Z223)</f>
        <v>3.5827677359014523E-3</v>
      </c>
      <c r="AJ223" s="33">
        <f t="shared" si="66"/>
        <v>0.31639599148192638</v>
      </c>
    </row>
    <row r="224" spans="2:36" x14ac:dyDescent="0.3">
      <c r="B224" s="17" t="s">
        <v>27</v>
      </c>
      <c r="C224" s="17">
        <v>216</v>
      </c>
      <c r="D224" s="17">
        <v>216</v>
      </c>
      <c r="E224" s="2">
        <v>45</v>
      </c>
      <c r="F224" s="13">
        <f t="shared" si="64"/>
        <v>0.55555555555555558</v>
      </c>
      <c r="G224" s="13">
        <f t="shared" si="65"/>
        <v>2</v>
      </c>
      <c r="R224">
        <f t="shared" si="53"/>
        <v>0</v>
      </c>
      <c r="S224">
        <f t="shared" si="54"/>
        <v>45</v>
      </c>
      <c r="T224" s="31">
        <f t="shared" si="58"/>
        <v>12.5</v>
      </c>
      <c r="U224" s="31">
        <f t="shared" si="55"/>
        <v>119218.75</v>
      </c>
      <c r="V224" s="28">
        <f t="shared" si="59"/>
        <v>53.792739765624994</v>
      </c>
      <c r="W224" s="28">
        <f t="shared" si="60"/>
        <v>2245.509</v>
      </c>
      <c r="X224" s="28">
        <f t="shared" si="61"/>
        <v>880.33033157225418</v>
      </c>
      <c r="Y224" s="37">
        <f t="shared" si="56"/>
        <v>3179.6320713378791</v>
      </c>
      <c r="Z224" s="28">
        <f>Y224*0.0000002777777777</f>
        <v>8.8323113067988396E-4</v>
      </c>
      <c r="AA224" s="28">
        <f t="shared" si="62"/>
        <v>3179.6320704475825</v>
      </c>
      <c r="AB224" s="24">
        <f t="shared" si="57"/>
        <v>-11386.715277777781</v>
      </c>
      <c r="AD224" s="24">
        <f t="shared" si="63"/>
        <v>0</v>
      </c>
      <c r="AE224" s="24">
        <f t="shared" si="52"/>
        <v>334.7950979938272</v>
      </c>
      <c r="AF224" s="24">
        <f t="shared" si="67"/>
        <v>0</v>
      </c>
      <c r="AG224" s="24">
        <f>AF$43+AF$87+$AF$158+$AF$178+AF225</f>
        <v>8.10250854968603E-2</v>
      </c>
      <c r="AH224" s="35">
        <f>(AG224*3600000)*$J$69</f>
        <v>250853.66469827949</v>
      </c>
      <c r="AI224" s="33">
        <f>ABS((AB224*0.0000002777777777)-Z224)</f>
        <v>4.0462075958436344E-3</v>
      </c>
      <c r="AJ224" s="33">
        <f t="shared" si="66"/>
        <v>0.32044219907777</v>
      </c>
    </row>
    <row r="225" spans="2:36" x14ac:dyDescent="0.3">
      <c r="B225" s="17" t="s">
        <v>27</v>
      </c>
      <c r="C225" s="17">
        <v>217</v>
      </c>
      <c r="D225" s="17">
        <v>217</v>
      </c>
      <c r="E225" s="2">
        <v>47.1</v>
      </c>
      <c r="F225" s="13">
        <f t="shared" si="64"/>
        <v>0.55555555555555558</v>
      </c>
      <c r="G225" s="13">
        <f t="shared" si="65"/>
        <v>2</v>
      </c>
      <c r="R225">
        <f t="shared" si="53"/>
        <v>0</v>
      </c>
      <c r="S225">
        <f t="shared" si="54"/>
        <v>47.1</v>
      </c>
      <c r="T225" s="31">
        <f t="shared" si="58"/>
        <v>13.083333333333334</v>
      </c>
      <c r="U225" s="31">
        <f t="shared" si="55"/>
        <v>130605.46527777778</v>
      </c>
      <c r="V225" s="28">
        <f t="shared" si="59"/>
        <v>58.930544110350688</v>
      </c>
      <c r="W225" s="28">
        <f t="shared" si="60"/>
        <v>2245.509</v>
      </c>
      <c r="X225" s="28">
        <f t="shared" si="61"/>
        <v>880.33033157225418</v>
      </c>
      <c r="Y225" s="37">
        <f t="shared" si="56"/>
        <v>3184.7698756826048</v>
      </c>
      <c r="Z225" s="28">
        <f>Y225*0.0000002777777777</f>
        <v>8.846582985530193E-4</v>
      </c>
      <c r="AA225" s="28">
        <f t="shared" si="62"/>
        <v>3184.7698747908694</v>
      </c>
      <c r="AB225" s="24">
        <f t="shared" si="57"/>
        <v>-10749.704475308623</v>
      </c>
      <c r="AD225" s="24">
        <f t="shared" si="63"/>
        <v>0</v>
      </c>
      <c r="AE225" s="24">
        <f t="shared" si="52"/>
        <v>334.7950979938272</v>
      </c>
      <c r="AF225" s="24">
        <f t="shared" si="67"/>
        <v>0</v>
      </c>
      <c r="AG225" s="24">
        <f>AF$43+AF$87+$AF$158+$AF$178+AF226</f>
        <v>8.10250854968603E-2</v>
      </c>
      <c r="AH225" s="35">
        <f>(AG225*3600000)*$J$69</f>
        <v>250853.66469827949</v>
      </c>
      <c r="AI225" s="33">
        <f>ABS((AB225*0.0000002777777777)-Z225)</f>
        <v>3.8706873186359937E-3</v>
      </c>
      <c r="AJ225" s="33">
        <f t="shared" si="66"/>
        <v>0.32431288639640599</v>
      </c>
    </row>
    <row r="226" spans="2:36" x14ac:dyDescent="0.3">
      <c r="B226" s="17" t="s">
        <v>27</v>
      </c>
      <c r="C226" s="17">
        <v>218</v>
      </c>
      <c r="D226" s="17">
        <v>218</v>
      </c>
      <c r="E226" s="2">
        <v>49</v>
      </c>
      <c r="F226" s="13">
        <f t="shared" si="64"/>
        <v>0.4861111111111111</v>
      </c>
      <c r="G226" s="13">
        <f t="shared" si="65"/>
        <v>1.75</v>
      </c>
      <c r="R226">
        <f t="shared" si="53"/>
        <v>0</v>
      </c>
      <c r="S226">
        <f t="shared" si="54"/>
        <v>49</v>
      </c>
      <c r="T226" s="31">
        <f t="shared" si="58"/>
        <v>13.611111111111111</v>
      </c>
      <c r="U226" s="31">
        <f t="shared" si="55"/>
        <v>141355.1697530864</v>
      </c>
      <c r="V226" s="28">
        <f t="shared" si="59"/>
        <v>63.780922556674362</v>
      </c>
      <c r="W226" s="28">
        <f t="shared" si="60"/>
        <v>2245.509</v>
      </c>
      <c r="X226" s="28">
        <f t="shared" si="61"/>
        <v>770.28904012572241</v>
      </c>
      <c r="Y226" s="37">
        <f t="shared" si="56"/>
        <v>3079.5789626823967</v>
      </c>
      <c r="Z226" s="28">
        <f>Y226*0.0000002777777777</f>
        <v>8.5543860050558745E-4</v>
      </c>
      <c r="AA226" s="28">
        <f t="shared" si="62"/>
        <v>3079.5789618201147</v>
      </c>
      <c r="AB226" s="24">
        <f t="shared" si="57"/>
        <v>-9382.074074074073</v>
      </c>
      <c r="AD226" s="24">
        <f t="shared" si="63"/>
        <v>0</v>
      </c>
      <c r="AE226" s="24">
        <f t="shared" si="52"/>
        <v>334.7950979938272</v>
      </c>
      <c r="AF226" s="24">
        <f t="shared" si="67"/>
        <v>0</v>
      </c>
      <c r="AG226" s="24">
        <f>AF$43+AF$87+$AF$158+$AF$178+AF227</f>
        <v>8.10250854968603E-2</v>
      </c>
      <c r="AH226" s="35">
        <f>(AG226*3600000)*$J$69</f>
        <v>250853.66469827949</v>
      </c>
      <c r="AI226" s="33">
        <f>ABS((AB226*0.0000002777777777)-Z226)</f>
        <v>3.461570287018669E-3</v>
      </c>
      <c r="AJ226" s="33">
        <f t="shared" si="66"/>
        <v>0.32777445668342464</v>
      </c>
    </row>
    <row r="227" spans="2:36" x14ac:dyDescent="0.3">
      <c r="B227" s="17" t="s">
        <v>27</v>
      </c>
      <c r="C227" s="17">
        <v>219</v>
      </c>
      <c r="D227" s="17">
        <v>219</v>
      </c>
      <c r="E227" s="2">
        <v>50.6</v>
      </c>
      <c r="F227" s="13">
        <f t="shared" si="64"/>
        <v>0.38888888888888851</v>
      </c>
      <c r="G227" s="13">
        <f t="shared" si="65"/>
        <v>1.3999999999999986</v>
      </c>
      <c r="R227">
        <f t="shared" si="53"/>
        <v>0</v>
      </c>
      <c r="S227">
        <f t="shared" si="54"/>
        <v>50.6</v>
      </c>
      <c r="T227" s="31">
        <f t="shared" si="58"/>
        <v>14.055555555555555</v>
      </c>
      <c r="U227" s="31">
        <f t="shared" si="55"/>
        <v>150737.24382716048</v>
      </c>
      <c r="V227" s="28">
        <f t="shared" si="59"/>
        <v>68.01421194385955</v>
      </c>
      <c r="W227" s="28">
        <f t="shared" si="60"/>
        <v>2245.509</v>
      </c>
      <c r="X227" s="28">
        <f t="shared" si="61"/>
        <v>616.23123210057736</v>
      </c>
      <c r="Y227" s="37">
        <f t="shared" si="56"/>
        <v>2929.7544440444372</v>
      </c>
      <c r="Z227" s="28">
        <f>Y227*0.0000002777777777</f>
        <v>8.1382067867336277E-4</v>
      </c>
      <c r="AA227" s="28">
        <f t="shared" si="62"/>
        <v>2929.7544432241061</v>
      </c>
      <c r="AB227" s="24">
        <f t="shared" si="57"/>
        <v>-7234.3703703703359</v>
      </c>
      <c r="AD227" s="24">
        <f t="shared" si="63"/>
        <v>0</v>
      </c>
      <c r="AE227" s="24">
        <f t="shared" si="52"/>
        <v>334.7950979938272</v>
      </c>
      <c r="AF227" s="24">
        <f t="shared" si="67"/>
        <v>0</v>
      </c>
      <c r="AG227" s="24">
        <f>AF$43+AF$87+$AF$158+$AF$178+AF228</f>
        <v>8.10250854968603E-2</v>
      </c>
      <c r="AH227" s="35">
        <f>(AG227*3600000)*$J$69</f>
        <v>250853.66469827949</v>
      </c>
      <c r="AI227" s="33">
        <f>ABS((AB227*0.0000002777777777)-Z227)</f>
        <v>2.8233680032135611E-3</v>
      </c>
      <c r="AJ227" s="33">
        <f t="shared" si="66"/>
        <v>0.33059782468663823</v>
      </c>
    </row>
    <row r="228" spans="2:36" x14ac:dyDescent="0.3">
      <c r="B228" s="17" t="s">
        <v>27</v>
      </c>
      <c r="C228" s="17">
        <v>220</v>
      </c>
      <c r="D228" s="17">
        <v>220</v>
      </c>
      <c r="E228" s="2">
        <v>51.8</v>
      </c>
      <c r="F228" s="13">
        <f t="shared" si="64"/>
        <v>0.29166666666666685</v>
      </c>
      <c r="G228" s="13">
        <f t="shared" si="65"/>
        <v>1.0500000000000007</v>
      </c>
      <c r="R228">
        <f t="shared" si="53"/>
        <v>0</v>
      </c>
      <c r="S228">
        <f t="shared" si="54"/>
        <v>51.8</v>
      </c>
      <c r="T228" s="31">
        <f t="shared" si="58"/>
        <v>14.388888888888888</v>
      </c>
      <c r="U228" s="31">
        <f t="shared" si="55"/>
        <v>157971.61419753081</v>
      </c>
      <c r="V228" s="28">
        <f t="shared" si="59"/>
        <v>71.278435085785461</v>
      </c>
      <c r="W228" s="28">
        <f t="shared" si="60"/>
        <v>2245.509</v>
      </c>
      <c r="X228" s="28">
        <f t="shared" si="61"/>
        <v>462.17342407543373</v>
      </c>
      <c r="Y228" s="37">
        <f t="shared" si="56"/>
        <v>2778.9608591612191</v>
      </c>
      <c r="Z228" s="28">
        <f>Y228*0.0000002777777777</f>
        <v>7.7193357177308616E-4</v>
      </c>
      <c r="AA228" s="28">
        <f t="shared" si="62"/>
        <v>2778.96085838311</v>
      </c>
      <c r="AB228" s="24">
        <f t="shared" si="57"/>
        <v>-5537.0486111111823</v>
      </c>
      <c r="AD228" s="24">
        <f t="shared" si="63"/>
        <v>0</v>
      </c>
      <c r="AE228" s="24">
        <f t="shared" si="52"/>
        <v>334.7950979938272</v>
      </c>
      <c r="AF228" s="24">
        <f t="shared" si="67"/>
        <v>0</v>
      </c>
      <c r="AG228" s="24">
        <f>AF$43+AF$87+$AF$158+$AF$178+AF229</f>
        <v>8.10250854968603E-2</v>
      </c>
      <c r="AH228" s="35">
        <f>(AG228*3600000)*$J$69</f>
        <v>250853.66469827949</v>
      </c>
      <c r="AI228" s="33">
        <f>ABS((AB228*0.0000002777777777)-Z228)</f>
        <v>2.3100026299844221E-3</v>
      </c>
      <c r="AJ228" s="33">
        <f t="shared" si="66"/>
        <v>0.33290782731662266</v>
      </c>
    </row>
    <row r="229" spans="2:36" x14ac:dyDescent="0.3">
      <c r="B229" s="17" t="s">
        <v>27</v>
      </c>
      <c r="C229" s="17">
        <v>221</v>
      </c>
      <c r="D229" s="17">
        <v>221</v>
      </c>
      <c r="E229" s="2">
        <v>52.7</v>
      </c>
      <c r="F229" s="13">
        <f t="shared" si="64"/>
        <v>0.18055555555555614</v>
      </c>
      <c r="G229" s="13">
        <f t="shared" si="65"/>
        <v>0.65000000000000213</v>
      </c>
      <c r="R229">
        <f t="shared" si="53"/>
        <v>0</v>
      </c>
      <c r="S229">
        <f t="shared" si="54"/>
        <v>52.7</v>
      </c>
      <c r="T229" s="31">
        <f t="shared" si="58"/>
        <v>14.638888888888889</v>
      </c>
      <c r="U229" s="31">
        <f t="shared" si="55"/>
        <v>163508.662808642</v>
      </c>
      <c r="V229" s="28">
        <f t="shared" si="59"/>
        <v>73.77680899934451</v>
      </c>
      <c r="W229" s="28">
        <f t="shared" si="60"/>
        <v>2245.509</v>
      </c>
      <c r="X229" s="28">
        <f t="shared" si="61"/>
        <v>286.10735776098352</v>
      </c>
      <c r="Y229" s="37">
        <f t="shared" si="56"/>
        <v>2605.3931667603283</v>
      </c>
      <c r="Z229" s="28">
        <f>Y229*0.0000002777777777</f>
        <v>7.2372032389744951E-4</v>
      </c>
      <c r="AA229" s="28">
        <f t="shared" si="62"/>
        <v>2605.3931660308181</v>
      </c>
      <c r="AB229" s="24">
        <f t="shared" si="57"/>
        <v>-2491.5246913580049</v>
      </c>
      <c r="AD229" s="24">
        <f t="shared" si="63"/>
        <v>0</v>
      </c>
      <c r="AE229" s="24">
        <f t="shared" si="52"/>
        <v>334.7950979938272</v>
      </c>
      <c r="AF229" s="24">
        <f t="shared" si="67"/>
        <v>0</v>
      </c>
      <c r="AG229" s="24">
        <f>AF$43+AF$87+$AF$158+$AF$178+AF230</f>
        <v>8.10250854968603E-2</v>
      </c>
      <c r="AH229" s="35">
        <f>(AG229*3600000)*$J$69</f>
        <v>250853.66469827949</v>
      </c>
      <c r="AI229" s="33">
        <f>ABS((AB229*0.0000002777777777)-Z229)</f>
        <v>1.4158105157475545E-3</v>
      </c>
      <c r="AJ229" s="33">
        <f t="shared" si="66"/>
        <v>0.33432363783237024</v>
      </c>
    </row>
    <row r="230" spans="2:36" x14ac:dyDescent="0.3">
      <c r="B230" s="17" t="s">
        <v>27</v>
      </c>
      <c r="C230" s="17">
        <v>222</v>
      </c>
      <c r="D230" s="17">
        <v>222</v>
      </c>
      <c r="E230" s="2">
        <v>53.1</v>
      </c>
      <c r="F230" s="13">
        <f t="shared" si="64"/>
        <v>0.11111111111111072</v>
      </c>
      <c r="G230" s="13">
        <f t="shared" si="65"/>
        <v>0.39999999999999858</v>
      </c>
      <c r="R230">
        <f t="shared" si="53"/>
        <v>0</v>
      </c>
      <c r="S230">
        <f t="shared" si="54"/>
        <v>53.1</v>
      </c>
      <c r="T230" s="31">
        <f t="shared" si="58"/>
        <v>14.75</v>
      </c>
      <c r="U230" s="31">
        <f t="shared" si="55"/>
        <v>166000.1875</v>
      </c>
      <c r="V230" s="28">
        <f t="shared" si="59"/>
        <v>74.901010849656245</v>
      </c>
      <c r="W230" s="28">
        <f t="shared" si="60"/>
        <v>2245.509</v>
      </c>
      <c r="X230" s="28">
        <f t="shared" si="61"/>
        <v>176.06606631445021</v>
      </c>
      <c r="Y230" s="37">
        <f t="shared" si="56"/>
        <v>2496.4760771641068</v>
      </c>
      <c r="Z230" s="28">
        <f>Y230*0.0000002777777777</f>
        <v>6.9346557679585933E-4</v>
      </c>
      <c r="AA230" s="28">
        <f t="shared" si="62"/>
        <v>2496.4760764650937</v>
      </c>
      <c r="AB230" s="24">
        <f t="shared" si="57"/>
        <v>-2510.3641975308419</v>
      </c>
      <c r="AD230" s="24">
        <f t="shared" si="63"/>
        <v>0</v>
      </c>
      <c r="AE230" s="24">
        <f t="shared" si="52"/>
        <v>334.7950979938272</v>
      </c>
      <c r="AF230" s="24">
        <f t="shared" si="67"/>
        <v>0</v>
      </c>
      <c r="AG230" s="24">
        <f>AF$43+AF$87+$AF$158+$AF$178+AF231</f>
        <v>8.10250854968603E-2</v>
      </c>
      <c r="AH230" s="35">
        <f>(AG230*3600000)*$J$69</f>
        <v>250853.66469827949</v>
      </c>
      <c r="AI230" s="33">
        <f>ABS((AB230*0.0000002777777777)-Z230)</f>
        <v>1.3907889648036205E-3</v>
      </c>
      <c r="AJ230" s="33">
        <f t="shared" si="66"/>
        <v>0.33571442679717384</v>
      </c>
    </row>
    <row r="231" spans="2:36" x14ac:dyDescent="0.3">
      <c r="B231" s="17" t="s">
        <v>27</v>
      </c>
      <c r="C231" s="17">
        <v>223</v>
      </c>
      <c r="D231" s="17">
        <v>223</v>
      </c>
      <c r="E231" s="2">
        <v>53.5</v>
      </c>
      <c r="F231" s="13">
        <f t="shared" si="64"/>
        <v>9.7222222222221627E-2</v>
      </c>
      <c r="G231" s="13">
        <f t="shared" si="65"/>
        <v>0.34999999999999787</v>
      </c>
      <c r="R231">
        <f t="shared" si="53"/>
        <v>0</v>
      </c>
      <c r="S231">
        <f t="shared" si="54"/>
        <v>53.5</v>
      </c>
      <c r="T231" s="31">
        <f t="shared" si="58"/>
        <v>14.861111111111111</v>
      </c>
      <c r="U231" s="31">
        <f t="shared" si="55"/>
        <v>168510.55169753084</v>
      </c>
      <c r="V231" s="28">
        <f t="shared" si="59"/>
        <v>76.033713281066724</v>
      </c>
      <c r="W231" s="28">
        <f t="shared" si="60"/>
        <v>2245.509</v>
      </c>
      <c r="X231" s="28">
        <f t="shared" si="61"/>
        <v>154.05780802514354</v>
      </c>
      <c r="Y231" s="37">
        <f t="shared" si="56"/>
        <v>2475.6005213062103</v>
      </c>
      <c r="Z231" s="28">
        <f>Y231*0.0000002777777777</f>
        <v>6.8766681128140065E-4</v>
      </c>
      <c r="AA231" s="28">
        <f t="shared" si="62"/>
        <v>2475.6005206130421</v>
      </c>
      <c r="AB231" s="24">
        <f t="shared" si="57"/>
        <v>-1895.136574074073</v>
      </c>
      <c r="AD231" s="24">
        <f t="shared" si="63"/>
        <v>0</v>
      </c>
      <c r="AE231" s="24">
        <f t="shared" si="52"/>
        <v>334.7950979938272</v>
      </c>
      <c r="AF231" s="24">
        <f t="shared" si="67"/>
        <v>0</v>
      </c>
      <c r="AG231" s="24">
        <f>AF$43+AF$87+$AF$158+$AF$178+AF232</f>
        <v>8.10250854968603E-2</v>
      </c>
      <c r="AH231" s="35">
        <f>(AG231*3600000)*$J$69</f>
        <v>250853.66469827949</v>
      </c>
      <c r="AI231" s="33">
        <f>ABS((AB231*0.0000002777777777)-Z231)</f>
        <v>1.214093637265688E-3</v>
      </c>
      <c r="AJ231" s="33">
        <f t="shared" si="66"/>
        <v>0.33692852043443955</v>
      </c>
    </row>
    <row r="232" spans="2:36" x14ac:dyDescent="0.3">
      <c r="B232" s="17" t="s">
        <v>27</v>
      </c>
      <c r="C232" s="17">
        <v>224</v>
      </c>
      <c r="D232" s="17">
        <v>224</v>
      </c>
      <c r="E232" s="2">
        <v>53.8</v>
      </c>
      <c r="F232" s="13">
        <f t="shared" si="64"/>
        <v>9.7222222222222612E-2</v>
      </c>
      <c r="G232" s="13">
        <f t="shared" si="65"/>
        <v>0.35000000000000142</v>
      </c>
      <c r="R232">
        <f t="shared" si="53"/>
        <v>0</v>
      </c>
      <c r="S232">
        <f t="shared" si="54"/>
        <v>53.8</v>
      </c>
      <c r="T232" s="31">
        <f t="shared" si="58"/>
        <v>14.944444444444443</v>
      </c>
      <c r="U232" s="31">
        <f t="shared" si="55"/>
        <v>170405.68827160491</v>
      </c>
      <c r="V232" s="28">
        <f t="shared" si="59"/>
        <v>76.888818610970645</v>
      </c>
      <c r="W232" s="28">
        <f t="shared" si="60"/>
        <v>2245.509</v>
      </c>
      <c r="X232" s="28">
        <f t="shared" si="61"/>
        <v>154.05780802514511</v>
      </c>
      <c r="Y232" s="37">
        <f t="shared" si="56"/>
        <v>2476.455626636116</v>
      </c>
      <c r="Z232" s="28">
        <f>Y232*0.0000002777777777</f>
        <v>6.8790434053964122E-4</v>
      </c>
      <c r="AA232" s="28">
        <f t="shared" si="62"/>
        <v>2476.4556259427086</v>
      </c>
      <c r="AB232" s="24">
        <f t="shared" si="57"/>
        <v>-2543.333333333343</v>
      </c>
      <c r="AD232" s="24">
        <f t="shared" si="63"/>
        <v>0</v>
      </c>
      <c r="AE232" s="24">
        <f t="shared" si="52"/>
        <v>334.7950979938272</v>
      </c>
      <c r="AF232" s="24">
        <f t="shared" si="67"/>
        <v>0</v>
      </c>
      <c r="AG232" s="24">
        <f>AF$43+AF$87+$AF$158+$AF$178+AF233</f>
        <v>8.10250854968603E-2</v>
      </c>
      <c r="AH232" s="35">
        <f>(AG232*3600000)*$J$69</f>
        <v>250853.66469827949</v>
      </c>
      <c r="AI232" s="33">
        <f>ABS((AB232*0.0000002777777777)-Z232)</f>
        <v>1.3943858218233105E-3</v>
      </c>
      <c r="AJ232" s="33">
        <f t="shared" si="66"/>
        <v>0.33832290625626288</v>
      </c>
    </row>
    <row r="233" spans="2:36" x14ac:dyDescent="0.3">
      <c r="B233" s="17" t="s">
        <v>27</v>
      </c>
      <c r="C233" s="17">
        <v>225</v>
      </c>
      <c r="D233" s="17">
        <v>225</v>
      </c>
      <c r="E233" s="2">
        <v>54.2</v>
      </c>
      <c r="F233" s="13">
        <f t="shared" si="64"/>
        <v>0.1388888888888889</v>
      </c>
      <c r="G233" s="13">
        <f t="shared" si="65"/>
        <v>0.5</v>
      </c>
      <c r="R233">
        <f t="shared" si="53"/>
        <v>0</v>
      </c>
      <c r="S233">
        <f t="shared" si="54"/>
        <v>54.2</v>
      </c>
      <c r="T233" s="31">
        <f t="shared" si="58"/>
        <v>15.055555555555555</v>
      </c>
      <c r="U233" s="31">
        <f t="shared" si="55"/>
        <v>172949.02160493826</v>
      </c>
      <c r="V233" s="28">
        <f t="shared" si="59"/>
        <v>78.036397059303994</v>
      </c>
      <c r="W233" s="28">
        <f t="shared" si="60"/>
        <v>2245.509</v>
      </c>
      <c r="X233" s="28">
        <f t="shared" si="61"/>
        <v>220.08258289306355</v>
      </c>
      <c r="Y233" s="37">
        <f t="shared" si="56"/>
        <v>2543.6279799523672</v>
      </c>
      <c r="Z233" s="28">
        <f>Y233*0.0000002777777777</f>
        <v>7.0656332756670879E-4</v>
      </c>
      <c r="AA233" s="28">
        <f t="shared" si="62"/>
        <v>2543.6279792401515</v>
      </c>
      <c r="AB233" s="24">
        <f t="shared" si="57"/>
        <v>-3850.324074074073</v>
      </c>
      <c r="AD233" s="24">
        <f t="shared" si="63"/>
        <v>0</v>
      </c>
      <c r="AE233" s="24">
        <f t="shared" si="52"/>
        <v>334.7950979938272</v>
      </c>
      <c r="AF233" s="24">
        <f t="shared" si="67"/>
        <v>0</v>
      </c>
      <c r="AG233" s="24">
        <f>AF$43+AF$87+$AF$158+$AF$178+AF234</f>
        <v>8.10250854968603E-2</v>
      </c>
      <c r="AH233" s="35">
        <f>(AG233*3600000)*$J$69</f>
        <v>250853.66469827949</v>
      </c>
      <c r="AI233" s="33">
        <f>ABS((AB233*0.0000002777777777)-Z233)</f>
        <v>1.7760977922878151E-3</v>
      </c>
      <c r="AJ233" s="33">
        <f t="shared" si="66"/>
        <v>0.3400990040485507</v>
      </c>
    </row>
    <row r="234" spans="2:36" x14ac:dyDescent="0.3">
      <c r="B234" s="17" t="s">
        <v>27</v>
      </c>
      <c r="C234" s="17">
        <v>226</v>
      </c>
      <c r="D234" s="17">
        <v>226</v>
      </c>
      <c r="E234" s="2">
        <v>54.8</v>
      </c>
      <c r="F234" s="13">
        <f t="shared" si="64"/>
        <v>0.15277777777777699</v>
      </c>
      <c r="G234" s="13">
        <f t="shared" si="65"/>
        <v>0.54999999999999716</v>
      </c>
      <c r="R234">
        <f t="shared" si="53"/>
        <v>0</v>
      </c>
      <c r="S234">
        <f t="shared" si="54"/>
        <v>54.8</v>
      </c>
      <c r="T234" s="31">
        <f t="shared" si="58"/>
        <v>15.222222222222221</v>
      </c>
      <c r="U234" s="31">
        <f t="shared" si="55"/>
        <v>176799.34567901233</v>
      </c>
      <c r="V234" s="28">
        <f t="shared" si="59"/>
        <v>79.773703321364167</v>
      </c>
      <c r="W234" s="28">
        <f t="shared" si="60"/>
        <v>2245.509</v>
      </c>
      <c r="X234" s="28">
        <f t="shared" si="61"/>
        <v>242.09084118236865</v>
      </c>
      <c r="Y234" s="37">
        <f t="shared" si="56"/>
        <v>2567.3735445037328</v>
      </c>
      <c r="Z234" s="28">
        <f>Y234*0.0000002777777777</f>
        <v>7.1315931771801899E-4</v>
      </c>
      <c r="AA234" s="28">
        <f t="shared" si="62"/>
        <v>2567.3735437848682</v>
      </c>
      <c r="AB234" s="24">
        <f t="shared" si="57"/>
        <v>-3240.983796296292</v>
      </c>
      <c r="AD234" s="24">
        <f t="shared" si="63"/>
        <v>0</v>
      </c>
      <c r="AE234" s="24">
        <f t="shared" si="52"/>
        <v>334.7950979938272</v>
      </c>
      <c r="AF234" s="24">
        <f t="shared" si="67"/>
        <v>0</v>
      </c>
      <c r="AG234" s="24">
        <f>AF$43+AF$87+$AF$158+$AF$178+AF235</f>
        <v>8.10250854968603E-2</v>
      </c>
      <c r="AH234" s="35">
        <f>(AG234*3600000)*$J$69</f>
        <v>250853.66469827949</v>
      </c>
      <c r="AI234" s="33">
        <f>ABS((AB234*0.0000002777777777)-Z234)</f>
        <v>1.6134325942149127E-3</v>
      </c>
      <c r="AJ234" s="33">
        <f t="shared" si="66"/>
        <v>0.34171243664276563</v>
      </c>
    </row>
    <row r="235" spans="2:36" x14ac:dyDescent="0.3">
      <c r="B235" s="17" t="s">
        <v>27</v>
      </c>
      <c r="C235" s="17">
        <v>227</v>
      </c>
      <c r="D235" s="17">
        <v>227</v>
      </c>
      <c r="E235" s="2">
        <v>55.3</v>
      </c>
      <c r="F235" s="13">
        <f t="shared" si="64"/>
        <v>0.1388888888888889</v>
      </c>
      <c r="G235" s="13">
        <f t="shared" si="65"/>
        <v>0.5</v>
      </c>
      <c r="R235">
        <f t="shared" si="53"/>
        <v>0</v>
      </c>
      <c r="S235">
        <f t="shared" si="54"/>
        <v>55.3</v>
      </c>
      <c r="T235" s="31">
        <f t="shared" si="58"/>
        <v>15.361111111111111</v>
      </c>
      <c r="U235" s="31">
        <f t="shared" si="55"/>
        <v>180040.32947530862</v>
      </c>
      <c r="V235" s="28">
        <f t="shared" si="59"/>
        <v>81.236068913511161</v>
      </c>
      <c r="W235" s="28">
        <f t="shared" si="60"/>
        <v>2245.509</v>
      </c>
      <c r="X235" s="28">
        <f t="shared" si="61"/>
        <v>220.08258289306355</v>
      </c>
      <c r="Y235" s="37">
        <f t="shared" si="56"/>
        <v>2546.827651806575</v>
      </c>
      <c r="Z235" s="28">
        <f>Y235*0.0000002777777777</f>
        <v>7.0745212530373984E-4</v>
      </c>
      <c r="AA235" s="28">
        <f t="shared" si="62"/>
        <v>2546.8276510934634</v>
      </c>
      <c r="AB235" s="24">
        <f t="shared" si="57"/>
        <v>-3270.420524691348</v>
      </c>
      <c r="AD235" s="24">
        <f t="shared" si="63"/>
        <v>0</v>
      </c>
      <c r="AE235" s="24">
        <f t="shared" si="52"/>
        <v>334.7950979938272</v>
      </c>
      <c r="AF235" s="24">
        <f t="shared" si="67"/>
        <v>0</v>
      </c>
      <c r="AG235" s="24">
        <f>AF$43+AF$87+$AF$158+$AF$178+AF236</f>
        <v>8.10250854968603E-2</v>
      </c>
      <c r="AH235" s="35">
        <f>(AG235*3600000)*$J$69</f>
        <v>250853.66469827949</v>
      </c>
      <c r="AI235" s="33">
        <f>ABS((AB235*0.0000002777777777)-Z235)</f>
        <v>1.6159022707969706E-3</v>
      </c>
      <c r="AJ235" s="33">
        <f t="shared" si="66"/>
        <v>0.34332833891356263</v>
      </c>
    </row>
    <row r="236" spans="2:36" x14ac:dyDescent="0.3">
      <c r="B236" s="17" t="s">
        <v>27</v>
      </c>
      <c r="C236" s="17">
        <v>228</v>
      </c>
      <c r="D236" s="17">
        <v>228</v>
      </c>
      <c r="E236" s="2">
        <v>55.8</v>
      </c>
      <c r="F236" s="13">
        <f t="shared" si="64"/>
        <v>0.12500000000000078</v>
      </c>
      <c r="G236" s="13">
        <f t="shared" si="65"/>
        <v>0.45000000000000284</v>
      </c>
      <c r="R236">
        <f t="shared" si="53"/>
        <v>0</v>
      </c>
      <c r="S236">
        <f t="shared" si="54"/>
        <v>55.8</v>
      </c>
      <c r="T236" s="31">
        <f t="shared" si="58"/>
        <v>15.499999999999998</v>
      </c>
      <c r="U236" s="31">
        <f t="shared" si="55"/>
        <v>183310.74999999997</v>
      </c>
      <c r="V236" s="28">
        <f t="shared" si="59"/>
        <v>82.711716663624955</v>
      </c>
      <c r="W236" s="28">
        <f t="shared" si="60"/>
        <v>2245.509</v>
      </c>
      <c r="X236" s="28">
        <f t="shared" si="61"/>
        <v>198.07432460375841</v>
      </c>
      <c r="Y236" s="37">
        <f t="shared" si="56"/>
        <v>2526.2950412673831</v>
      </c>
      <c r="Z236" s="28">
        <f>Y236*0.0000002777777777</f>
        <v>7.0174862237778351E-4</v>
      </c>
      <c r="AA236" s="28">
        <f t="shared" si="62"/>
        <v>2526.2950405600204</v>
      </c>
      <c r="AB236" s="24">
        <f t="shared" si="57"/>
        <v>-2637.5308641975571</v>
      </c>
      <c r="AD236" s="24">
        <f t="shared" si="63"/>
        <v>0</v>
      </c>
      <c r="AE236" s="24">
        <f t="shared" si="52"/>
        <v>334.7950979938272</v>
      </c>
      <c r="AF236" s="24">
        <f t="shared" si="67"/>
        <v>0</v>
      </c>
      <c r="AG236" s="24">
        <f>AF$43+AF$87+$AF$158+$AF$178+AF237</f>
        <v>8.10250854968603E-2</v>
      </c>
      <c r="AH236" s="35">
        <f>(AG236*3600000)*$J$69</f>
        <v>250853.66469827949</v>
      </c>
      <c r="AI236" s="33">
        <f>ABS((AB236*0.0000002777777777)-Z236)</f>
        <v>1.4343960844497416E-3</v>
      </c>
      <c r="AJ236" s="33">
        <f t="shared" si="66"/>
        <v>0.34476273499801235</v>
      </c>
    </row>
    <row r="237" spans="2:36" x14ac:dyDescent="0.3">
      <c r="B237" s="17" t="s">
        <v>27</v>
      </c>
      <c r="C237" s="17">
        <v>229</v>
      </c>
      <c r="D237" s="17">
        <v>229</v>
      </c>
      <c r="E237" s="2">
        <v>56.2</v>
      </c>
      <c r="F237" s="13">
        <f t="shared" si="64"/>
        <v>9.7222222222222612E-2</v>
      </c>
      <c r="G237" s="13">
        <f t="shared" si="65"/>
        <v>0.35000000000000142</v>
      </c>
      <c r="R237">
        <f t="shared" si="53"/>
        <v>0</v>
      </c>
      <c r="S237">
        <f t="shared" si="54"/>
        <v>56.2</v>
      </c>
      <c r="T237" s="31">
        <f t="shared" si="58"/>
        <v>15.611111111111111</v>
      </c>
      <c r="U237" s="31">
        <f t="shared" si="55"/>
        <v>185948.28086419753</v>
      </c>
      <c r="V237" s="28">
        <f t="shared" si="59"/>
        <v>83.901798017452137</v>
      </c>
      <c r="W237" s="28">
        <f t="shared" si="60"/>
        <v>2245.509</v>
      </c>
      <c r="X237" s="28">
        <f t="shared" si="61"/>
        <v>154.05780802514511</v>
      </c>
      <c r="Y237" s="37">
        <f t="shared" si="56"/>
        <v>2483.4686060425975</v>
      </c>
      <c r="Z237" s="28">
        <f>Y237*0.0000002777777777</f>
        <v>6.898523903742296E-4</v>
      </c>
      <c r="AA237" s="28">
        <f t="shared" si="62"/>
        <v>2483.4686053472265</v>
      </c>
      <c r="AB237" s="24">
        <f t="shared" si="57"/>
        <v>-1990.511574074073</v>
      </c>
      <c r="AD237" s="24">
        <f t="shared" si="63"/>
        <v>0</v>
      </c>
      <c r="AE237" s="24">
        <f>$AD$43+$AD$87+$AD$158+$AD$178+$AD$188+$AD$238</f>
        <v>510.35574614197537</v>
      </c>
      <c r="AF237" s="24">
        <f t="shared" si="67"/>
        <v>0</v>
      </c>
      <c r="AG237" s="24">
        <f>AF$43+AF$87+$AF$158+$AF$178+$AF$238</f>
        <v>0.12979193219102453</v>
      </c>
      <c r="AH237" s="35">
        <f>(AG237*3600000)*$J$69</f>
        <v>401835.82206341194</v>
      </c>
      <c r="AI237" s="33">
        <f>ABS((AB237*0.0000002777777777)-Z237)</f>
        <v>1.2427722719066546E-3</v>
      </c>
      <c r="AJ237" s="33">
        <f t="shared" si="66"/>
        <v>0.34600550726991902</v>
      </c>
    </row>
    <row r="238" spans="2:36" x14ac:dyDescent="0.3">
      <c r="B238" s="17" t="s">
        <v>27</v>
      </c>
      <c r="C238" s="17">
        <v>230</v>
      </c>
      <c r="D238" s="17">
        <v>230</v>
      </c>
      <c r="E238" s="2">
        <v>56.5</v>
      </c>
      <c r="F238" s="13">
        <f t="shared" si="64"/>
        <v>4.1666666666666269E-2</v>
      </c>
      <c r="G238" s="13">
        <f t="shared" si="65"/>
        <v>0.14999999999999858</v>
      </c>
      <c r="R238">
        <f t="shared" si="53"/>
        <v>0</v>
      </c>
      <c r="S238">
        <f t="shared" si="54"/>
        <v>56.5</v>
      </c>
      <c r="T238" s="31">
        <f t="shared" si="58"/>
        <v>15.694444444444445</v>
      </c>
      <c r="U238" s="31">
        <f t="shared" si="55"/>
        <v>187938.7924382716</v>
      </c>
      <c r="V238" s="28">
        <f t="shared" si="59"/>
        <v>84.799937539168567</v>
      </c>
      <c r="W238" s="28">
        <f t="shared" si="60"/>
        <v>2245.509</v>
      </c>
      <c r="X238" s="28">
        <f t="shared" si="61"/>
        <v>66.024774867918438</v>
      </c>
      <c r="Y238" s="37">
        <f t="shared" si="56"/>
        <v>2396.3337124070872</v>
      </c>
      <c r="Z238" s="28">
        <f>Y238*0.0000002777777777</f>
        <v>6.6564825326003167E-4</v>
      </c>
      <c r="AA238" s="28">
        <f t="shared" si="62"/>
        <v>2396.3337117361139</v>
      </c>
      <c r="AB238" s="24">
        <f t="shared" si="57"/>
        <v>0</v>
      </c>
      <c r="AC238" s="24">
        <f>SUM(AB238:AB264)</f>
        <v>175560.64814814815</v>
      </c>
      <c r="AD238" s="24">
        <f t="shared" si="63"/>
        <v>175.56064814814815</v>
      </c>
      <c r="AE238" s="24">
        <f t="shared" ref="AE238:AE277" si="68">$AD$43+$AD$87+$AD$158+$AD$178+$AD$188+$AD$238</f>
        <v>510.35574614197537</v>
      </c>
      <c r="AF238" s="24">
        <f t="shared" si="67"/>
        <v>4.8766846694164215E-2</v>
      </c>
      <c r="AG238" s="24">
        <f>AF$43+AF$87+$AF$158+$AF$178+$AF$238</f>
        <v>0.12979193219102453</v>
      </c>
      <c r="AH238" s="35">
        <f>(AG238*3600000)*$J$69</f>
        <v>401835.82206341194</v>
      </c>
      <c r="AI238" s="33">
        <f>ABS((AB238*0.0000002777777777)-Z238)</f>
        <v>6.6564825326003167E-4</v>
      </c>
      <c r="AJ238" s="33">
        <f t="shared" si="66"/>
        <v>0.34667115552317906</v>
      </c>
    </row>
    <row r="239" spans="2:36" x14ac:dyDescent="0.3">
      <c r="B239" s="17" t="s">
        <v>27</v>
      </c>
      <c r="C239" s="17">
        <v>231</v>
      </c>
      <c r="D239" s="17">
        <v>231</v>
      </c>
      <c r="E239" s="2">
        <v>56.5</v>
      </c>
      <c r="F239" s="13">
        <f t="shared" si="64"/>
        <v>-4.1666666666666269E-2</v>
      </c>
      <c r="G239" s="13">
        <f t="shared" si="65"/>
        <v>-0.14999999999999858</v>
      </c>
      <c r="R239">
        <f t="shared" si="53"/>
        <v>0</v>
      </c>
      <c r="S239">
        <f t="shared" si="54"/>
        <v>56.5</v>
      </c>
      <c r="T239" s="31">
        <f t="shared" si="58"/>
        <v>15.694444444444445</v>
      </c>
      <c r="U239" s="31">
        <f t="shared" si="55"/>
        <v>187938.7924382716</v>
      </c>
      <c r="V239" s="28">
        <f t="shared" si="59"/>
        <v>84.799937539168567</v>
      </c>
      <c r="W239" s="28">
        <f t="shared" si="60"/>
        <v>2245.509</v>
      </c>
      <c r="X239" s="28">
        <f t="shared" si="61"/>
        <v>-66.024774867918438</v>
      </c>
      <c r="Y239" s="37">
        <f t="shared" si="56"/>
        <v>2264.2841626712502</v>
      </c>
      <c r="Z239" s="28">
        <f>Y239*0.0000002777777777</f>
        <v>6.289678227881252E-4</v>
      </c>
      <c r="AA239" s="28">
        <f t="shared" si="62"/>
        <v>2264.2841620372506</v>
      </c>
      <c r="AB239" s="24">
        <f t="shared" si="57"/>
        <v>1990.511574074073</v>
      </c>
      <c r="AD239" s="24">
        <f t="shared" si="63"/>
        <v>0</v>
      </c>
      <c r="AE239" s="24">
        <f t="shared" si="68"/>
        <v>510.35574614197537</v>
      </c>
      <c r="AF239" s="24">
        <f t="shared" si="67"/>
        <v>0</v>
      </c>
      <c r="AG239" s="24">
        <f>AF$43+AF$87+$AF$158+$AF$178+$AF$238</f>
        <v>0.12979193219102453</v>
      </c>
      <c r="AH239" s="35">
        <f>(AG239*3600000)*$J$69</f>
        <v>401835.82206341194</v>
      </c>
      <c r="AI239" s="33">
        <f>ABS((AB239*0.0000002777777777)-Z239)</f>
        <v>7.6047941255700212E-5</v>
      </c>
      <c r="AJ239" s="33">
        <f t="shared" si="66"/>
        <v>0.34674720346443477</v>
      </c>
    </row>
    <row r="240" spans="2:36" x14ac:dyDescent="0.3">
      <c r="B240" s="17" t="s">
        <v>27</v>
      </c>
      <c r="C240" s="17">
        <v>232</v>
      </c>
      <c r="D240" s="17">
        <v>232</v>
      </c>
      <c r="E240" s="2">
        <v>56.2</v>
      </c>
      <c r="F240" s="13">
        <f t="shared" si="64"/>
        <v>-0.2222222222222224</v>
      </c>
      <c r="G240" s="13">
        <f t="shared" si="65"/>
        <v>-0.80000000000000071</v>
      </c>
      <c r="R240">
        <f t="shared" si="53"/>
        <v>0</v>
      </c>
      <c r="S240">
        <f t="shared" si="54"/>
        <v>56.2</v>
      </c>
      <c r="T240" s="31">
        <f t="shared" si="58"/>
        <v>15.611111111111111</v>
      </c>
      <c r="U240" s="31">
        <f t="shared" si="55"/>
        <v>185948.28086419753</v>
      </c>
      <c r="V240" s="28">
        <f t="shared" si="59"/>
        <v>83.901798017452137</v>
      </c>
      <c r="W240" s="28">
        <f t="shared" si="60"/>
        <v>2245.509</v>
      </c>
      <c r="X240" s="28">
        <f t="shared" si="61"/>
        <v>-352.13213262890196</v>
      </c>
      <c r="Y240" s="37">
        <f t="shared" si="56"/>
        <v>1977.2786653885503</v>
      </c>
      <c r="Z240" s="28">
        <f>Y240*0.0000002777777777</f>
        <v>5.4924407356525345E-4</v>
      </c>
      <c r="AA240" s="28">
        <f t="shared" si="62"/>
        <v>1977.2786648349124</v>
      </c>
      <c r="AB240" s="24">
        <f t="shared" si="57"/>
        <v>8503.093364197528</v>
      </c>
      <c r="AD240" s="24">
        <f t="shared" si="63"/>
        <v>0</v>
      </c>
      <c r="AE240" s="24">
        <f t="shared" si="68"/>
        <v>510.35574614197537</v>
      </c>
      <c r="AF240" s="24">
        <f t="shared" si="67"/>
        <v>0</v>
      </c>
      <c r="AG240" s="24">
        <f>AF$43+AF$87+$AF$158+$AF$178+$AF$238</f>
        <v>0.12979193219102453</v>
      </c>
      <c r="AH240" s="35">
        <f>(AG240*3600000)*$J$69</f>
        <v>401835.82206341194</v>
      </c>
      <c r="AI240" s="33">
        <f>ABS((AB240*0.0000002777777777)-Z240)</f>
        <v>1.8127263047171529E-3</v>
      </c>
      <c r="AJ240" s="33">
        <f t="shared" si="66"/>
        <v>0.3485599297691519</v>
      </c>
    </row>
    <row r="241" spans="2:36" x14ac:dyDescent="0.3">
      <c r="B241" s="17" t="s">
        <v>27</v>
      </c>
      <c r="C241" s="17">
        <v>233</v>
      </c>
      <c r="D241" s="17">
        <v>233</v>
      </c>
      <c r="E241" s="2">
        <v>54.9</v>
      </c>
      <c r="F241" s="13">
        <f t="shared" si="64"/>
        <v>-0.45833333333333393</v>
      </c>
      <c r="G241" s="13">
        <f t="shared" si="65"/>
        <v>-1.6500000000000021</v>
      </c>
      <c r="R241">
        <f t="shared" si="53"/>
        <v>0</v>
      </c>
      <c r="S241">
        <f t="shared" si="54"/>
        <v>54.9</v>
      </c>
      <c r="T241" s="31">
        <f t="shared" si="58"/>
        <v>15.25</v>
      </c>
      <c r="U241" s="31">
        <f t="shared" si="55"/>
        <v>177445.1875</v>
      </c>
      <c r="V241" s="28">
        <f t="shared" si="59"/>
        <v>80.065113867156228</v>
      </c>
      <c r="W241" s="28">
        <f t="shared" si="60"/>
        <v>2245.509</v>
      </c>
      <c r="X241" s="28">
        <f t="shared" si="61"/>
        <v>-726.27252354711061</v>
      </c>
      <c r="Y241" s="37">
        <f t="shared" si="56"/>
        <v>1599.3015903200453</v>
      </c>
      <c r="Z241" s="28">
        <f>Y241*0.0000002777777777</f>
        <v>4.4425044163117806E-4</v>
      </c>
      <c r="AA241" s="28">
        <f t="shared" si="62"/>
        <v>1599.301589872241</v>
      </c>
      <c r="AB241" s="24">
        <f t="shared" si="57"/>
        <v>12693.117283950647</v>
      </c>
      <c r="AD241" s="24">
        <f t="shared" si="63"/>
        <v>0</v>
      </c>
      <c r="AE241" s="24">
        <f t="shared" si="68"/>
        <v>510.35574614197537</v>
      </c>
      <c r="AF241" s="24">
        <f t="shared" si="67"/>
        <v>0</v>
      </c>
      <c r="AG241" s="24">
        <f>AF$43+AF$87+$AF$158+$AF$178+$AF$238</f>
        <v>0.12979193219102453</v>
      </c>
      <c r="AH241" s="35">
        <f>(AG241*3600000)*$J$69</f>
        <v>401835.82206341194</v>
      </c>
      <c r="AI241" s="33">
        <f>ABS((AB241*0.0000002777777777)-Z241)</f>
        <v>3.0816154695900927E-3</v>
      </c>
      <c r="AJ241" s="33">
        <f t="shared" si="66"/>
        <v>0.35164154523874197</v>
      </c>
    </row>
    <row r="242" spans="2:36" x14ac:dyDescent="0.3">
      <c r="B242" s="17" t="s">
        <v>27</v>
      </c>
      <c r="C242" s="17">
        <v>234</v>
      </c>
      <c r="D242" s="17">
        <v>234</v>
      </c>
      <c r="E242" s="2">
        <v>52.9</v>
      </c>
      <c r="F242" s="13">
        <f t="shared" si="64"/>
        <v>-0.54166666666666641</v>
      </c>
      <c r="G242" s="13">
        <f t="shared" si="65"/>
        <v>-1.9499999999999993</v>
      </c>
      <c r="R242">
        <f t="shared" si="53"/>
        <v>0</v>
      </c>
      <c r="S242">
        <f t="shared" si="54"/>
        <v>52.9</v>
      </c>
      <c r="T242" s="31">
        <f t="shared" si="58"/>
        <v>14.694444444444443</v>
      </c>
      <c r="U242" s="31">
        <f t="shared" si="55"/>
        <v>164752.07021604935</v>
      </c>
      <c r="V242" s="28">
        <f t="shared" si="59"/>
        <v>74.337847351863005</v>
      </c>
      <c r="W242" s="28">
        <f t="shared" si="60"/>
        <v>2245.509</v>
      </c>
      <c r="X242" s="28">
        <f t="shared" si="61"/>
        <v>-858.32207328294737</v>
      </c>
      <c r="Y242" s="37">
        <f t="shared" si="56"/>
        <v>1461.5247740689156</v>
      </c>
      <c r="Z242" s="28">
        <f>Y242*0.0000002777777777</f>
        <v>4.0597910379435798E-4</v>
      </c>
      <c r="AA242" s="28">
        <f t="shared" si="62"/>
        <v>1461.5247736596887</v>
      </c>
      <c r="AB242" s="24">
        <f t="shared" si="57"/>
        <v>11622.209104938258</v>
      </c>
      <c r="AD242" s="24">
        <f t="shared" si="63"/>
        <v>0</v>
      </c>
      <c r="AE242" s="24">
        <f t="shared" si="68"/>
        <v>510.35574614197537</v>
      </c>
      <c r="AF242" s="24">
        <f t="shared" si="67"/>
        <v>0</v>
      </c>
      <c r="AG242" s="24">
        <f>AF$43+AF$87+$AF$158+$AF$178+$AF$238</f>
        <v>0.12979193219102453</v>
      </c>
      <c r="AH242" s="35">
        <f>(AG242*3600000)*$J$69</f>
        <v>401835.82206341194</v>
      </c>
      <c r="AI242" s="33">
        <f>ABS((AB242*0.0000002777777777)-Z242)</f>
        <v>2.8224123133400976E-3</v>
      </c>
      <c r="AJ242" s="33">
        <f t="shared" si="66"/>
        <v>0.35446395755208204</v>
      </c>
    </row>
    <row r="243" spans="2:36" x14ac:dyDescent="0.3">
      <c r="B243" s="17" t="s">
        <v>27</v>
      </c>
      <c r="C243" s="17">
        <v>235</v>
      </c>
      <c r="D243" s="17">
        <v>235</v>
      </c>
      <c r="E243" s="2">
        <v>51</v>
      </c>
      <c r="F243" s="13">
        <f t="shared" si="64"/>
        <v>-0.43055555555555575</v>
      </c>
      <c r="G243" s="13">
        <f t="shared" si="65"/>
        <v>-1.5500000000000007</v>
      </c>
      <c r="R243">
        <f t="shared" si="53"/>
        <v>0</v>
      </c>
      <c r="S243">
        <f t="shared" si="54"/>
        <v>51</v>
      </c>
      <c r="T243" s="31">
        <f t="shared" si="58"/>
        <v>14.166666666666666</v>
      </c>
      <c r="U243" s="31">
        <f t="shared" si="55"/>
        <v>153129.86111111109</v>
      </c>
      <c r="V243" s="28">
        <f t="shared" si="59"/>
        <v>69.093785743402762</v>
      </c>
      <c r="W243" s="28">
        <f t="shared" si="60"/>
        <v>2245.509</v>
      </c>
      <c r="X243" s="28">
        <f t="shared" si="61"/>
        <v>-682.25600696849733</v>
      </c>
      <c r="Y243" s="37">
        <f t="shared" si="56"/>
        <v>1632.3467787749055</v>
      </c>
      <c r="Z243" s="28">
        <f>Y243*0.0000002777777777</f>
        <v>4.534296606438468E-4</v>
      </c>
      <c r="AA243" s="28">
        <f t="shared" si="62"/>
        <v>1632.3467783178485</v>
      </c>
      <c r="AB243" s="24">
        <f t="shared" si="57"/>
        <v>7121.333333333343</v>
      </c>
      <c r="AD243" s="24">
        <f t="shared" si="63"/>
        <v>0</v>
      </c>
      <c r="AE243" s="24">
        <f t="shared" si="68"/>
        <v>510.35574614197537</v>
      </c>
      <c r="AF243" s="24">
        <f t="shared" si="67"/>
        <v>0</v>
      </c>
      <c r="AG243" s="24">
        <f>AF$43+AF$87+$AF$158+$AF$178+$AF$238</f>
        <v>0.12979193219102453</v>
      </c>
      <c r="AH243" s="35">
        <f>(AG243*3600000)*$J$69</f>
        <v>401835.82206341194</v>
      </c>
      <c r="AI243" s="33">
        <f>ABS((AB243*0.0000002777777777)-Z243)</f>
        <v>1.5247184869504227E-3</v>
      </c>
      <c r="AJ243" s="33">
        <f t="shared" si="66"/>
        <v>0.35598867603903245</v>
      </c>
    </row>
    <row r="244" spans="2:36" x14ac:dyDescent="0.3">
      <c r="B244" s="17" t="s">
        <v>27</v>
      </c>
      <c r="C244" s="17">
        <v>236</v>
      </c>
      <c r="D244" s="17">
        <v>236</v>
      </c>
      <c r="E244" s="2">
        <v>49.8</v>
      </c>
      <c r="F244" s="13">
        <f t="shared" si="64"/>
        <v>-0.24999999999999961</v>
      </c>
      <c r="G244" s="13">
        <f t="shared" si="65"/>
        <v>-0.89999999999999858</v>
      </c>
      <c r="R244">
        <f t="shared" si="53"/>
        <v>0</v>
      </c>
      <c r="S244">
        <f t="shared" si="54"/>
        <v>49.8</v>
      </c>
      <c r="T244" s="31">
        <f t="shared" si="58"/>
        <v>13.833333333333332</v>
      </c>
      <c r="U244" s="31">
        <f t="shared" si="55"/>
        <v>146008.52777777775</v>
      </c>
      <c r="V244" s="28">
        <f t="shared" si="59"/>
        <v>65.880566088069415</v>
      </c>
      <c r="W244" s="28">
        <f t="shared" si="60"/>
        <v>2245.509</v>
      </c>
      <c r="X244" s="28">
        <f t="shared" si="61"/>
        <v>-396.14864920751376</v>
      </c>
      <c r="Y244" s="37">
        <f t="shared" si="56"/>
        <v>1915.2409168805557</v>
      </c>
      <c r="Z244" s="28">
        <f>Y244*0.0000002777777777</f>
        <v>5.3201136565119117E-4</v>
      </c>
      <c r="AA244" s="28">
        <f t="shared" si="62"/>
        <v>1915.2409163442883</v>
      </c>
      <c r="AB244" s="24">
        <f t="shared" si="57"/>
        <v>3497.0833333332848</v>
      </c>
      <c r="AD244" s="24">
        <f t="shared" si="63"/>
        <v>0</v>
      </c>
      <c r="AE244" s="24">
        <f t="shared" si="68"/>
        <v>510.35574614197537</v>
      </c>
      <c r="AF244" s="24">
        <f t="shared" si="67"/>
        <v>0</v>
      </c>
      <c r="AG244" s="24">
        <f>AF$43+AF$87+$AF$158+$AF$178+$AF$238</f>
        <v>0.12979193219102453</v>
      </c>
      <c r="AH244" s="35">
        <f>(AG244*3600000)*$J$69</f>
        <v>401835.82206341194</v>
      </c>
      <c r="AI244" s="33">
        <f>ABS((AB244*0.0000002777777777)-Z244)</f>
        <v>4.3940067111383708E-4</v>
      </c>
      <c r="AJ244" s="33">
        <f t="shared" si="66"/>
        <v>0.35642807671014626</v>
      </c>
    </row>
    <row r="245" spans="2:36" x14ac:dyDescent="0.3">
      <c r="B245" s="17" t="s">
        <v>27</v>
      </c>
      <c r="C245" s="17">
        <v>237</v>
      </c>
      <c r="D245" s="17">
        <v>237</v>
      </c>
      <c r="E245" s="2">
        <v>49.2</v>
      </c>
      <c r="F245" s="13">
        <f t="shared" si="64"/>
        <v>-0.19444444444444425</v>
      </c>
      <c r="G245" s="13">
        <f t="shared" si="65"/>
        <v>-0.69999999999999929</v>
      </c>
      <c r="R245">
        <f t="shared" si="53"/>
        <v>0</v>
      </c>
      <c r="S245">
        <f t="shared" si="54"/>
        <v>49.2</v>
      </c>
      <c r="T245" s="31">
        <f t="shared" si="58"/>
        <v>13.666666666666668</v>
      </c>
      <c r="U245" s="31">
        <f t="shared" si="55"/>
        <v>142511.44444444447</v>
      </c>
      <c r="V245" s="28">
        <f t="shared" si="59"/>
        <v>64.302645721611114</v>
      </c>
      <c r="W245" s="28">
        <f t="shared" si="60"/>
        <v>2245.509</v>
      </c>
      <c r="X245" s="28">
        <f t="shared" si="61"/>
        <v>-308.11561605028868</v>
      </c>
      <c r="Y245" s="37">
        <f t="shared" si="56"/>
        <v>2001.6960296713223</v>
      </c>
      <c r="Z245" s="28">
        <f>Y245*0.0000002777777777</f>
        <v>5.5602667475301317E-4</v>
      </c>
      <c r="AA245" s="28">
        <f t="shared" si="62"/>
        <v>2001.6960291108473</v>
      </c>
      <c r="AB245" s="24">
        <f t="shared" si="57"/>
        <v>4596.8395061728952</v>
      </c>
      <c r="AD245" s="24">
        <f t="shared" si="63"/>
        <v>0</v>
      </c>
      <c r="AE245" s="24">
        <f t="shared" si="68"/>
        <v>510.35574614197537</v>
      </c>
      <c r="AF245" s="24">
        <f t="shared" si="67"/>
        <v>0</v>
      </c>
      <c r="AG245" s="24">
        <f>AF$43+AF$87+$AF$158+$AF$178+$AF$238</f>
        <v>0.12979193219102453</v>
      </c>
      <c r="AH245" s="35">
        <f>(AG245*3600000)*$J$69</f>
        <v>401835.82206341194</v>
      </c>
      <c r="AI245" s="33">
        <f>ABS((AB245*0.0000002777777777)-Z245)</f>
        <v>7.2087318771525916E-4</v>
      </c>
      <c r="AJ245" s="33">
        <f t="shared" si="66"/>
        <v>0.3571489498978615</v>
      </c>
    </row>
    <row r="246" spans="2:36" x14ac:dyDescent="0.3">
      <c r="B246" s="17" t="s">
        <v>27</v>
      </c>
      <c r="C246" s="17">
        <v>238</v>
      </c>
      <c r="D246" s="17">
        <v>238</v>
      </c>
      <c r="E246" s="2">
        <v>48.4</v>
      </c>
      <c r="F246" s="13">
        <f t="shared" si="64"/>
        <v>-0.31944444444444503</v>
      </c>
      <c r="G246" s="13">
        <f t="shared" si="65"/>
        <v>-1.1500000000000021</v>
      </c>
      <c r="R246">
        <f t="shared" si="53"/>
        <v>0</v>
      </c>
      <c r="S246">
        <f t="shared" si="54"/>
        <v>48.4</v>
      </c>
      <c r="T246" s="31">
        <f t="shared" si="58"/>
        <v>13.444444444444443</v>
      </c>
      <c r="U246" s="31">
        <f t="shared" si="55"/>
        <v>137914.60493827157</v>
      </c>
      <c r="V246" s="28">
        <f t="shared" si="59"/>
        <v>62.228503933512314</v>
      </c>
      <c r="W246" s="28">
        <f t="shared" si="60"/>
        <v>2245.509</v>
      </c>
      <c r="X246" s="28">
        <f t="shared" si="61"/>
        <v>-506.18994065404706</v>
      </c>
      <c r="Y246" s="37">
        <f t="shared" si="56"/>
        <v>1801.5475632794655</v>
      </c>
      <c r="Z246" s="28">
        <f>Y246*0.0000002777777777</f>
        <v>5.0042987854862007E-4</v>
      </c>
      <c r="AA246" s="28">
        <f t="shared" si="62"/>
        <v>1801.5475627750322</v>
      </c>
      <c r="AB246" s="24">
        <f t="shared" si="57"/>
        <v>8415.9606481481314</v>
      </c>
      <c r="AD246" s="24">
        <f t="shared" si="63"/>
        <v>0</v>
      </c>
      <c r="AE246" s="24">
        <f t="shared" si="68"/>
        <v>510.35574614197537</v>
      </c>
      <c r="AF246" s="24">
        <f t="shared" si="67"/>
        <v>0</v>
      </c>
      <c r="AG246" s="24">
        <f>AF$43+AF$87+$AF$158+$AF$178+$AF$238</f>
        <v>0.12979193219102453</v>
      </c>
      <c r="AH246" s="35">
        <f>(AG246*3600000)*$J$69</f>
        <v>401835.82206341194</v>
      </c>
      <c r="AI246" s="33">
        <f>ABS((AB246*0.0000002777777777)-Z246)</f>
        <v>1.8373369675046198E-3</v>
      </c>
      <c r="AJ246" s="33">
        <f t="shared" si="66"/>
        <v>0.3589862868653661</v>
      </c>
    </row>
    <row r="247" spans="2:36" x14ac:dyDescent="0.3">
      <c r="B247" s="17" t="s">
        <v>27</v>
      </c>
      <c r="C247" s="17">
        <v>239</v>
      </c>
      <c r="D247" s="17">
        <v>239</v>
      </c>
      <c r="E247" s="2">
        <v>46.9</v>
      </c>
      <c r="F247" s="13">
        <f t="shared" si="64"/>
        <v>-0.56944444444444464</v>
      </c>
      <c r="G247" s="13">
        <f t="shared" si="65"/>
        <v>-2.0500000000000007</v>
      </c>
      <c r="R247">
        <f t="shared" si="53"/>
        <v>0</v>
      </c>
      <c r="S247">
        <f t="shared" si="54"/>
        <v>46.9</v>
      </c>
      <c r="T247" s="31">
        <f t="shared" si="58"/>
        <v>13.027777777777777</v>
      </c>
      <c r="U247" s="31">
        <f t="shared" si="55"/>
        <v>129498.64429012344</v>
      </c>
      <c r="V247" s="28">
        <f t="shared" si="59"/>
        <v>58.431134970798212</v>
      </c>
      <c r="W247" s="28">
        <f t="shared" si="60"/>
        <v>2245.509</v>
      </c>
      <c r="X247" s="28">
        <f t="shared" si="61"/>
        <v>-902.33858986156088</v>
      </c>
      <c r="Y247" s="37">
        <f t="shared" si="56"/>
        <v>1401.6015451092373</v>
      </c>
      <c r="Z247" s="28">
        <f>Y247*0.0000002777777777</f>
        <v>3.8933376242133029E-4</v>
      </c>
      <c r="AA247" s="28">
        <f t="shared" si="62"/>
        <v>1401.601544716789</v>
      </c>
      <c r="AB247" s="24">
        <f t="shared" si="57"/>
        <v>13960.074074074102</v>
      </c>
      <c r="AD247" s="24">
        <f t="shared" si="63"/>
        <v>0</v>
      </c>
      <c r="AE247" s="24">
        <f t="shared" si="68"/>
        <v>510.35574614197537</v>
      </c>
      <c r="AF247" s="24">
        <f t="shared" si="67"/>
        <v>0</v>
      </c>
      <c r="AG247" s="24">
        <f>AF$43+AF$87+$AF$158+$AF$178+$AF$238</f>
        <v>0.12979193219102453</v>
      </c>
      <c r="AH247" s="35">
        <f>(AG247*3600000)*$J$69</f>
        <v>401835.82206341194</v>
      </c>
      <c r="AI247" s="33">
        <f>ABS((AB247*0.0000002777777777)-Z247)</f>
        <v>3.4884645904023591E-3</v>
      </c>
      <c r="AJ247" s="33">
        <f t="shared" si="66"/>
        <v>0.36247475145576846</v>
      </c>
    </row>
    <row r="248" spans="2:36" x14ac:dyDescent="0.3">
      <c r="B248" s="17" t="s">
        <v>27</v>
      </c>
      <c r="C248" s="17">
        <v>240</v>
      </c>
      <c r="D248" s="17">
        <v>240</v>
      </c>
      <c r="E248" s="2">
        <v>44.3</v>
      </c>
      <c r="F248" s="13">
        <f t="shared" si="64"/>
        <v>-0.74999999999999978</v>
      </c>
      <c r="G248" s="13">
        <f t="shared" si="65"/>
        <v>-2.6999999999999993</v>
      </c>
      <c r="R248">
        <f t="shared" si="53"/>
        <v>0</v>
      </c>
      <c r="S248">
        <f t="shared" si="54"/>
        <v>44.3</v>
      </c>
      <c r="T248" s="31">
        <f t="shared" si="58"/>
        <v>12.305555555555554</v>
      </c>
      <c r="U248" s="31">
        <f t="shared" si="55"/>
        <v>115538.57021604934</v>
      </c>
      <c r="V248" s="28">
        <f t="shared" si="59"/>
        <v>52.132204376613011</v>
      </c>
      <c r="W248" s="28">
        <f t="shared" si="60"/>
        <v>2245.509</v>
      </c>
      <c r="X248" s="28">
        <f t="shared" si="61"/>
        <v>-1188.4459476225427</v>
      </c>
      <c r="Y248" s="37">
        <f t="shared" si="56"/>
        <v>1109.1952567540704</v>
      </c>
      <c r="Z248" s="28">
        <f>Y248*0.0000002777777777</f>
        <v>3.081097934565266E-4</v>
      </c>
      <c r="AA248" s="28">
        <f t="shared" si="62"/>
        <v>1109.1952564434957</v>
      </c>
      <c r="AB248" s="24">
        <f t="shared" si="57"/>
        <v>14143.759259259226</v>
      </c>
      <c r="AD248" s="24">
        <f t="shared" si="63"/>
        <v>0</v>
      </c>
      <c r="AE248" s="24">
        <f t="shared" si="68"/>
        <v>510.35574614197537</v>
      </c>
      <c r="AF248" s="24">
        <f t="shared" si="67"/>
        <v>0</v>
      </c>
      <c r="AG248" s="24">
        <f>AF$43+AF$87+$AF$158+$AF$178+$AF$238</f>
        <v>0.12979193219102453</v>
      </c>
      <c r="AH248" s="35">
        <f>(AG248*3600000)*$J$69</f>
        <v>401835.82206341194</v>
      </c>
      <c r="AI248" s="33">
        <f>ABS((AB248*0.0000002777777777)-Z248)</f>
        <v>3.6207122219042999E-3</v>
      </c>
      <c r="AJ248" s="33">
        <f t="shared" si="66"/>
        <v>0.36609546367767276</v>
      </c>
    </row>
    <row r="249" spans="2:36" x14ac:dyDescent="0.3">
      <c r="B249" s="17" t="s">
        <v>27</v>
      </c>
      <c r="C249" s="17">
        <v>241</v>
      </c>
      <c r="D249" s="17">
        <v>241</v>
      </c>
      <c r="E249" s="2">
        <v>41.5</v>
      </c>
      <c r="F249" s="13">
        <f t="shared" si="64"/>
        <v>-0.6666666666666663</v>
      </c>
      <c r="G249" s="13">
        <f t="shared" si="65"/>
        <v>-2.3999999999999986</v>
      </c>
      <c r="R249">
        <f t="shared" si="53"/>
        <v>0</v>
      </c>
      <c r="S249">
        <f t="shared" si="54"/>
        <v>41.5</v>
      </c>
      <c r="T249" s="31">
        <f t="shared" si="58"/>
        <v>11.527777777777777</v>
      </c>
      <c r="U249" s="31">
        <f t="shared" si="55"/>
        <v>101394.81095679011</v>
      </c>
      <c r="V249" s="28">
        <f t="shared" si="59"/>
        <v>45.750393116714875</v>
      </c>
      <c r="W249" s="28">
        <f t="shared" si="60"/>
        <v>2245.509</v>
      </c>
      <c r="X249" s="28">
        <f t="shared" si="61"/>
        <v>-1056.3963978867043</v>
      </c>
      <c r="Y249" s="37">
        <f t="shared" si="56"/>
        <v>1234.8629952300105</v>
      </c>
      <c r="Z249" s="28">
        <f>Y249*0.0000002777777777</f>
        <v>3.4301749857895805E-4</v>
      </c>
      <c r="AA249" s="28">
        <f t="shared" si="62"/>
        <v>1234.862994884249</v>
      </c>
      <c r="AB249" s="24">
        <f t="shared" si="57"/>
        <v>9537.5</v>
      </c>
      <c r="AD249" s="24">
        <f t="shared" si="63"/>
        <v>0</v>
      </c>
      <c r="AE249" s="24">
        <f t="shared" si="68"/>
        <v>510.35574614197537</v>
      </c>
      <c r="AF249" s="24">
        <f t="shared" si="67"/>
        <v>0</v>
      </c>
      <c r="AG249" s="24">
        <f>AF$43+AF$87+$AF$158+$AF$178+$AF$238</f>
        <v>0.12979193219102453</v>
      </c>
      <c r="AH249" s="35">
        <f>(AG249*3600000)*$J$69</f>
        <v>401835.82206341194</v>
      </c>
      <c r="AI249" s="33">
        <f>ABS((AB249*0.0000002777777777)-Z249)</f>
        <v>2.3062880562347921E-3</v>
      </c>
      <c r="AJ249" s="33">
        <f t="shared" si="66"/>
        <v>0.36840175173390755</v>
      </c>
    </row>
    <row r="250" spans="2:36" x14ac:dyDescent="0.3">
      <c r="B250" s="17" t="s">
        <v>27</v>
      </c>
      <c r="C250" s="17">
        <v>242</v>
      </c>
      <c r="D250" s="17">
        <v>242</v>
      </c>
      <c r="E250" s="2">
        <v>39.5</v>
      </c>
      <c r="F250" s="13">
        <f t="shared" si="64"/>
        <v>-0.625</v>
      </c>
      <c r="G250" s="13">
        <f t="shared" si="65"/>
        <v>-2.25</v>
      </c>
      <c r="R250">
        <f t="shared" si="53"/>
        <v>0</v>
      </c>
      <c r="S250">
        <f t="shared" si="54"/>
        <v>39.5</v>
      </c>
      <c r="T250" s="31">
        <f t="shared" si="58"/>
        <v>10.972222222222221</v>
      </c>
      <c r="U250" s="31">
        <f t="shared" si="55"/>
        <v>91857.310956790112</v>
      </c>
      <c r="V250" s="28">
        <f t="shared" si="59"/>
        <v>41.446973935464875</v>
      </c>
      <c r="W250" s="28">
        <f t="shared" si="60"/>
        <v>2245.509</v>
      </c>
      <c r="X250" s="28">
        <f t="shared" si="61"/>
        <v>-990.37162301878595</v>
      </c>
      <c r="Y250" s="37">
        <f t="shared" si="56"/>
        <v>1296.5843509166789</v>
      </c>
      <c r="Z250" s="28">
        <f>Y250*0.0000002777777777</f>
        <v>3.6016231959823202E-4</v>
      </c>
      <c r="AA250" s="28">
        <f t="shared" si="62"/>
        <v>1296.5843505536352</v>
      </c>
      <c r="AB250" s="24">
        <f t="shared" si="57"/>
        <v>11259.548611111109</v>
      </c>
      <c r="AD250" s="24">
        <f t="shared" si="63"/>
        <v>0</v>
      </c>
      <c r="AE250" s="24">
        <f t="shared" si="68"/>
        <v>510.35574614197537</v>
      </c>
      <c r="AF250" s="24">
        <f t="shared" si="67"/>
        <v>0</v>
      </c>
      <c r="AG250" s="24">
        <f>AF$43+AF$87+$AF$158+$AF$178+$AF$238</f>
        <v>0.12979193219102453</v>
      </c>
      <c r="AH250" s="35">
        <f>(AG250*3600000)*$J$69</f>
        <v>401835.82206341194</v>
      </c>
      <c r="AI250" s="33">
        <f>ABS((AB250*0.0000002777777777)-Z250)</f>
        <v>2.7674900715013336E-3</v>
      </c>
      <c r="AJ250" s="33">
        <f t="shared" si="66"/>
        <v>0.37116924180540889</v>
      </c>
    </row>
    <row r="251" spans="2:36" x14ac:dyDescent="0.3">
      <c r="B251" s="17" t="s">
        <v>27</v>
      </c>
      <c r="C251" s="17">
        <v>243</v>
      </c>
      <c r="D251" s="17">
        <v>243</v>
      </c>
      <c r="E251" s="2">
        <v>37</v>
      </c>
      <c r="F251" s="13">
        <f t="shared" si="64"/>
        <v>-0.68055555555555536</v>
      </c>
      <c r="G251" s="13">
        <f t="shared" si="65"/>
        <v>-2.4499999999999993</v>
      </c>
      <c r="R251">
        <f t="shared" si="53"/>
        <v>0</v>
      </c>
      <c r="S251">
        <f t="shared" si="54"/>
        <v>37</v>
      </c>
      <c r="T251" s="31">
        <f t="shared" si="58"/>
        <v>10.277777777777777</v>
      </c>
      <c r="U251" s="31">
        <f t="shared" si="55"/>
        <v>80597.762345679002</v>
      </c>
      <c r="V251" s="28">
        <f t="shared" si="59"/>
        <v>36.366548513155848</v>
      </c>
      <c r="W251" s="28">
        <f t="shared" si="60"/>
        <v>2245.509</v>
      </c>
      <c r="X251" s="28">
        <f t="shared" si="61"/>
        <v>-1078.404656176011</v>
      </c>
      <c r="Y251" s="37">
        <f t="shared" si="56"/>
        <v>1203.470892337145</v>
      </c>
      <c r="Z251" s="28">
        <f>Y251*0.0000002777777777</f>
        <v>3.342974700000481E-4</v>
      </c>
      <c r="AA251" s="28">
        <f t="shared" si="62"/>
        <v>1203.4708920001731</v>
      </c>
      <c r="AB251" s="24">
        <f t="shared" si="57"/>
        <v>10116.814814814803</v>
      </c>
      <c r="AD251" s="24">
        <f t="shared" si="63"/>
        <v>0</v>
      </c>
      <c r="AE251" s="24">
        <f t="shared" si="68"/>
        <v>510.35574614197537</v>
      </c>
      <c r="AF251" s="24">
        <f t="shared" si="67"/>
        <v>0</v>
      </c>
      <c r="AG251" s="24">
        <f>AF$43+AF$87+$AF$158+$AF$178+$AF$238</f>
        <v>0.12979193219102453</v>
      </c>
      <c r="AH251" s="35">
        <f>(AG251*3600000)*$J$69</f>
        <v>401835.82206341194</v>
      </c>
      <c r="AI251" s="33">
        <f>ABS((AB251*0.0000002777777777)-Z251)</f>
        <v>2.4759288666616449E-3</v>
      </c>
      <c r="AJ251" s="33">
        <f t="shared" si="66"/>
        <v>0.37364517067207054</v>
      </c>
    </row>
    <row r="252" spans="2:36" x14ac:dyDescent="0.3">
      <c r="B252" s="17" t="s">
        <v>27</v>
      </c>
      <c r="C252" s="17">
        <v>244</v>
      </c>
      <c r="D252" s="17">
        <v>244</v>
      </c>
      <c r="E252" s="2">
        <v>34.6</v>
      </c>
      <c r="F252" s="13">
        <f t="shared" si="64"/>
        <v>-0.65277777777777812</v>
      </c>
      <c r="G252" s="13">
        <f t="shared" si="65"/>
        <v>-2.3500000000000014</v>
      </c>
      <c r="R252">
        <f t="shared" si="53"/>
        <v>0</v>
      </c>
      <c r="S252">
        <f t="shared" si="54"/>
        <v>34.6</v>
      </c>
      <c r="T252" s="31">
        <f t="shared" si="58"/>
        <v>9.6111111111111107</v>
      </c>
      <c r="U252" s="31">
        <f t="shared" si="55"/>
        <v>70480.9475308642</v>
      </c>
      <c r="V252" s="28">
        <f t="shared" si="59"/>
        <v>31.801736463118822</v>
      </c>
      <c r="W252" s="28">
        <f t="shared" si="60"/>
        <v>2245.509</v>
      </c>
      <c r="X252" s="28">
        <f t="shared" si="61"/>
        <v>-1034.3881395973992</v>
      </c>
      <c r="Y252" s="37">
        <f t="shared" si="56"/>
        <v>1242.9225968657195</v>
      </c>
      <c r="Z252" s="28">
        <f>Y252*0.0000002777777777</f>
        <v>3.4525627681047255E-4</v>
      </c>
      <c r="AA252" s="28">
        <f t="shared" si="62"/>
        <v>1242.9225965177011</v>
      </c>
      <c r="AB252" s="24">
        <f t="shared" si="57"/>
        <v>9058.8587962963138</v>
      </c>
      <c r="AD252" s="24">
        <f t="shared" si="63"/>
        <v>0</v>
      </c>
      <c r="AE252" s="24">
        <f t="shared" si="68"/>
        <v>510.35574614197537</v>
      </c>
      <c r="AF252" s="24">
        <f t="shared" si="67"/>
        <v>0</v>
      </c>
      <c r="AG252" s="24">
        <f>AF$43+AF$87+$AF$158+$AF$178+$AF$238</f>
        <v>0.12979193219102453</v>
      </c>
      <c r="AH252" s="35">
        <f>(AG252*3600000)*$J$69</f>
        <v>401835.82206341194</v>
      </c>
      <c r="AI252" s="33">
        <f>ABS((AB252*0.0000002777777777)-Z252)</f>
        <v>2.1710933881228145E-3</v>
      </c>
      <c r="AJ252" s="33">
        <f t="shared" si="66"/>
        <v>0.37581626406019336</v>
      </c>
    </row>
    <row r="253" spans="2:36" x14ac:dyDescent="0.3">
      <c r="B253" s="17" t="s">
        <v>27</v>
      </c>
      <c r="C253" s="17">
        <v>245</v>
      </c>
      <c r="D253" s="17">
        <v>245</v>
      </c>
      <c r="E253" s="2">
        <v>32.299999999999997</v>
      </c>
      <c r="F253" s="13">
        <f t="shared" si="64"/>
        <v>-0.7777777777777779</v>
      </c>
      <c r="G253" s="13">
        <f t="shared" si="65"/>
        <v>-2.8000000000000007</v>
      </c>
      <c r="R253">
        <f t="shared" si="53"/>
        <v>0</v>
      </c>
      <c r="S253">
        <f t="shared" si="54"/>
        <v>32.299999999999997</v>
      </c>
      <c r="T253" s="31">
        <f t="shared" si="58"/>
        <v>8.9722222222222214</v>
      </c>
      <c r="U253" s="31">
        <f t="shared" si="55"/>
        <v>61422.088734567886</v>
      </c>
      <c r="V253" s="28">
        <f t="shared" si="59"/>
        <v>27.714285170409322</v>
      </c>
      <c r="W253" s="28">
        <f t="shared" si="60"/>
        <v>2245.509</v>
      </c>
      <c r="X253" s="28">
        <f t="shared" si="61"/>
        <v>-1232.4624642011561</v>
      </c>
      <c r="Y253" s="37">
        <f t="shared" si="56"/>
        <v>1040.7608209692532</v>
      </c>
      <c r="Z253" s="28">
        <f>Y253*0.0000002777777777</f>
        <v>2.8910022796606674E-4</v>
      </c>
      <c r="AA253" s="28">
        <f t="shared" si="62"/>
        <v>1040.7608206778402</v>
      </c>
      <c r="AB253" s="24">
        <f t="shared" si="57"/>
        <v>11909.511574074058</v>
      </c>
      <c r="AD253" s="24">
        <f t="shared" si="63"/>
        <v>0</v>
      </c>
      <c r="AE253" s="24">
        <f t="shared" si="68"/>
        <v>510.35574614197537</v>
      </c>
      <c r="AF253" s="24">
        <f t="shared" si="67"/>
        <v>0</v>
      </c>
      <c r="AG253" s="24">
        <f>AF$43+AF$87+$AF$158+$AF$178+$AF$238</f>
        <v>0.12979193219102453</v>
      </c>
      <c r="AH253" s="35">
        <f>(AG253*3600000)*$J$69</f>
        <v>401835.82206341194</v>
      </c>
      <c r="AI253" s="33">
        <f>ABS((AB253*0.0000002777777777)-Z253)</f>
        <v>3.0190974305726545E-3</v>
      </c>
      <c r="AJ253" s="33">
        <f t="shared" si="66"/>
        <v>0.37883536149076602</v>
      </c>
    </row>
    <row r="254" spans="2:36" x14ac:dyDescent="0.3">
      <c r="B254" s="17" t="s">
        <v>27</v>
      </c>
      <c r="C254" s="17">
        <v>246</v>
      </c>
      <c r="D254" s="17">
        <v>246</v>
      </c>
      <c r="E254" s="2">
        <v>29</v>
      </c>
      <c r="F254" s="13">
        <f t="shared" si="64"/>
        <v>-0.99999999999999933</v>
      </c>
      <c r="G254" s="13">
        <f t="shared" si="65"/>
        <v>-3.5999999999999979</v>
      </c>
      <c r="R254">
        <f t="shared" si="53"/>
        <v>0</v>
      </c>
      <c r="S254">
        <f t="shared" si="54"/>
        <v>29</v>
      </c>
      <c r="T254" s="31">
        <f t="shared" si="58"/>
        <v>8.0555555555555554</v>
      </c>
      <c r="U254" s="31">
        <f t="shared" si="55"/>
        <v>49512.577160493827</v>
      </c>
      <c r="V254" s="28">
        <f t="shared" si="59"/>
        <v>22.340589700192897</v>
      </c>
      <c r="W254" s="28">
        <f t="shared" si="60"/>
        <v>2245.509</v>
      </c>
      <c r="X254" s="28">
        <f t="shared" si="61"/>
        <v>-1584.5945968300564</v>
      </c>
      <c r="Y254" s="37">
        <f t="shared" si="56"/>
        <v>683.25499287013668</v>
      </c>
      <c r="Z254" s="28">
        <f>Y254*0.0000002777777777</f>
        <v>1.8979305352189593E-4</v>
      </c>
      <c r="AA254" s="28">
        <f t="shared" si="62"/>
        <v>683.25499267882537</v>
      </c>
      <c r="AB254" s="24">
        <f t="shared" si="57"/>
        <v>12421.710648148146</v>
      </c>
      <c r="AD254" s="24">
        <f t="shared" si="63"/>
        <v>0</v>
      </c>
      <c r="AE254" s="24">
        <f t="shared" si="68"/>
        <v>510.35574614197537</v>
      </c>
      <c r="AF254" s="24">
        <f t="shared" si="67"/>
        <v>0</v>
      </c>
      <c r="AG254" s="24">
        <f>AF$43+AF$87+$AF$158+$AF$178+$AF$238</f>
        <v>0.12979193219102453</v>
      </c>
      <c r="AH254" s="35">
        <f>(AG254*3600000)*$J$69</f>
        <v>401835.82206341194</v>
      </c>
      <c r="AI254" s="33">
        <f>ABS((AB254*0.0000002777777777)-Z254)</f>
        <v>3.260682125553123E-3</v>
      </c>
      <c r="AJ254" s="33">
        <f t="shared" si="66"/>
        <v>0.38209604361631916</v>
      </c>
    </row>
    <row r="255" spans="2:36" x14ac:dyDescent="0.3">
      <c r="B255" s="17" t="s">
        <v>27</v>
      </c>
      <c r="C255" s="17">
        <v>247</v>
      </c>
      <c r="D255" s="17">
        <v>247</v>
      </c>
      <c r="E255" s="2">
        <v>25.1</v>
      </c>
      <c r="F255" s="13">
        <f t="shared" si="64"/>
        <v>-0.94444444444444453</v>
      </c>
      <c r="G255" s="13">
        <f t="shared" si="65"/>
        <v>-3.4000000000000004</v>
      </c>
      <c r="R255">
        <f t="shared" si="53"/>
        <v>0</v>
      </c>
      <c r="S255">
        <f t="shared" si="54"/>
        <v>25.1</v>
      </c>
      <c r="T255" s="31">
        <f t="shared" si="58"/>
        <v>6.9722222222222223</v>
      </c>
      <c r="U255" s="31">
        <f t="shared" si="55"/>
        <v>37090.866512345681</v>
      </c>
      <c r="V255" s="28">
        <f t="shared" si="59"/>
        <v>16.735784681353778</v>
      </c>
      <c r="W255" s="28">
        <f t="shared" si="60"/>
        <v>2245.509</v>
      </c>
      <c r="X255" s="28">
        <f t="shared" si="61"/>
        <v>-1496.5615636728323</v>
      </c>
      <c r="Y255" s="37">
        <f t="shared" si="56"/>
        <v>765.68322100852151</v>
      </c>
      <c r="Z255" s="28">
        <f>Y255*0.0000002777777777</f>
        <v>2.1268978355392507E-4</v>
      </c>
      <c r="AA255" s="28">
        <f t="shared" si="62"/>
        <v>765.68322079413019</v>
      </c>
      <c r="AB255" s="24">
        <f t="shared" si="57"/>
        <v>8075.6720679012433</v>
      </c>
      <c r="AD255" s="24">
        <f t="shared" si="63"/>
        <v>0</v>
      </c>
      <c r="AE255" s="24">
        <f t="shared" si="68"/>
        <v>510.35574614197537</v>
      </c>
      <c r="AF255" s="24">
        <f t="shared" si="67"/>
        <v>0</v>
      </c>
      <c r="AG255" s="24">
        <f>AF$43+AF$87+$AF$158+$AF$178+$AF$238</f>
        <v>0.12979193219102453</v>
      </c>
      <c r="AH255" s="35">
        <f>(AG255*3600000)*$J$69</f>
        <v>401835.82206341194</v>
      </c>
      <c r="AI255" s="33">
        <f>ABS((AB255*0.0000002777777777)-Z255)</f>
        <v>2.030552456901646E-3</v>
      </c>
      <c r="AJ255" s="33">
        <f t="shared" si="66"/>
        <v>0.38412659607322081</v>
      </c>
    </row>
    <row r="256" spans="2:36" x14ac:dyDescent="0.3">
      <c r="B256" s="17" t="s">
        <v>27</v>
      </c>
      <c r="C256" s="17">
        <v>248</v>
      </c>
      <c r="D256" s="17">
        <v>248</v>
      </c>
      <c r="E256" s="2">
        <v>22.2</v>
      </c>
      <c r="F256" s="13">
        <f t="shared" si="64"/>
        <v>-0.5833333333333337</v>
      </c>
      <c r="G256" s="13">
        <f t="shared" si="65"/>
        <v>-2.1000000000000014</v>
      </c>
      <c r="R256">
        <f t="shared" si="53"/>
        <v>0</v>
      </c>
      <c r="S256">
        <f t="shared" si="54"/>
        <v>22.2</v>
      </c>
      <c r="T256" s="31">
        <f t="shared" si="58"/>
        <v>6.1666666666666661</v>
      </c>
      <c r="U256" s="31">
        <f t="shared" si="55"/>
        <v>29015.194444444438</v>
      </c>
      <c r="V256" s="28">
        <f t="shared" si="59"/>
        <v>13.091957464736106</v>
      </c>
      <c r="W256" s="28">
        <f t="shared" si="60"/>
        <v>2245.509</v>
      </c>
      <c r="X256" s="28">
        <f t="shared" si="61"/>
        <v>-924.34684815086746</v>
      </c>
      <c r="Y256" s="37">
        <f t="shared" si="56"/>
        <v>1334.2541093138684</v>
      </c>
      <c r="Z256" s="28">
        <f>Y256*0.0000002777777777</f>
        <v>3.7062614137229927E-4</v>
      </c>
      <c r="AA256" s="28">
        <f t="shared" si="62"/>
        <v>1334.2541089402773</v>
      </c>
      <c r="AB256" s="24">
        <f t="shared" si="57"/>
        <v>3298.6797839506107</v>
      </c>
      <c r="AD256" s="24">
        <f t="shared" si="63"/>
        <v>0</v>
      </c>
      <c r="AE256" s="24">
        <f t="shared" si="68"/>
        <v>510.35574614197537</v>
      </c>
      <c r="AF256" s="24">
        <f t="shared" si="67"/>
        <v>0</v>
      </c>
      <c r="AG256" s="24">
        <f>AF$43+AF$87+$AF$158+$AF$178+$AF$238</f>
        <v>0.12979193219102453</v>
      </c>
      <c r="AH256" s="35">
        <f>(AG256*3600000)*$J$69</f>
        <v>401835.82206341194</v>
      </c>
      <c r="AI256" s="33">
        <f>ABS((AB256*0.0000002777777777)-Z256)</f>
        <v>5.456737983574176E-4</v>
      </c>
      <c r="AJ256" s="33">
        <f t="shared" si="66"/>
        <v>0.38467226987157821</v>
      </c>
    </row>
    <row r="257" spans="2:36" x14ac:dyDescent="0.3">
      <c r="B257" s="17" t="s">
        <v>27</v>
      </c>
      <c r="C257" s="17">
        <v>249</v>
      </c>
      <c r="D257" s="17">
        <v>249</v>
      </c>
      <c r="E257" s="2">
        <v>20.9</v>
      </c>
      <c r="F257" s="13">
        <f t="shared" si="64"/>
        <v>-0.25000000000000011</v>
      </c>
      <c r="G257" s="13">
        <f t="shared" si="65"/>
        <v>-0.90000000000000036</v>
      </c>
      <c r="R257">
        <f t="shared" si="53"/>
        <v>0</v>
      </c>
      <c r="S257">
        <f t="shared" si="54"/>
        <v>20.9</v>
      </c>
      <c r="T257" s="31">
        <f t="shared" si="58"/>
        <v>5.8055555555555554</v>
      </c>
      <c r="U257" s="31">
        <f t="shared" si="55"/>
        <v>25716.514660493827</v>
      </c>
      <c r="V257" s="28">
        <f t="shared" si="59"/>
        <v>11.603558842974149</v>
      </c>
      <c r="W257" s="28">
        <f t="shared" si="60"/>
        <v>2245.509</v>
      </c>
      <c r="X257" s="28">
        <f t="shared" si="61"/>
        <v>-396.14864920751455</v>
      </c>
      <c r="Y257" s="37">
        <f t="shared" si="56"/>
        <v>1860.9639096354595</v>
      </c>
      <c r="Z257" s="28">
        <f>Y257*0.0000002777777777</f>
        <v>5.1693441919844162E-4</v>
      </c>
      <c r="AA257" s="28">
        <f t="shared" si="62"/>
        <v>1860.9639091143899</v>
      </c>
      <c r="AB257" s="24">
        <f t="shared" si="57"/>
        <v>1215.7368827160535</v>
      </c>
      <c r="AD257" s="24">
        <f t="shared" si="63"/>
        <v>0</v>
      </c>
      <c r="AE257" s="24">
        <f t="shared" si="68"/>
        <v>510.35574614197537</v>
      </c>
      <c r="AF257" s="24">
        <f t="shared" si="67"/>
        <v>0</v>
      </c>
      <c r="AG257" s="24">
        <f>AF$43+AF$87+$AF$158+$AF$178+$AF$238</f>
        <v>0.12979193219102453</v>
      </c>
      <c r="AH257" s="35">
        <f>(AG257*3600000)*$J$69</f>
        <v>401835.82206341194</v>
      </c>
      <c r="AI257" s="33">
        <f>ABS((AB257*0.0000002777777777)-Z257)</f>
        <v>1.7922972964965069E-4</v>
      </c>
      <c r="AJ257" s="33">
        <f t="shared" si="66"/>
        <v>0.38485149960122789</v>
      </c>
    </row>
    <row r="258" spans="2:36" x14ac:dyDescent="0.3">
      <c r="B258" s="17" t="s">
        <v>27</v>
      </c>
      <c r="C258" s="17">
        <v>250</v>
      </c>
      <c r="D258" s="17">
        <v>250</v>
      </c>
      <c r="E258" s="2">
        <v>20.399999999999999</v>
      </c>
      <c r="F258" s="13">
        <f t="shared" si="64"/>
        <v>-0.19444444444444425</v>
      </c>
      <c r="G258" s="13">
        <f t="shared" si="65"/>
        <v>-0.69999999999999929</v>
      </c>
      <c r="R258">
        <f t="shared" si="53"/>
        <v>0</v>
      </c>
      <c r="S258">
        <f t="shared" si="54"/>
        <v>20.399999999999999</v>
      </c>
      <c r="T258" s="31">
        <f t="shared" si="58"/>
        <v>5.6666666666666661</v>
      </c>
      <c r="U258" s="31">
        <f t="shared" si="55"/>
        <v>24500.777777777774</v>
      </c>
      <c r="V258" s="28">
        <f t="shared" si="59"/>
        <v>11.055005718944441</v>
      </c>
      <c r="W258" s="28">
        <f t="shared" si="60"/>
        <v>2245.509</v>
      </c>
      <c r="X258" s="28">
        <f t="shared" si="61"/>
        <v>-308.11561605028868</v>
      </c>
      <c r="Y258" s="37">
        <f t="shared" si="56"/>
        <v>1948.4483896686556</v>
      </c>
      <c r="Z258" s="28">
        <f>Y258*0.0000002777777777</f>
        <v>5.4123566364530282E-4</v>
      </c>
      <c r="AA258" s="28">
        <f t="shared" si="62"/>
        <v>1948.4483891230902</v>
      </c>
      <c r="AB258" s="24">
        <f t="shared" si="57"/>
        <v>2114.1458333333248</v>
      </c>
      <c r="AD258" s="24">
        <f t="shared" si="63"/>
        <v>0</v>
      </c>
      <c r="AE258" s="24">
        <f t="shared" si="68"/>
        <v>510.35574614197537</v>
      </c>
      <c r="AF258" s="24">
        <f t="shared" si="67"/>
        <v>0</v>
      </c>
      <c r="AG258" s="24">
        <f>AF$43+AF$87+$AF$158+$AF$178+$AF$238</f>
        <v>0.12979193219102453</v>
      </c>
      <c r="AH258" s="35">
        <f>(AG258*3600000)*$J$69</f>
        <v>401835.82206341194</v>
      </c>
      <c r="AI258" s="33">
        <f>ABS((AB258*0.0000002777777777)-Z258)</f>
        <v>4.6027067671742801E-5</v>
      </c>
      <c r="AJ258" s="33">
        <f t="shared" si="66"/>
        <v>0.38489752666889965</v>
      </c>
    </row>
    <row r="259" spans="2:36" x14ac:dyDescent="0.3">
      <c r="B259" s="17" t="s">
        <v>27</v>
      </c>
      <c r="C259" s="17">
        <v>251</v>
      </c>
      <c r="D259" s="17">
        <v>251</v>
      </c>
      <c r="E259" s="2">
        <v>19.5</v>
      </c>
      <c r="F259" s="13">
        <f t="shared" si="64"/>
        <v>-0.27777777777777779</v>
      </c>
      <c r="G259" s="13">
        <f t="shared" si="65"/>
        <v>-1</v>
      </c>
      <c r="R259">
        <f t="shared" si="53"/>
        <v>0</v>
      </c>
      <c r="S259">
        <f t="shared" si="54"/>
        <v>19.5</v>
      </c>
      <c r="T259" s="31">
        <f t="shared" si="58"/>
        <v>5.416666666666667</v>
      </c>
      <c r="U259" s="31">
        <f t="shared" si="55"/>
        <v>22386.631944444449</v>
      </c>
      <c r="V259" s="28">
        <f t="shared" si="59"/>
        <v>10.10108113376736</v>
      </c>
      <c r="W259" s="28">
        <f t="shared" si="60"/>
        <v>2245.509</v>
      </c>
      <c r="X259" s="28">
        <f t="shared" si="61"/>
        <v>-440.16516578612709</v>
      </c>
      <c r="Y259" s="37">
        <f t="shared" si="56"/>
        <v>1815.4449153476403</v>
      </c>
      <c r="Z259" s="28">
        <f>Y259*0.0000002777777777</f>
        <v>5.0429025412203213E-4</v>
      </c>
      <c r="AA259" s="28">
        <f t="shared" si="62"/>
        <v>1815.4449148393157</v>
      </c>
      <c r="AB259" s="24">
        <f t="shared" si="57"/>
        <v>2454.4344135802567</v>
      </c>
      <c r="AD259" s="24">
        <f t="shared" si="63"/>
        <v>0</v>
      </c>
      <c r="AE259" s="24">
        <f t="shared" si="68"/>
        <v>510.35574614197537</v>
      </c>
      <c r="AF259" s="24">
        <f t="shared" si="67"/>
        <v>0</v>
      </c>
      <c r="AG259" s="24">
        <f>AF$43+AF$87+$AF$158+$AF$178+$AF$238</f>
        <v>0.12979193219102453</v>
      </c>
      <c r="AH259" s="35">
        <f>(AG259*3600000)*$J$69</f>
        <v>401835.82206341194</v>
      </c>
      <c r="AI259" s="33">
        <f>ABS((AB259*0.0000002777777777)-Z259)</f>
        <v>1.7749708279269434E-4</v>
      </c>
      <c r="AJ259" s="33">
        <f t="shared" si="66"/>
        <v>0.38507502375169234</v>
      </c>
    </row>
    <row r="260" spans="2:36" x14ac:dyDescent="0.3">
      <c r="B260" s="17" t="s">
        <v>27</v>
      </c>
      <c r="C260" s="17">
        <v>252</v>
      </c>
      <c r="D260" s="17">
        <v>252</v>
      </c>
      <c r="E260" s="2">
        <v>18.399999999999999</v>
      </c>
      <c r="F260" s="13">
        <f t="shared" si="64"/>
        <v>-0.23611111111111099</v>
      </c>
      <c r="G260" s="13">
        <f t="shared" si="65"/>
        <v>-0.84999999999999964</v>
      </c>
      <c r="R260">
        <f t="shared" si="53"/>
        <v>0</v>
      </c>
      <c r="S260">
        <f t="shared" si="54"/>
        <v>18.399999999999999</v>
      </c>
      <c r="T260" s="31">
        <f t="shared" si="58"/>
        <v>5.1111111111111107</v>
      </c>
      <c r="U260" s="31">
        <f t="shared" si="55"/>
        <v>19932.197530864192</v>
      </c>
      <c r="V260" s="28">
        <f t="shared" si="59"/>
        <v>8.9936148024938234</v>
      </c>
      <c r="W260" s="28">
        <f t="shared" si="60"/>
        <v>2245.509</v>
      </c>
      <c r="X260" s="28">
        <f t="shared" si="61"/>
        <v>-374.14039091820786</v>
      </c>
      <c r="Y260" s="37">
        <f t="shared" si="56"/>
        <v>1880.3622238842861</v>
      </c>
      <c r="Z260" s="28">
        <f>Y260*0.0000002777777777</f>
        <v>5.2232283982160687E-4</v>
      </c>
      <c r="AA260" s="28">
        <f t="shared" si="62"/>
        <v>1880.3622233577848</v>
      </c>
      <c r="AB260" s="24">
        <f t="shared" si="57"/>
        <v>1278.7314814814745</v>
      </c>
      <c r="AD260" s="24">
        <f t="shared" si="63"/>
        <v>0</v>
      </c>
      <c r="AE260" s="24">
        <f t="shared" si="68"/>
        <v>510.35574614197537</v>
      </c>
      <c r="AF260" s="24">
        <f t="shared" si="67"/>
        <v>0</v>
      </c>
      <c r="AG260" s="24">
        <f>AF$43+AF$87+$AF$158+$AF$178+$AF$238</f>
        <v>0.12979193219102453</v>
      </c>
      <c r="AH260" s="35">
        <f>(AG260*3600000)*$J$69</f>
        <v>401835.82206341194</v>
      </c>
      <c r="AI260" s="33">
        <f>ABS((AB260*0.0000002777777777)-Z260)</f>
        <v>1.6711965062065416E-4</v>
      </c>
      <c r="AJ260" s="33">
        <f t="shared" si="66"/>
        <v>0.385242143402313</v>
      </c>
    </row>
    <row r="261" spans="2:36" x14ac:dyDescent="0.3">
      <c r="B261" s="17" t="s">
        <v>27</v>
      </c>
      <c r="C261" s="17">
        <v>253</v>
      </c>
      <c r="D261" s="17">
        <v>253</v>
      </c>
      <c r="E261" s="2">
        <v>17.8</v>
      </c>
      <c r="F261" s="13">
        <f t="shared" si="64"/>
        <v>-8.3333333333333037E-2</v>
      </c>
      <c r="G261" s="13">
        <f t="shared" si="65"/>
        <v>-0.29999999999999893</v>
      </c>
      <c r="R261">
        <f t="shared" si="53"/>
        <v>0</v>
      </c>
      <c r="S261">
        <f t="shared" si="54"/>
        <v>17.8</v>
      </c>
      <c r="T261" s="31">
        <f t="shared" si="58"/>
        <v>4.9444444444444446</v>
      </c>
      <c r="U261" s="31">
        <f t="shared" si="55"/>
        <v>18653.466049382718</v>
      </c>
      <c r="V261" s="28">
        <f t="shared" si="59"/>
        <v>8.416637860415122</v>
      </c>
      <c r="W261" s="28">
        <f t="shared" si="60"/>
        <v>2245.509</v>
      </c>
      <c r="X261" s="28">
        <f t="shared" si="61"/>
        <v>-132.04954973583764</v>
      </c>
      <c r="Y261" s="37">
        <f t="shared" si="56"/>
        <v>2121.8760881245776</v>
      </c>
      <c r="Z261" s="28">
        <f>Y261*0.0000002777777777</f>
        <v>5.8941002431401452E-4</v>
      </c>
      <c r="AA261" s="28">
        <f t="shared" si="62"/>
        <v>2121.8760875304524</v>
      </c>
      <c r="AB261" s="24">
        <f t="shared" si="57"/>
        <v>0</v>
      </c>
      <c r="AD261" s="24">
        <f t="shared" si="63"/>
        <v>0</v>
      </c>
      <c r="AE261" s="24">
        <f t="shared" si="68"/>
        <v>510.35574614197537</v>
      </c>
      <c r="AF261" s="24">
        <f t="shared" si="67"/>
        <v>0</v>
      </c>
      <c r="AG261" s="24">
        <f>AF$43+AF$87+$AF$158+$AF$178+$AF$238</f>
        <v>0.12979193219102453</v>
      </c>
      <c r="AH261" s="35">
        <f>(AG261*3600000)*$J$69</f>
        <v>401835.82206341194</v>
      </c>
      <c r="AI261" s="33">
        <f>ABS((AB261*0.0000002777777777)-Z261)</f>
        <v>5.8941002431401452E-4</v>
      </c>
      <c r="AJ261" s="33">
        <f t="shared" si="66"/>
        <v>0.38583155342662701</v>
      </c>
    </row>
    <row r="262" spans="2:36" x14ac:dyDescent="0.3">
      <c r="B262" s="17" t="s">
        <v>27</v>
      </c>
      <c r="C262" s="17">
        <v>254</v>
      </c>
      <c r="D262" s="17">
        <v>254</v>
      </c>
      <c r="E262" s="2">
        <v>17.8</v>
      </c>
      <c r="F262" s="13">
        <f t="shared" si="64"/>
        <v>-5.5555555555555851E-2</v>
      </c>
      <c r="G262" s="13">
        <f t="shared" si="65"/>
        <v>-0.20000000000000107</v>
      </c>
      <c r="R262">
        <f t="shared" si="53"/>
        <v>0</v>
      </c>
      <c r="S262">
        <f t="shared" si="54"/>
        <v>17.8</v>
      </c>
      <c r="T262" s="31">
        <f t="shared" si="58"/>
        <v>4.9444444444444446</v>
      </c>
      <c r="U262" s="31">
        <f t="shared" si="55"/>
        <v>18653.466049382718</v>
      </c>
      <c r="V262" s="28">
        <f t="shared" si="59"/>
        <v>8.416637860415122</v>
      </c>
      <c r="W262" s="28">
        <f t="shared" si="60"/>
        <v>2245.509</v>
      </c>
      <c r="X262" s="28">
        <f t="shared" si="61"/>
        <v>-88.033033157225887</v>
      </c>
      <c r="Y262" s="37">
        <f t="shared" si="56"/>
        <v>2165.8926047031891</v>
      </c>
      <c r="Z262" s="28">
        <f>Y262*0.0000002777777777</f>
        <v>6.0163683447131649E-4</v>
      </c>
      <c r="AA262" s="28">
        <f t="shared" si="62"/>
        <v>2165.8926040967394</v>
      </c>
      <c r="AB262" s="24">
        <f t="shared" si="57"/>
        <v>828.93827160494402</v>
      </c>
      <c r="AD262" s="24">
        <f t="shared" si="63"/>
        <v>0</v>
      </c>
      <c r="AE262" s="24">
        <f t="shared" si="68"/>
        <v>510.35574614197537</v>
      </c>
      <c r="AF262" s="24">
        <f t="shared" si="67"/>
        <v>0</v>
      </c>
      <c r="AG262" s="24">
        <f>AF$43+AF$87+$AF$158+$AF$178+$AF$238</f>
        <v>0.12979193219102453</v>
      </c>
      <c r="AH262" s="35">
        <f>(AG262*3600000)*$J$69</f>
        <v>401835.82206341194</v>
      </c>
      <c r="AI262" s="33">
        <f>ABS((AB262*0.0000002777777777)-Z262)</f>
        <v>3.7137620353441608E-4</v>
      </c>
      <c r="AJ262" s="33">
        <f t="shared" si="66"/>
        <v>0.3862029296301614</v>
      </c>
    </row>
    <row r="263" spans="2:36" x14ac:dyDescent="0.3">
      <c r="B263" s="17" t="s">
        <v>27</v>
      </c>
      <c r="C263" s="17">
        <v>255</v>
      </c>
      <c r="D263" s="17">
        <v>255</v>
      </c>
      <c r="E263" s="2">
        <v>17.399999999999999</v>
      </c>
      <c r="F263" s="13">
        <f t="shared" si="64"/>
        <v>-0.29166666666666685</v>
      </c>
      <c r="G263" s="13">
        <f t="shared" si="65"/>
        <v>-1.0500000000000007</v>
      </c>
      <c r="R263">
        <f t="shared" si="53"/>
        <v>0</v>
      </c>
      <c r="S263">
        <f t="shared" si="54"/>
        <v>17.399999999999999</v>
      </c>
      <c r="T263" s="31">
        <f t="shared" si="58"/>
        <v>4.833333333333333</v>
      </c>
      <c r="U263" s="31">
        <f t="shared" si="55"/>
        <v>17824.527777777774</v>
      </c>
      <c r="V263" s="28">
        <f t="shared" si="59"/>
        <v>8.0426122920694407</v>
      </c>
      <c r="W263" s="28">
        <f t="shared" si="60"/>
        <v>2245.509</v>
      </c>
      <c r="X263" s="28">
        <f t="shared" si="61"/>
        <v>-462.17342407543373</v>
      </c>
      <c r="Y263" s="37">
        <f t="shared" si="56"/>
        <v>1791.3781882166356</v>
      </c>
      <c r="Z263" s="28">
        <f>Y263*0.0000002777777777</f>
        <v>4.9760505214306941E-4</v>
      </c>
      <c r="AA263" s="28">
        <f t="shared" si="62"/>
        <v>1791.3781877150498</v>
      </c>
      <c r="AB263" s="24">
        <f t="shared" si="57"/>
        <v>3312.8094135802439</v>
      </c>
      <c r="AD263" s="24">
        <f t="shared" si="63"/>
        <v>0</v>
      </c>
      <c r="AE263" s="24">
        <f t="shared" si="68"/>
        <v>510.35574614197537</v>
      </c>
      <c r="AF263" s="24">
        <f t="shared" si="67"/>
        <v>0</v>
      </c>
      <c r="AG263" s="24">
        <f>AF$43+AF$87+$AF$158+$AF$178+$AF$238</f>
        <v>0.12979193219102453</v>
      </c>
      <c r="AH263" s="35">
        <f>(AG263*3600000)*$J$69</f>
        <v>401835.82206341194</v>
      </c>
      <c r="AI263" s="33">
        <f>ABS((AB263*0.0000002777777777)-Z263)</f>
        <v>4.2261978470489096E-4</v>
      </c>
      <c r="AJ263" s="33">
        <f t="shared" si="66"/>
        <v>0.38662554941486627</v>
      </c>
    </row>
    <row r="264" spans="2:36" x14ac:dyDescent="0.3">
      <c r="B264" s="17" t="s">
        <v>27</v>
      </c>
      <c r="C264" s="17">
        <v>256</v>
      </c>
      <c r="D264" s="17">
        <v>256</v>
      </c>
      <c r="E264" s="2">
        <v>15.7</v>
      </c>
      <c r="F264" s="13">
        <f t="shared" si="64"/>
        <v>-0.40277777777777757</v>
      </c>
      <c r="G264" s="13">
        <f t="shared" si="65"/>
        <v>-1.4499999999999993</v>
      </c>
      <c r="R264">
        <f t="shared" ref="R264:R327" si="69">IF(E264&lt;1,1,0)</f>
        <v>0</v>
      </c>
      <c r="S264">
        <f t="shared" ref="S264:S327" si="70">IF(R264=1,"",E264)</f>
        <v>15.7</v>
      </c>
      <c r="T264" s="31">
        <f t="shared" si="58"/>
        <v>4.3611111111111107</v>
      </c>
      <c r="U264" s="31">
        <f t="shared" ref="U264:U327" si="71">(0.5*1526*(T264*T264))</f>
        <v>14511.71836419753</v>
      </c>
      <c r="V264" s="28">
        <f t="shared" si="59"/>
        <v>6.5478382344834083</v>
      </c>
      <c r="W264" s="28">
        <f t="shared" si="60"/>
        <v>2245.509</v>
      </c>
      <c r="X264" s="28">
        <f t="shared" si="61"/>
        <v>-638.23949038988394</v>
      </c>
      <c r="Y264" s="37">
        <f t="shared" ref="Y264:Y327" si="72">V264+W264+X264</f>
        <v>1613.8173478445997</v>
      </c>
      <c r="Z264" s="28">
        <f>Y264*0.0000002777777777</f>
        <v>4.4828259649798083E-4</v>
      </c>
      <c r="AA264" s="28">
        <f t="shared" si="62"/>
        <v>1613.8173473927309</v>
      </c>
      <c r="AB264" s="24">
        <f t="shared" ref="AB264:AB327" si="73">$U264-$U265</f>
        <v>2133.574074074073</v>
      </c>
      <c r="AD264" s="24">
        <f t="shared" si="63"/>
        <v>0</v>
      </c>
      <c r="AE264" s="24">
        <f t="shared" si="68"/>
        <v>510.35574614197537</v>
      </c>
      <c r="AF264" s="24">
        <f t="shared" si="67"/>
        <v>0</v>
      </c>
      <c r="AG264" s="24">
        <f>AF$43+AF$87+$AF$158+$AF$178+$AF$238</f>
        <v>0.12979193219102453</v>
      </c>
      <c r="AH264" s="35">
        <f>(AG264*3600000)*$J$69</f>
        <v>401835.82206341194</v>
      </c>
      <c r="AI264" s="33">
        <f>ABS((AB264*0.0000002777777777)-Z264)</f>
        <v>1.4437686835665035E-4</v>
      </c>
      <c r="AJ264" s="33">
        <f t="shared" si="66"/>
        <v>0.38676992628322293</v>
      </c>
    </row>
    <row r="265" spans="2:36" x14ac:dyDescent="0.3">
      <c r="B265" s="17" t="s">
        <v>27</v>
      </c>
      <c r="C265" s="17">
        <v>257</v>
      </c>
      <c r="D265" s="17">
        <v>257</v>
      </c>
      <c r="E265" s="2">
        <v>14.5</v>
      </c>
      <c r="F265" s="13">
        <f t="shared" si="64"/>
        <v>-4.1666666666666519E-2</v>
      </c>
      <c r="G265" s="13">
        <f t="shared" si="65"/>
        <v>-0.14999999999999947</v>
      </c>
      <c r="R265">
        <f t="shared" si="69"/>
        <v>0</v>
      </c>
      <c r="S265">
        <f t="shared" si="70"/>
        <v>14.5</v>
      </c>
      <c r="T265" s="31">
        <f t="shared" ref="T265:T328" si="74">E265/3.6</f>
        <v>4.0277777777777777</v>
      </c>
      <c r="U265" s="31">
        <f t="shared" si="71"/>
        <v>12378.144290123457</v>
      </c>
      <c r="V265" s="28">
        <f t="shared" ref="V265:V328" si="75">0.5 * 1.202 * (T265^2) * 0.25 * (1.442 * 1.589)</f>
        <v>5.5851474250482243</v>
      </c>
      <c r="W265" s="28">
        <f t="shared" ref="W265:W328" si="76">1526 * 9.81 * 0.15</f>
        <v>2245.509</v>
      </c>
      <c r="X265" s="28">
        <f t="shared" ref="X265:X328" si="77">(F265*$M$18)</f>
        <v>-66.024774867918822</v>
      </c>
      <c r="Y265" s="37">
        <f t="shared" si="72"/>
        <v>2185.0693725571291</v>
      </c>
      <c r="Z265" s="28">
        <f>Y265*0.0000002777777777</f>
        <v>6.0696371442925271E-4</v>
      </c>
      <c r="AA265" s="28">
        <f t="shared" ref="AA265:AA328" si="78">Z265*3600000</f>
        <v>2185.0693719453097</v>
      </c>
      <c r="AB265" s="24">
        <f t="shared" si="73"/>
        <v>-1584.2847222222226</v>
      </c>
      <c r="AD265" s="24">
        <f t="shared" ref="AD265:AD328" si="79">AC265/1000</f>
        <v>0</v>
      </c>
      <c r="AE265" s="24">
        <f t="shared" si="68"/>
        <v>510.35574614197537</v>
      </c>
      <c r="AF265" s="24">
        <f t="shared" si="67"/>
        <v>0</v>
      </c>
      <c r="AG265" s="24">
        <f>AF$43+AF$87+$AF$158+$AF$178+$AF$238</f>
        <v>0.12979193219102453</v>
      </c>
      <c r="AH265" s="35">
        <f>(AG265*3600000)*$J$69</f>
        <v>401835.82206341194</v>
      </c>
      <c r="AI265" s="33">
        <f>ABS((AB265*0.0000002777777777)-Z265)</f>
        <v>1.0470428038122036E-3</v>
      </c>
      <c r="AJ265" s="33">
        <f t="shared" si="66"/>
        <v>0.38781696908703511</v>
      </c>
    </row>
    <row r="266" spans="2:36" x14ac:dyDescent="0.3">
      <c r="B266" s="17" t="s">
        <v>27</v>
      </c>
      <c r="C266" s="17">
        <v>258</v>
      </c>
      <c r="D266" s="17">
        <v>258</v>
      </c>
      <c r="E266" s="2">
        <v>15.4</v>
      </c>
      <c r="F266" s="13">
        <f t="shared" ref="F266:F329" si="80">($E267-$E265)/2/3.6</f>
        <v>0.47222222222222199</v>
      </c>
      <c r="G266" s="13">
        <f t="shared" ref="G266:G329" si="81">($E267-$E265)/2</f>
        <v>1.6999999999999993</v>
      </c>
      <c r="R266">
        <f t="shared" si="69"/>
        <v>0</v>
      </c>
      <c r="S266">
        <f t="shared" si="70"/>
        <v>15.4</v>
      </c>
      <c r="T266" s="31">
        <f t="shared" si="74"/>
        <v>4.2777777777777777</v>
      </c>
      <c r="U266" s="31">
        <f t="shared" si="71"/>
        <v>13962.429012345679</v>
      </c>
      <c r="V266" s="28">
        <f t="shared" si="75"/>
        <v>6.2999931668225297</v>
      </c>
      <c r="W266" s="28">
        <f t="shared" si="76"/>
        <v>2245.509</v>
      </c>
      <c r="X266" s="28">
        <f t="shared" si="77"/>
        <v>748.28078183641571</v>
      </c>
      <c r="Y266" s="37">
        <f t="shared" si="72"/>
        <v>3000.0897750032382</v>
      </c>
      <c r="Z266" s="28">
        <f>Y266*0.0000002777777777</f>
        <v>8.3335827060089258E-4</v>
      </c>
      <c r="AA266" s="28">
        <f t="shared" si="78"/>
        <v>3000.0897741632134</v>
      </c>
      <c r="AB266" s="24">
        <f t="shared" si="73"/>
        <v>-4901.2152777777719</v>
      </c>
      <c r="AD266" s="24">
        <f t="shared" si="79"/>
        <v>0</v>
      </c>
      <c r="AE266" s="24">
        <f t="shared" si="68"/>
        <v>510.35574614197537</v>
      </c>
      <c r="AF266" s="24">
        <f t="shared" si="67"/>
        <v>0</v>
      </c>
      <c r="AG266" s="24">
        <f>AF$43+AF$87+$AF$158+$AF$178+$AF$238</f>
        <v>0.12979193219102453</v>
      </c>
      <c r="AH266" s="35">
        <f>(AG266*3600000)*$J$69</f>
        <v>401835.82206341194</v>
      </c>
      <c r="AI266" s="33">
        <f>ABS((AB266*0.0000002777777777)-Z266)</f>
        <v>2.1948069584912903E-3</v>
      </c>
      <c r="AJ266" s="33">
        <f t="shared" ref="AJ266:AJ329" si="82">AJ265+AI266</f>
        <v>0.39001177604552639</v>
      </c>
    </row>
    <row r="267" spans="2:36" x14ac:dyDescent="0.3">
      <c r="B267" s="17" t="s">
        <v>27</v>
      </c>
      <c r="C267" s="17">
        <v>259</v>
      </c>
      <c r="D267" s="17">
        <v>259</v>
      </c>
      <c r="E267" s="2">
        <v>17.899999999999999</v>
      </c>
      <c r="F267" s="13">
        <f t="shared" si="80"/>
        <v>0.72222222222222232</v>
      </c>
      <c r="G267" s="13">
        <f t="shared" si="81"/>
        <v>2.6000000000000005</v>
      </c>
      <c r="R267">
        <f t="shared" si="69"/>
        <v>0</v>
      </c>
      <c r="S267">
        <f t="shared" si="70"/>
        <v>17.899999999999999</v>
      </c>
      <c r="T267" s="31">
        <f t="shared" si="74"/>
        <v>4.9722222222222214</v>
      </c>
      <c r="U267" s="31">
        <f t="shared" si="71"/>
        <v>18863.644290123451</v>
      </c>
      <c r="V267" s="28">
        <f t="shared" si="75"/>
        <v>8.511472468298221</v>
      </c>
      <c r="W267" s="28">
        <f t="shared" si="76"/>
        <v>2245.509</v>
      </c>
      <c r="X267" s="28">
        <f t="shared" si="77"/>
        <v>1144.4294310439307</v>
      </c>
      <c r="Y267" s="37">
        <f t="shared" si="72"/>
        <v>3398.449903512229</v>
      </c>
      <c r="Z267" s="28">
        <f>Y267*0.0000002777777777</f>
        <v>9.4401386182240647E-4</v>
      </c>
      <c r="AA267" s="28">
        <f t="shared" si="78"/>
        <v>3398.4499025606633</v>
      </c>
      <c r="AB267" s="24">
        <f t="shared" si="73"/>
        <v>-6119.8958333333394</v>
      </c>
      <c r="AD267" s="24">
        <f t="shared" si="79"/>
        <v>0</v>
      </c>
      <c r="AE267" s="24">
        <f t="shared" si="68"/>
        <v>510.35574614197537</v>
      </c>
      <c r="AF267" s="24">
        <f t="shared" si="67"/>
        <v>0</v>
      </c>
      <c r="AG267" s="24">
        <f>AF$43+AF$87+$AF$158+$AF$178+$AF$238</f>
        <v>0.12979193219102453</v>
      </c>
      <c r="AH267" s="35">
        <f>(AG267*3600000)*$J$69</f>
        <v>401835.82206341194</v>
      </c>
      <c r="AI267" s="33">
        <f>ABS((AB267*0.0000002777777777)-Z267)</f>
        <v>2.6439849261612313E-3</v>
      </c>
      <c r="AJ267" s="33">
        <f t="shared" si="82"/>
        <v>0.39265576097168764</v>
      </c>
    </row>
    <row r="268" spans="2:36" x14ac:dyDescent="0.3">
      <c r="B268" s="17" t="s">
        <v>27</v>
      </c>
      <c r="C268" s="17">
        <v>260</v>
      </c>
      <c r="D268" s="17">
        <v>260</v>
      </c>
      <c r="E268" s="2">
        <v>20.6</v>
      </c>
      <c r="F268" s="13">
        <f t="shared" si="80"/>
        <v>0.73611111111111116</v>
      </c>
      <c r="G268" s="13">
        <f t="shared" si="81"/>
        <v>2.6500000000000004</v>
      </c>
      <c r="R268">
        <f t="shared" si="69"/>
        <v>0</v>
      </c>
      <c r="S268">
        <f t="shared" si="70"/>
        <v>20.6</v>
      </c>
      <c r="T268" s="31">
        <f t="shared" si="74"/>
        <v>5.7222222222222223</v>
      </c>
      <c r="U268" s="31">
        <f t="shared" si="71"/>
        <v>24983.540123456791</v>
      </c>
      <c r="V268" s="28">
        <f t="shared" si="75"/>
        <v>11.272833109600308</v>
      </c>
      <c r="W268" s="28">
        <f t="shared" si="76"/>
        <v>2245.509</v>
      </c>
      <c r="X268" s="28">
        <f t="shared" si="77"/>
        <v>1166.4376893332369</v>
      </c>
      <c r="Y268" s="37">
        <f t="shared" si="72"/>
        <v>3423.2195224428374</v>
      </c>
      <c r="Z268" s="28">
        <f>Y268*0.0000002777777777</f>
        <v>9.5089431152342672E-4</v>
      </c>
      <c r="AA268" s="28">
        <f t="shared" si="78"/>
        <v>3423.2195214843364</v>
      </c>
      <c r="AB268" s="24">
        <f t="shared" si="73"/>
        <v>-6704.5092592592518</v>
      </c>
      <c r="AD268" s="24">
        <f t="shared" si="79"/>
        <v>0</v>
      </c>
      <c r="AE268" s="24">
        <f t="shared" si="68"/>
        <v>510.35574614197537</v>
      </c>
      <c r="AF268" s="24">
        <f t="shared" si="67"/>
        <v>0</v>
      </c>
      <c r="AG268" s="24">
        <f>AF$43+AF$87+$AF$158+$AF$178+$AF$238</f>
        <v>0.12979193219102453</v>
      </c>
      <c r="AH268" s="35">
        <f>(AG268*3600000)*$J$69</f>
        <v>401835.82206341194</v>
      </c>
      <c r="AI268" s="33">
        <f>ABS((AB268*0.0000002777777777)-Z268)</f>
        <v>2.8132579941295352E-3</v>
      </c>
      <c r="AJ268" s="33">
        <f t="shared" si="82"/>
        <v>0.39546901896581715</v>
      </c>
    </row>
    <row r="269" spans="2:36" x14ac:dyDescent="0.3">
      <c r="B269" s="17" t="s">
        <v>27</v>
      </c>
      <c r="C269" s="17">
        <v>261</v>
      </c>
      <c r="D269" s="17">
        <v>261</v>
      </c>
      <c r="E269" s="2">
        <v>23.2</v>
      </c>
      <c r="F269" s="13">
        <f t="shared" si="80"/>
        <v>0.70833333333333304</v>
      </c>
      <c r="G269" s="13">
        <f t="shared" si="81"/>
        <v>2.5499999999999989</v>
      </c>
      <c r="R269">
        <f t="shared" si="69"/>
        <v>0</v>
      </c>
      <c r="S269">
        <f t="shared" si="70"/>
        <v>23.2</v>
      </c>
      <c r="T269" s="31">
        <f t="shared" si="74"/>
        <v>6.4444444444444438</v>
      </c>
      <c r="U269" s="31">
        <f t="shared" si="71"/>
        <v>31688.049382716043</v>
      </c>
      <c r="V269" s="28">
        <f t="shared" si="75"/>
        <v>14.297977408123451</v>
      </c>
      <c r="W269" s="28">
        <f t="shared" si="76"/>
        <v>2245.509</v>
      </c>
      <c r="X269" s="28">
        <f t="shared" si="77"/>
        <v>1122.4211727546235</v>
      </c>
      <c r="Y269" s="37">
        <f t="shared" si="72"/>
        <v>3382.2281501627472</v>
      </c>
      <c r="Z269" s="28">
        <f>Y269*0.0000002777777777</f>
        <v>9.395078192265899E-4</v>
      </c>
      <c r="AA269" s="28">
        <f t="shared" si="78"/>
        <v>3382.2281492157235</v>
      </c>
      <c r="AB269" s="24">
        <f t="shared" si="73"/>
        <v>-7197.2800925925949</v>
      </c>
      <c r="AD269" s="24">
        <f t="shared" si="79"/>
        <v>0</v>
      </c>
      <c r="AE269" s="24">
        <f t="shared" si="68"/>
        <v>510.35574614197537</v>
      </c>
      <c r="AF269" s="24">
        <f t="shared" si="67"/>
        <v>0</v>
      </c>
      <c r="AG269" s="24">
        <f>AF$43+AF$87+$AF$158+$AF$178+$AF$238</f>
        <v>0.12979193219102453</v>
      </c>
      <c r="AH269" s="35">
        <f>(AG269*3600000)*$J$69</f>
        <v>401835.82206341194</v>
      </c>
      <c r="AI269" s="33">
        <f>ABS((AB269*0.0000002777777777)-Z269)</f>
        <v>2.9387522888314112E-3</v>
      </c>
      <c r="AJ269" s="33">
        <f t="shared" si="82"/>
        <v>0.39840777125464855</v>
      </c>
    </row>
    <row r="270" spans="2:36" x14ac:dyDescent="0.3">
      <c r="B270" s="17" t="s">
        <v>27</v>
      </c>
      <c r="C270" s="17">
        <v>262</v>
      </c>
      <c r="D270" s="17">
        <v>262</v>
      </c>
      <c r="E270" s="2">
        <v>25.7</v>
      </c>
      <c r="F270" s="13">
        <f t="shared" si="80"/>
        <v>0.76388888888888884</v>
      </c>
      <c r="G270" s="13">
        <f t="shared" si="81"/>
        <v>2.75</v>
      </c>
      <c r="R270">
        <f t="shared" si="69"/>
        <v>0</v>
      </c>
      <c r="S270">
        <f t="shared" si="70"/>
        <v>25.7</v>
      </c>
      <c r="T270" s="31">
        <f t="shared" si="74"/>
        <v>7.1388888888888884</v>
      </c>
      <c r="U270" s="31">
        <f t="shared" si="71"/>
        <v>38885.329475308637</v>
      </c>
      <c r="V270" s="28">
        <f t="shared" si="75"/>
        <v>17.545465031011183</v>
      </c>
      <c r="W270" s="28">
        <f t="shared" si="76"/>
        <v>2245.509</v>
      </c>
      <c r="X270" s="28">
        <f t="shared" si="77"/>
        <v>1210.4542059118494</v>
      </c>
      <c r="Y270" s="37">
        <f t="shared" si="72"/>
        <v>3473.5086709428606</v>
      </c>
      <c r="Z270" s="28">
        <f>Y270*0.0000002777777777</f>
        <v>9.6486351943618845E-4</v>
      </c>
      <c r="AA270" s="28">
        <f t="shared" si="78"/>
        <v>3473.5086699702783</v>
      </c>
      <c r="AB270" s="24">
        <f t="shared" si="73"/>
        <v>-9608.148148148146</v>
      </c>
      <c r="AD270" s="24">
        <f t="shared" si="79"/>
        <v>0</v>
      </c>
      <c r="AE270" s="24">
        <f t="shared" si="68"/>
        <v>510.35574614197537</v>
      </c>
      <c r="AF270" s="24">
        <f t="shared" si="67"/>
        <v>0</v>
      </c>
      <c r="AG270" s="24">
        <f>AF$43+AF$87+$AF$158+$AF$178+$AF$238</f>
        <v>0.12979193219102453</v>
      </c>
      <c r="AH270" s="35">
        <f>(AG270*3600000)*$J$69</f>
        <v>401835.82206341194</v>
      </c>
      <c r="AI270" s="33">
        <f>ABS((AB270*0.0000002777777777)-Z270)</f>
        <v>3.633793559841151E-3</v>
      </c>
      <c r="AJ270" s="33">
        <f t="shared" si="82"/>
        <v>0.40204156481448972</v>
      </c>
    </row>
    <row r="271" spans="2:36" x14ac:dyDescent="0.3">
      <c r="B271" s="17" t="s">
        <v>27</v>
      </c>
      <c r="C271" s="17">
        <v>263</v>
      </c>
      <c r="D271" s="17">
        <v>263</v>
      </c>
      <c r="E271" s="2">
        <v>28.7</v>
      </c>
      <c r="F271" s="13">
        <f t="shared" si="80"/>
        <v>0.94444444444444453</v>
      </c>
      <c r="G271" s="13">
        <f t="shared" si="81"/>
        <v>3.4000000000000004</v>
      </c>
      <c r="R271">
        <f t="shared" si="69"/>
        <v>0</v>
      </c>
      <c r="S271">
        <f t="shared" si="70"/>
        <v>28.7</v>
      </c>
      <c r="T271" s="31">
        <f t="shared" si="74"/>
        <v>7.9722222222222214</v>
      </c>
      <c r="U271" s="31">
        <f t="shared" si="71"/>
        <v>48493.477623456783</v>
      </c>
      <c r="V271" s="28">
        <f t="shared" si="75"/>
        <v>21.880761391381551</v>
      </c>
      <c r="W271" s="28">
        <f t="shared" si="76"/>
        <v>2245.509</v>
      </c>
      <c r="X271" s="28">
        <f t="shared" si="77"/>
        <v>1496.5615636728323</v>
      </c>
      <c r="Y271" s="37">
        <f t="shared" si="72"/>
        <v>3763.951325064214</v>
      </c>
      <c r="Z271" s="28">
        <f>Y271*0.0000002777777777</f>
        <v>1.0455420344473076E-3</v>
      </c>
      <c r="AA271" s="28">
        <f t="shared" si="78"/>
        <v>3763.9513240103074</v>
      </c>
      <c r="AB271" s="24">
        <f t="shared" si="73"/>
        <v>-13691.611111111102</v>
      </c>
      <c r="AD271" s="24">
        <f t="shared" si="79"/>
        <v>0</v>
      </c>
      <c r="AE271" s="24">
        <f t="shared" si="68"/>
        <v>510.35574614197537</v>
      </c>
      <c r="AF271" s="24">
        <f t="shared" si="67"/>
        <v>0</v>
      </c>
      <c r="AG271" s="24">
        <f>AF$43+AF$87+$AF$158+$AF$178+$AF$238</f>
        <v>0.12979193219102453</v>
      </c>
      <c r="AH271" s="35">
        <f>(AG271*3600000)*$J$69</f>
        <v>401835.82206341194</v>
      </c>
      <c r="AI271" s="33">
        <f>ABS((AB271*0.0000002777777777)-Z271)</f>
        <v>4.8487673420243779E-3</v>
      </c>
      <c r="AJ271" s="33">
        <f t="shared" si="82"/>
        <v>0.4068903321565141</v>
      </c>
    </row>
    <row r="272" spans="2:36" x14ac:dyDescent="0.3">
      <c r="B272" s="17" t="s">
        <v>27</v>
      </c>
      <c r="C272" s="17">
        <v>264</v>
      </c>
      <c r="D272" s="17">
        <v>264</v>
      </c>
      <c r="E272" s="2">
        <v>32.5</v>
      </c>
      <c r="F272" s="13">
        <f t="shared" si="80"/>
        <v>1.0277777777777781</v>
      </c>
      <c r="G272" s="13">
        <f t="shared" si="81"/>
        <v>3.7000000000000011</v>
      </c>
      <c r="R272">
        <f t="shared" si="69"/>
        <v>0</v>
      </c>
      <c r="S272">
        <f t="shared" si="70"/>
        <v>32.5</v>
      </c>
      <c r="T272" s="31">
        <f t="shared" si="74"/>
        <v>9.0277777777777768</v>
      </c>
      <c r="U272" s="31">
        <f t="shared" si="71"/>
        <v>62185.088734567886</v>
      </c>
      <c r="V272" s="28">
        <f t="shared" si="75"/>
        <v>28.058558704909323</v>
      </c>
      <c r="W272" s="28">
        <f t="shared" si="76"/>
        <v>2245.509</v>
      </c>
      <c r="X272" s="28">
        <f t="shared" si="77"/>
        <v>1628.6111134086707</v>
      </c>
      <c r="Y272" s="37">
        <f t="shared" si="72"/>
        <v>3902.1786721135804</v>
      </c>
      <c r="Z272" s="28">
        <f>Y272*0.0000002777777777</f>
        <v>1.0839385197280475E-3</v>
      </c>
      <c r="AA272" s="28">
        <f t="shared" si="78"/>
        <v>3902.1786710209708</v>
      </c>
      <c r="AB272" s="24">
        <f t="shared" si="73"/>
        <v>-14539.388888888912</v>
      </c>
      <c r="AD272" s="24">
        <f t="shared" si="79"/>
        <v>0</v>
      </c>
      <c r="AE272" s="24">
        <f t="shared" si="68"/>
        <v>510.35574614197537</v>
      </c>
      <c r="AF272" s="24">
        <f t="shared" si="67"/>
        <v>0</v>
      </c>
      <c r="AG272" s="24">
        <f>AF$43+AF$87+$AF$158+$AF$178+$AF$238</f>
        <v>0.12979193219102453</v>
      </c>
      <c r="AH272" s="35">
        <f>(AG272*3600000)*$J$69</f>
        <v>401835.82206341194</v>
      </c>
      <c r="AI272" s="33">
        <f>ABS((AB272*0.0000002777777777)-Z272)</f>
        <v>5.1226576543996821E-3</v>
      </c>
      <c r="AJ272" s="33">
        <f t="shared" si="82"/>
        <v>0.41201298981091378</v>
      </c>
    </row>
    <row r="273" spans="2:36" x14ac:dyDescent="0.3">
      <c r="B273" s="17" t="s">
        <v>27</v>
      </c>
      <c r="C273" s="17">
        <v>265</v>
      </c>
      <c r="D273" s="17">
        <v>265</v>
      </c>
      <c r="E273" s="2">
        <v>36.1</v>
      </c>
      <c r="F273" s="13">
        <f t="shared" si="80"/>
        <v>0.90277777777777779</v>
      </c>
      <c r="G273" s="13">
        <f t="shared" si="81"/>
        <v>3.25</v>
      </c>
      <c r="R273">
        <f t="shared" si="69"/>
        <v>0</v>
      </c>
      <c r="S273">
        <f t="shared" si="70"/>
        <v>36.1</v>
      </c>
      <c r="T273" s="31">
        <f t="shared" si="74"/>
        <v>10.027777777777779</v>
      </c>
      <c r="U273" s="31">
        <f t="shared" si="71"/>
        <v>76724.477623456798</v>
      </c>
      <c r="V273" s="28">
        <f t="shared" si="75"/>
        <v>34.618882167881559</v>
      </c>
      <c r="W273" s="28">
        <f t="shared" si="76"/>
        <v>2245.509</v>
      </c>
      <c r="X273" s="28">
        <f t="shared" si="77"/>
        <v>1430.5367888049132</v>
      </c>
      <c r="Y273" s="37">
        <f t="shared" si="72"/>
        <v>3710.6646709727947</v>
      </c>
      <c r="Z273" s="28">
        <f>Y273*0.0000002777777777</f>
        <v>1.0307401860927246E-3</v>
      </c>
      <c r="AA273" s="28">
        <f t="shared" si="78"/>
        <v>3710.6646699338085</v>
      </c>
      <c r="AB273" s="24">
        <f t="shared" si="73"/>
        <v>-12822.050154320998</v>
      </c>
      <c r="AD273" s="24">
        <f t="shared" si="79"/>
        <v>0</v>
      </c>
      <c r="AE273" s="24">
        <f t="shared" si="68"/>
        <v>510.35574614197537</v>
      </c>
      <c r="AF273" s="24">
        <f t="shared" si="67"/>
        <v>0</v>
      </c>
      <c r="AG273" s="24">
        <f>AF$43+AF$87+$AF$158+$AF$178+$AF$238</f>
        <v>0.12979193219102453</v>
      </c>
      <c r="AH273" s="35">
        <f>(AG273*3600000)*$J$69</f>
        <v>401835.82206341194</v>
      </c>
      <c r="AI273" s="33">
        <f>ABS((AB273*0.0000002777777777)-Z273)</f>
        <v>4.5924207835179535E-3</v>
      </c>
      <c r="AJ273" s="33">
        <f t="shared" si="82"/>
        <v>0.41660541059443174</v>
      </c>
    </row>
    <row r="274" spans="2:36" x14ac:dyDescent="0.3">
      <c r="B274" s="17" t="s">
        <v>27</v>
      </c>
      <c r="C274" s="17">
        <v>266</v>
      </c>
      <c r="D274" s="17">
        <v>266</v>
      </c>
      <c r="E274" s="2">
        <v>39</v>
      </c>
      <c r="F274" s="13">
        <f t="shared" si="80"/>
        <v>0.65277777777777712</v>
      </c>
      <c r="G274" s="13">
        <f t="shared" si="81"/>
        <v>2.3499999999999979</v>
      </c>
      <c r="R274">
        <f t="shared" si="69"/>
        <v>0</v>
      </c>
      <c r="S274">
        <f t="shared" si="70"/>
        <v>39</v>
      </c>
      <c r="T274" s="31">
        <f t="shared" si="74"/>
        <v>10.833333333333334</v>
      </c>
      <c r="U274" s="31">
        <f t="shared" si="71"/>
        <v>89546.527777777796</v>
      </c>
      <c r="V274" s="28">
        <f t="shared" si="75"/>
        <v>40.404324535069442</v>
      </c>
      <c r="W274" s="28">
        <f t="shared" si="76"/>
        <v>2245.509</v>
      </c>
      <c r="X274" s="28">
        <f t="shared" si="77"/>
        <v>1034.3881395973976</v>
      </c>
      <c r="Y274" s="37">
        <f t="shared" si="72"/>
        <v>3320.3014641324671</v>
      </c>
      <c r="Z274" s="28">
        <f>Y274*0.0000002777777777</f>
        <v>9.2230596200077299E-4</v>
      </c>
      <c r="AA274" s="28">
        <f t="shared" si="78"/>
        <v>3320.3014632027825</v>
      </c>
      <c r="AB274" s="24">
        <f t="shared" si="73"/>
        <v>-8456.5833333332994</v>
      </c>
      <c r="AD274" s="24">
        <f t="shared" si="79"/>
        <v>0</v>
      </c>
      <c r="AE274" s="24">
        <f t="shared" si="68"/>
        <v>510.35574614197537</v>
      </c>
      <c r="AF274" s="24">
        <f t="shared" si="67"/>
        <v>0</v>
      </c>
      <c r="AG274" s="24">
        <f>AF$43+AF$87+$AF$158+$AF$178+$AF$238</f>
        <v>0.12979193219102453</v>
      </c>
      <c r="AH274" s="35">
        <f>(AG274*3600000)*$J$69</f>
        <v>401835.82206341194</v>
      </c>
      <c r="AI274" s="33">
        <f>ABS((AB274*0.0000002777777777)-Z274)</f>
        <v>3.2713568872689554E-3</v>
      </c>
      <c r="AJ274" s="33">
        <f t="shared" si="82"/>
        <v>0.41987676748170066</v>
      </c>
    </row>
    <row r="275" spans="2:36" x14ac:dyDescent="0.3">
      <c r="B275" s="17" t="s">
        <v>27</v>
      </c>
      <c r="C275" s="17">
        <v>267</v>
      </c>
      <c r="D275" s="17">
        <v>267</v>
      </c>
      <c r="E275" s="2">
        <v>40.799999999999997</v>
      </c>
      <c r="F275" s="13">
        <f t="shared" si="80"/>
        <v>0.54166666666666641</v>
      </c>
      <c r="G275" s="13">
        <f t="shared" si="81"/>
        <v>1.9499999999999993</v>
      </c>
      <c r="R275">
        <f t="shared" si="69"/>
        <v>0</v>
      </c>
      <c r="S275">
        <f t="shared" si="70"/>
        <v>40.799999999999997</v>
      </c>
      <c r="T275" s="31">
        <f t="shared" si="74"/>
        <v>11.333333333333332</v>
      </c>
      <c r="U275" s="31">
        <f t="shared" si="71"/>
        <v>98003.111111111095</v>
      </c>
      <c r="V275" s="28">
        <f t="shared" si="75"/>
        <v>44.220022875777765</v>
      </c>
      <c r="W275" s="28">
        <f t="shared" si="76"/>
        <v>2245.509</v>
      </c>
      <c r="X275" s="28">
        <f t="shared" si="77"/>
        <v>858.32207328294737</v>
      </c>
      <c r="Y275" s="37">
        <f t="shared" si="72"/>
        <v>3148.0510961587252</v>
      </c>
      <c r="Z275" s="28">
        <f>Y275*0.0000002777777777</f>
        <v>8.7445863757701977E-4</v>
      </c>
      <c r="AA275" s="28">
        <f t="shared" si="78"/>
        <v>3148.0510952772711</v>
      </c>
      <c r="AB275" s="24">
        <f t="shared" si="73"/>
        <v>-10348.1875</v>
      </c>
      <c r="AD275" s="24">
        <f t="shared" si="79"/>
        <v>0</v>
      </c>
      <c r="AE275" s="24">
        <f t="shared" si="68"/>
        <v>510.35574614197537</v>
      </c>
      <c r="AF275" s="24">
        <f t="shared" ref="AF275:AF338" si="83">AC275*0.0000002777777777</f>
        <v>0</v>
      </c>
      <c r="AG275" s="24">
        <f>AF$43+AF$87+$AF$158+$AF$178+$AF$238</f>
        <v>0.12979193219102453</v>
      </c>
      <c r="AH275" s="35">
        <f>(AG275*3600000)*$J$69</f>
        <v>401835.82206341194</v>
      </c>
      <c r="AI275" s="33">
        <f>ABS((AB275*0.0000002777777777)-Z275)</f>
        <v>3.7489551645499388E-3</v>
      </c>
      <c r="AJ275" s="33">
        <f t="shared" si="82"/>
        <v>0.42362572264625059</v>
      </c>
    </row>
    <row r="276" spans="2:36" x14ac:dyDescent="0.3">
      <c r="B276" s="17" t="s">
        <v>27</v>
      </c>
      <c r="C276" s="17">
        <v>268</v>
      </c>
      <c r="D276" s="17">
        <v>268</v>
      </c>
      <c r="E276" s="2">
        <v>42.9</v>
      </c>
      <c r="F276" s="13">
        <f t="shared" si="80"/>
        <v>0.50000000000000022</v>
      </c>
      <c r="G276" s="13">
        <f t="shared" si="81"/>
        <v>1.8000000000000007</v>
      </c>
      <c r="R276">
        <f t="shared" si="69"/>
        <v>0</v>
      </c>
      <c r="S276">
        <f t="shared" si="70"/>
        <v>42.9</v>
      </c>
      <c r="T276" s="31">
        <f t="shared" si="74"/>
        <v>11.916666666666666</v>
      </c>
      <c r="U276" s="31">
        <f t="shared" si="71"/>
        <v>108351.29861111109</v>
      </c>
      <c r="V276" s="28">
        <f t="shared" si="75"/>
        <v>48.88923268743401</v>
      </c>
      <c r="W276" s="28">
        <f t="shared" si="76"/>
        <v>2245.509</v>
      </c>
      <c r="X276" s="28">
        <f t="shared" si="77"/>
        <v>792.2972984150291</v>
      </c>
      <c r="Y276" s="37">
        <f t="shared" si="72"/>
        <v>3086.6955311024631</v>
      </c>
      <c r="Z276" s="28">
        <f>Y276*0.0000002777777777</f>
        <v>8.5741542506616352E-4</v>
      </c>
      <c r="AA276" s="28">
        <f t="shared" si="78"/>
        <v>3086.6955302381884</v>
      </c>
      <c r="AB276" s="24">
        <f t="shared" si="73"/>
        <v>-7709.479166666657</v>
      </c>
      <c r="AD276" s="24">
        <f t="shared" si="79"/>
        <v>0</v>
      </c>
      <c r="AE276" s="24">
        <f t="shared" si="68"/>
        <v>510.35574614197537</v>
      </c>
      <c r="AF276" s="24">
        <f t="shared" si="83"/>
        <v>0</v>
      </c>
      <c r="AG276" s="24">
        <f>AF$43+AF$87+$AF$158+$AF$178+$AF$238</f>
        <v>0.12979193219102453</v>
      </c>
      <c r="AH276" s="35">
        <f>(AG276*3600000)*$J$69</f>
        <v>401835.82206341194</v>
      </c>
      <c r="AI276" s="33">
        <f>ABS((AB276*0.0000002777777777)-Z276)</f>
        <v>2.9989374152072754E-3</v>
      </c>
      <c r="AJ276" s="33">
        <f t="shared" si="82"/>
        <v>0.42662466006145788</v>
      </c>
    </row>
    <row r="277" spans="2:36" x14ac:dyDescent="0.3">
      <c r="B277" s="17" t="s">
        <v>27</v>
      </c>
      <c r="C277" s="17">
        <v>269</v>
      </c>
      <c r="D277" s="17">
        <v>269</v>
      </c>
      <c r="E277" s="2">
        <v>44.4</v>
      </c>
      <c r="F277" s="13">
        <f t="shared" si="80"/>
        <v>0.41666666666666663</v>
      </c>
      <c r="G277" s="13">
        <f t="shared" si="81"/>
        <v>1.5</v>
      </c>
      <c r="R277">
        <f t="shared" si="69"/>
        <v>0</v>
      </c>
      <c r="S277">
        <f t="shared" si="70"/>
        <v>44.4</v>
      </c>
      <c r="T277" s="31">
        <f t="shared" si="74"/>
        <v>12.333333333333332</v>
      </c>
      <c r="U277" s="31">
        <f t="shared" si="71"/>
        <v>116060.77777777775</v>
      </c>
      <c r="V277" s="28">
        <f t="shared" si="75"/>
        <v>52.367829858944425</v>
      </c>
      <c r="W277" s="28">
        <f t="shared" si="76"/>
        <v>2245.509</v>
      </c>
      <c r="X277" s="28">
        <f t="shared" si="77"/>
        <v>660.24774867919052</v>
      </c>
      <c r="Y277" s="37">
        <f t="shared" si="72"/>
        <v>2958.1245785381348</v>
      </c>
      <c r="Z277" s="28">
        <f>Y277*0.0000002777777777</f>
        <v>8.2170127158607219E-4</v>
      </c>
      <c r="AA277" s="28">
        <f t="shared" si="78"/>
        <v>2958.1245777098598</v>
      </c>
      <c r="AB277" s="24">
        <f t="shared" si="73"/>
        <v>-7974.4097222222481</v>
      </c>
      <c r="AD277" s="24">
        <f t="shared" si="79"/>
        <v>0</v>
      </c>
      <c r="AE277" s="24">
        <f t="shared" si="68"/>
        <v>510.35574614197537</v>
      </c>
      <c r="AF277" s="24">
        <f t="shared" si="83"/>
        <v>0</v>
      </c>
      <c r="AG277" s="24">
        <f>AF$43+AF$87+$AF$158+$AF$178+$AF$238</f>
        <v>0.12979193219102453</v>
      </c>
      <c r="AH277" s="35">
        <f>(AG277*3600000)*$J$69</f>
        <v>401835.82206341194</v>
      </c>
      <c r="AI277" s="33">
        <f>ABS((AB277*0.0000002777777777)-Z277)</f>
        <v>3.0368150826942429E-3</v>
      </c>
      <c r="AJ277" s="33">
        <f t="shared" si="82"/>
        <v>0.42966147514415215</v>
      </c>
    </row>
    <row r="278" spans="2:36" x14ac:dyDescent="0.3">
      <c r="B278" s="17" t="s">
        <v>27</v>
      </c>
      <c r="C278" s="17">
        <v>270</v>
      </c>
      <c r="D278" s="17">
        <v>270</v>
      </c>
      <c r="E278" s="2">
        <v>45.9</v>
      </c>
      <c r="F278" s="13">
        <f t="shared" si="80"/>
        <v>0.2222222222222224</v>
      </c>
      <c r="G278" s="13">
        <f t="shared" si="81"/>
        <v>0.80000000000000071</v>
      </c>
      <c r="R278">
        <f t="shared" si="69"/>
        <v>0</v>
      </c>
      <c r="S278">
        <f t="shared" si="70"/>
        <v>45.9</v>
      </c>
      <c r="T278" s="31">
        <f t="shared" si="74"/>
        <v>12.75</v>
      </c>
      <c r="U278" s="31">
        <f t="shared" si="71"/>
        <v>124035.1875</v>
      </c>
      <c r="V278" s="28">
        <f t="shared" si="75"/>
        <v>55.965966452156245</v>
      </c>
      <c r="W278" s="28">
        <f t="shared" si="76"/>
        <v>2245.509</v>
      </c>
      <c r="X278" s="28">
        <f t="shared" si="77"/>
        <v>352.13213262890196</v>
      </c>
      <c r="Y278" s="37">
        <f t="shared" si="72"/>
        <v>2653.6070990810585</v>
      </c>
      <c r="Z278" s="28">
        <f>Y278*0.0000002777777777</f>
        <v>7.3711308287168018E-4</v>
      </c>
      <c r="AA278" s="28">
        <f t="shared" si="78"/>
        <v>2653.6070983380487</v>
      </c>
      <c r="AB278" s="24">
        <f t="shared" si="73"/>
        <v>-541.04706790122145</v>
      </c>
      <c r="AD278" s="24">
        <f t="shared" si="79"/>
        <v>0</v>
      </c>
      <c r="AE278" s="24">
        <f>$AD$43+$AD$87+$AD$158+$AD$178+$AD$188+$AD$238+$AD$279</f>
        <v>610.90925540123465</v>
      </c>
      <c r="AF278" s="24">
        <f t="shared" si="83"/>
        <v>0</v>
      </c>
      <c r="AG278" s="24">
        <f>AF$43+AF$87+$AF$158+$AF$178+$AF$238+$AF$279</f>
        <v>0.15772346253299793</v>
      </c>
      <c r="AH278" s="35">
        <f>(AG278*3600000)*$J$69</f>
        <v>488311.84000216163</v>
      </c>
      <c r="AI278" s="33">
        <f>ABS((AB278*0.0000002777777777)-Z278)</f>
        <v>8.8740393502438251E-4</v>
      </c>
      <c r="AJ278" s="33">
        <f t="shared" si="82"/>
        <v>0.43054887907917655</v>
      </c>
    </row>
    <row r="279" spans="2:36" x14ac:dyDescent="0.3">
      <c r="B279" s="17" t="s">
        <v>27</v>
      </c>
      <c r="C279" s="17">
        <v>271</v>
      </c>
      <c r="D279" s="17">
        <v>271</v>
      </c>
      <c r="E279" s="2">
        <v>46</v>
      </c>
      <c r="F279" s="13">
        <f t="shared" si="80"/>
        <v>-4.1666666666666269E-2</v>
      </c>
      <c r="G279" s="13">
        <f t="shared" si="81"/>
        <v>-0.14999999999999858</v>
      </c>
      <c r="R279">
        <f t="shared" si="69"/>
        <v>0</v>
      </c>
      <c r="S279">
        <f t="shared" si="70"/>
        <v>46</v>
      </c>
      <c r="T279" s="31">
        <f t="shared" si="74"/>
        <v>12.777777777777777</v>
      </c>
      <c r="U279" s="31">
        <f t="shared" si="71"/>
        <v>124576.23456790122</v>
      </c>
      <c r="V279" s="28">
        <f t="shared" si="75"/>
        <v>56.210092515586403</v>
      </c>
      <c r="W279" s="28">
        <f t="shared" si="76"/>
        <v>2245.509</v>
      </c>
      <c r="X279" s="28">
        <f t="shared" si="77"/>
        <v>-66.024774867918438</v>
      </c>
      <c r="Y279" s="37">
        <f t="shared" si="72"/>
        <v>2235.694317647668</v>
      </c>
      <c r="Z279" s="28">
        <f>Y279*0.0000002777777777</f>
        <v>6.2102619917268713E-4</v>
      </c>
      <c r="AA279" s="28">
        <f t="shared" si="78"/>
        <v>2235.6943170216737</v>
      </c>
      <c r="AB279" s="24">
        <f t="shared" si="73"/>
        <v>2157.1234567901265</v>
      </c>
      <c r="AC279" s="24">
        <f>SUM(AB279:AB288)</f>
        <v>100553.50925925926</v>
      </c>
      <c r="AD279" s="24">
        <f t="shared" si="79"/>
        <v>100.55350925925926</v>
      </c>
      <c r="AE279" s="24">
        <f t="shared" ref="AE279:AE297" si="84">$AD$43+$AD$87+$AD$158+$AD$178+$AD$188+$AD$238+$AD$279</f>
        <v>610.90925540123465</v>
      </c>
      <c r="AF279" s="24">
        <f t="shared" si="83"/>
        <v>2.7931530341973411E-2</v>
      </c>
      <c r="AG279" s="24">
        <f>AF$43+AF$87+$AF$158+$AF$178+$AF$238+$AF$279</f>
        <v>0.15772346253299793</v>
      </c>
      <c r="AH279" s="35">
        <f>(AG279*3600000)*$J$69</f>
        <v>488311.84000216163</v>
      </c>
      <c r="AI279" s="33">
        <f>ABS((AB279*0.0000002777777777)-Z279)</f>
        <v>2.1825239120983812E-5</v>
      </c>
      <c r="AJ279" s="33">
        <f t="shared" si="82"/>
        <v>0.43057070431829753</v>
      </c>
    </row>
    <row r="280" spans="2:36" x14ac:dyDescent="0.3">
      <c r="B280" s="17" t="s">
        <v>27</v>
      </c>
      <c r="C280" s="17">
        <v>272</v>
      </c>
      <c r="D280" s="17">
        <v>272</v>
      </c>
      <c r="E280" s="2">
        <v>45.6</v>
      </c>
      <c r="F280" s="13">
        <f t="shared" si="80"/>
        <v>-9.7222222222222612E-2</v>
      </c>
      <c r="G280" s="13">
        <f t="shared" si="81"/>
        <v>-0.35000000000000142</v>
      </c>
      <c r="R280">
        <f t="shared" si="69"/>
        <v>0</v>
      </c>
      <c r="S280">
        <f t="shared" si="70"/>
        <v>45.6</v>
      </c>
      <c r="T280" s="31">
        <f t="shared" si="74"/>
        <v>12.666666666666666</v>
      </c>
      <c r="U280" s="31">
        <f t="shared" si="71"/>
        <v>122419.11111111109</v>
      </c>
      <c r="V280" s="28">
        <f t="shared" si="75"/>
        <v>55.236775979777768</v>
      </c>
      <c r="W280" s="28">
        <f t="shared" si="76"/>
        <v>2245.509</v>
      </c>
      <c r="X280" s="28">
        <f t="shared" si="77"/>
        <v>-154.05780802514511</v>
      </c>
      <c r="Y280" s="37">
        <f t="shared" si="72"/>
        <v>2146.6879679546323</v>
      </c>
      <c r="Z280" s="28">
        <f>Y280*0.0000002777777777</f>
        <v>5.9630221315376661E-4</v>
      </c>
      <c r="AA280" s="28">
        <f t="shared" si="78"/>
        <v>2146.68796735356</v>
      </c>
      <c r="AB280" s="24">
        <f t="shared" si="73"/>
        <v>1605.4791666666715</v>
      </c>
      <c r="AD280" s="24">
        <f t="shared" si="79"/>
        <v>0</v>
      </c>
      <c r="AE280" s="24">
        <f t="shared" si="84"/>
        <v>610.90925540123465</v>
      </c>
      <c r="AF280" s="24">
        <f t="shared" si="83"/>
        <v>0</v>
      </c>
      <c r="AG280" s="24">
        <f>AF$43+AF$87+$AF$158+$AF$178+$AF$238+$AF$279</f>
        <v>0.15772346253299793</v>
      </c>
      <c r="AH280" s="35">
        <f>(AG280*3600000)*$J$69</f>
        <v>488311.84000216163</v>
      </c>
      <c r="AI280" s="33">
        <f>ABS((AB280*0.0000002777777777)-Z280)</f>
        <v>1.5033577809345065E-4</v>
      </c>
      <c r="AJ280" s="33">
        <f t="shared" si="82"/>
        <v>0.43072104009639095</v>
      </c>
    </row>
    <row r="281" spans="2:36" x14ac:dyDescent="0.3">
      <c r="B281" s="17" t="s">
        <v>27</v>
      </c>
      <c r="C281" s="17">
        <v>273</v>
      </c>
      <c r="D281" s="17">
        <v>273</v>
      </c>
      <c r="E281" s="2">
        <v>45.3</v>
      </c>
      <c r="F281" s="13">
        <f t="shared" si="80"/>
        <v>-0.26388888888888867</v>
      </c>
      <c r="G281" s="13">
        <f t="shared" si="81"/>
        <v>-0.94999999999999929</v>
      </c>
      <c r="R281">
        <f t="shared" si="69"/>
        <v>0</v>
      </c>
      <c r="S281">
        <f t="shared" si="70"/>
        <v>45.3</v>
      </c>
      <c r="T281" s="31">
        <f t="shared" si="74"/>
        <v>12.583333333333332</v>
      </c>
      <c r="U281" s="31">
        <f t="shared" si="71"/>
        <v>120813.63194444442</v>
      </c>
      <c r="V281" s="28">
        <f t="shared" si="75"/>
        <v>54.512367084267339</v>
      </c>
      <c r="W281" s="28">
        <f t="shared" si="76"/>
        <v>2245.509</v>
      </c>
      <c r="X281" s="28">
        <f t="shared" si="77"/>
        <v>-418.15690749682039</v>
      </c>
      <c r="Y281" s="37">
        <f t="shared" si="72"/>
        <v>1881.8644595874468</v>
      </c>
      <c r="Z281" s="28">
        <f>Y281*0.0000002777777777</f>
        <v>5.2274012751681248E-4</v>
      </c>
      <c r="AA281" s="28">
        <f t="shared" si="78"/>
        <v>1881.864459060525</v>
      </c>
      <c r="AB281" s="24">
        <f t="shared" si="73"/>
        <v>8383.5802469135524</v>
      </c>
      <c r="AD281" s="24">
        <f t="shared" si="79"/>
        <v>0</v>
      </c>
      <c r="AE281" s="24">
        <f t="shared" si="84"/>
        <v>610.90925540123465</v>
      </c>
      <c r="AF281" s="24">
        <f t="shared" si="83"/>
        <v>0</v>
      </c>
      <c r="AG281" s="24">
        <f>AF$43+AF$87+$AF$158+$AF$178+$AF$238+$AF$279</f>
        <v>0.15772346253299793</v>
      </c>
      <c r="AH281" s="35">
        <f>(AG281*3600000)*$J$69</f>
        <v>488311.84000216163</v>
      </c>
      <c r="AI281" s="33">
        <f>ABS((AB281*0.0000002777777777)-Z281)</f>
        <v>1.8060321626404514E-3</v>
      </c>
      <c r="AJ281" s="33">
        <f t="shared" si="82"/>
        <v>0.43252707225903142</v>
      </c>
    </row>
    <row r="282" spans="2:36" x14ac:dyDescent="0.3">
      <c r="B282" s="17" t="s">
        <v>27</v>
      </c>
      <c r="C282" s="17">
        <v>274</v>
      </c>
      <c r="D282" s="17">
        <v>274</v>
      </c>
      <c r="E282" s="2">
        <v>43.7</v>
      </c>
      <c r="F282" s="13">
        <f t="shared" si="80"/>
        <v>-0.625</v>
      </c>
      <c r="G282" s="13">
        <f t="shared" si="81"/>
        <v>-2.25</v>
      </c>
      <c r="R282">
        <f t="shared" si="69"/>
        <v>0</v>
      </c>
      <c r="S282">
        <f t="shared" si="70"/>
        <v>43.7</v>
      </c>
      <c r="T282" s="31">
        <f t="shared" si="74"/>
        <v>12.138888888888889</v>
      </c>
      <c r="U282" s="31">
        <f t="shared" si="71"/>
        <v>112430.05169753087</v>
      </c>
      <c r="V282" s="28">
        <f t="shared" si="75"/>
        <v>50.729608495316739</v>
      </c>
      <c r="W282" s="28">
        <f t="shared" si="76"/>
        <v>2245.509</v>
      </c>
      <c r="X282" s="28">
        <f t="shared" si="77"/>
        <v>-990.37162301878595</v>
      </c>
      <c r="Y282" s="37">
        <f t="shared" si="72"/>
        <v>1305.8669854765308</v>
      </c>
      <c r="Z282" s="28">
        <f>Y282*0.0000002777777777</f>
        <v>3.6274082919746889E-4</v>
      </c>
      <c r="AA282" s="28">
        <f t="shared" si="78"/>
        <v>1305.866985110888</v>
      </c>
      <c r="AB282" s="24">
        <f t="shared" si="73"/>
        <v>14426.940586419776</v>
      </c>
      <c r="AD282" s="24">
        <f t="shared" si="79"/>
        <v>0</v>
      </c>
      <c r="AE282" s="24">
        <f t="shared" si="84"/>
        <v>610.90925540123465</v>
      </c>
      <c r="AF282" s="24">
        <f t="shared" si="83"/>
        <v>0</v>
      </c>
      <c r="AG282" s="24">
        <f>AF$43+AF$87+$AF$158+$AF$178+$AF$238+$AF$279</f>
        <v>0.15772346253299793</v>
      </c>
      <c r="AH282" s="35">
        <f>(AG282*3600000)*$J$69</f>
        <v>488311.84000216163</v>
      </c>
      <c r="AI282" s="33">
        <f>ABS((AB282*0.0000002777777777)-Z282)</f>
        <v>3.6447426659081518E-3</v>
      </c>
      <c r="AJ282" s="33">
        <f t="shared" si="82"/>
        <v>0.43617181492493956</v>
      </c>
    </row>
    <row r="283" spans="2:36" x14ac:dyDescent="0.3">
      <c r="B283" s="17" t="s">
        <v>27</v>
      </c>
      <c r="C283" s="17">
        <v>275</v>
      </c>
      <c r="D283" s="17">
        <v>275</v>
      </c>
      <c r="E283" s="2">
        <v>40.799999999999997</v>
      </c>
      <c r="F283" s="13">
        <f t="shared" si="80"/>
        <v>-0.79166666666666707</v>
      </c>
      <c r="G283" s="13">
        <f t="shared" si="81"/>
        <v>-2.8500000000000014</v>
      </c>
      <c r="R283">
        <f t="shared" si="69"/>
        <v>0</v>
      </c>
      <c r="S283">
        <f t="shared" si="70"/>
        <v>40.799999999999997</v>
      </c>
      <c r="T283" s="31">
        <f t="shared" si="74"/>
        <v>11.333333333333332</v>
      </c>
      <c r="U283" s="31">
        <f t="shared" si="71"/>
        <v>98003.111111111095</v>
      </c>
      <c r="V283" s="28">
        <f t="shared" si="75"/>
        <v>44.220022875777765</v>
      </c>
      <c r="W283" s="28">
        <f t="shared" si="76"/>
        <v>2245.509</v>
      </c>
      <c r="X283" s="28">
        <f t="shared" si="77"/>
        <v>-1254.4707224904628</v>
      </c>
      <c r="Y283" s="37">
        <f t="shared" si="72"/>
        <v>1035.2583003853151</v>
      </c>
      <c r="Z283" s="28">
        <f>Y283*0.0000002777777777</f>
        <v>2.875717500265119E-4</v>
      </c>
      <c r="AA283" s="28">
        <f t="shared" si="78"/>
        <v>1035.2583000954428</v>
      </c>
      <c r="AB283" s="24">
        <f t="shared" si="73"/>
        <v>12989.839506172822</v>
      </c>
      <c r="AD283" s="24">
        <f t="shared" si="79"/>
        <v>0</v>
      </c>
      <c r="AE283" s="24">
        <f t="shared" si="84"/>
        <v>610.90925540123465</v>
      </c>
      <c r="AF283" s="24">
        <f t="shared" si="83"/>
        <v>0</v>
      </c>
      <c r="AG283" s="24">
        <f>AF$43+AF$87+$AF$158+$AF$178+$AF$238+$AF$279</f>
        <v>0.15772346253299793</v>
      </c>
      <c r="AH283" s="35">
        <f>(AG283*3600000)*$J$69</f>
        <v>488311.84000216163</v>
      </c>
      <c r="AI283" s="33">
        <f>ABS((AB283*0.0000002777777777)-Z283)</f>
        <v>3.3207170006778405E-3</v>
      </c>
      <c r="AJ283" s="33">
        <f t="shared" si="82"/>
        <v>0.43949253192561738</v>
      </c>
    </row>
    <row r="284" spans="2:36" x14ac:dyDescent="0.3">
      <c r="B284" s="17" t="s">
        <v>27</v>
      </c>
      <c r="C284" s="17">
        <v>276</v>
      </c>
      <c r="D284" s="17">
        <v>276</v>
      </c>
      <c r="E284" s="2">
        <v>38</v>
      </c>
      <c r="F284" s="13">
        <f t="shared" si="80"/>
        <v>-0.88888888888888862</v>
      </c>
      <c r="G284" s="13">
        <f t="shared" si="81"/>
        <v>-3.1999999999999993</v>
      </c>
      <c r="R284">
        <f t="shared" si="69"/>
        <v>0</v>
      </c>
      <c r="S284">
        <f t="shared" si="70"/>
        <v>38</v>
      </c>
      <c r="T284" s="31">
        <f t="shared" si="74"/>
        <v>10.555555555555555</v>
      </c>
      <c r="U284" s="31">
        <f t="shared" si="71"/>
        <v>85013.271604938273</v>
      </c>
      <c r="V284" s="28">
        <f t="shared" si="75"/>
        <v>38.358872208179008</v>
      </c>
      <c r="W284" s="28">
        <f t="shared" si="76"/>
        <v>2245.509</v>
      </c>
      <c r="X284" s="28">
        <f t="shared" si="77"/>
        <v>-1408.5285305156062</v>
      </c>
      <c r="Y284" s="37">
        <f t="shared" si="72"/>
        <v>875.33934169257282</v>
      </c>
      <c r="Z284" s="28">
        <f>Y284*0.0000002777777777</f>
        <v>2.4314981706874384E-4</v>
      </c>
      <c r="AA284" s="28">
        <f t="shared" si="78"/>
        <v>875.33934144747786</v>
      </c>
      <c r="AB284" s="24">
        <f t="shared" si="73"/>
        <v>15344.777777777781</v>
      </c>
      <c r="AD284" s="24">
        <f t="shared" si="79"/>
        <v>0</v>
      </c>
      <c r="AE284" s="24">
        <f t="shared" si="84"/>
        <v>610.90925540123465</v>
      </c>
      <c r="AF284" s="24">
        <f t="shared" si="83"/>
        <v>0</v>
      </c>
      <c r="AG284" s="24">
        <f>AF$43+AF$87+$AF$158+$AF$178+$AF$238+$AF$279</f>
        <v>0.15772346253299793</v>
      </c>
      <c r="AH284" s="35">
        <f>(AG284*3600000)*$J$69</f>
        <v>488311.84000216163</v>
      </c>
      <c r="AI284" s="33">
        <f>ABS((AB284*0.0000002777777777)-Z284)</f>
        <v>4.0192884533427125E-3</v>
      </c>
      <c r="AJ284" s="33">
        <f t="shared" si="82"/>
        <v>0.44351182037896009</v>
      </c>
    </row>
    <row r="285" spans="2:36" x14ac:dyDescent="0.3">
      <c r="B285" s="17" t="s">
        <v>27</v>
      </c>
      <c r="C285" s="17">
        <v>277</v>
      </c>
      <c r="D285" s="17">
        <v>277</v>
      </c>
      <c r="E285" s="2">
        <v>34.4</v>
      </c>
      <c r="F285" s="13">
        <f t="shared" si="80"/>
        <v>-0.98611111111111127</v>
      </c>
      <c r="G285" s="13">
        <f t="shared" si="81"/>
        <v>-3.5500000000000007</v>
      </c>
      <c r="R285">
        <f t="shared" si="69"/>
        <v>0</v>
      </c>
      <c r="S285">
        <f t="shared" si="70"/>
        <v>34.4</v>
      </c>
      <c r="T285" s="31">
        <f t="shared" si="74"/>
        <v>9.5555555555555554</v>
      </c>
      <c r="U285" s="31">
        <f t="shared" si="71"/>
        <v>69668.493827160491</v>
      </c>
      <c r="V285" s="28">
        <f t="shared" si="75"/>
        <v>31.435148903234559</v>
      </c>
      <c r="W285" s="28">
        <f t="shared" si="76"/>
        <v>2245.509</v>
      </c>
      <c r="X285" s="28">
        <f t="shared" si="77"/>
        <v>-1562.5863385407515</v>
      </c>
      <c r="Y285" s="37">
        <f t="shared" si="72"/>
        <v>714.35781036248318</v>
      </c>
      <c r="Z285" s="28">
        <f>Y285*0.0000002777777777</f>
        <v>1.9843272504512863E-4</v>
      </c>
      <c r="AA285" s="28">
        <f t="shared" si="78"/>
        <v>714.35781016246312</v>
      </c>
      <c r="AB285" s="24">
        <f t="shared" si="73"/>
        <v>13455.528549382732</v>
      </c>
      <c r="AD285" s="24">
        <f t="shared" si="79"/>
        <v>0</v>
      </c>
      <c r="AE285" s="24">
        <f t="shared" si="84"/>
        <v>610.90925540123465</v>
      </c>
      <c r="AF285" s="24">
        <f t="shared" si="83"/>
        <v>0</v>
      </c>
      <c r="AG285" s="24">
        <f>AF$43+AF$87+$AF$158+$AF$178+$AF$238+$AF$279</f>
        <v>0.15772346253299793</v>
      </c>
      <c r="AH285" s="35">
        <f>(AG285*3600000)*$J$69</f>
        <v>488311.84000216163</v>
      </c>
      <c r="AI285" s="33">
        <f>ABS((AB285*0.0000002777777777)-Z285)</f>
        <v>3.5392140931813118E-3</v>
      </c>
      <c r="AJ285" s="33">
        <f t="shared" si="82"/>
        <v>0.4470510344721414</v>
      </c>
    </row>
    <row r="286" spans="2:36" x14ac:dyDescent="0.3">
      <c r="B286" s="17" t="s">
        <v>27</v>
      </c>
      <c r="C286" s="17">
        <v>278</v>
      </c>
      <c r="D286" s="17">
        <v>278</v>
      </c>
      <c r="E286" s="2">
        <v>30.9</v>
      </c>
      <c r="F286" s="13">
        <f t="shared" si="80"/>
        <v>-1.2361111111111109</v>
      </c>
      <c r="G286" s="13">
        <f t="shared" si="81"/>
        <v>-4.4499999999999993</v>
      </c>
      <c r="R286">
        <f t="shared" si="69"/>
        <v>0</v>
      </c>
      <c r="S286">
        <f t="shared" si="70"/>
        <v>30.9</v>
      </c>
      <c r="T286" s="31">
        <f t="shared" si="74"/>
        <v>8.5833333333333321</v>
      </c>
      <c r="U286" s="31">
        <f t="shared" si="71"/>
        <v>56212.965277777759</v>
      </c>
      <c r="V286" s="28">
        <f t="shared" si="75"/>
        <v>25.363874496600683</v>
      </c>
      <c r="W286" s="28">
        <f t="shared" si="76"/>
        <v>2245.509</v>
      </c>
      <c r="X286" s="28">
        <f t="shared" si="77"/>
        <v>-1958.7349877482652</v>
      </c>
      <c r="Y286" s="37">
        <f t="shared" si="72"/>
        <v>312.1378867483354</v>
      </c>
      <c r="Z286" s="28">
        <f>Y286*0.0000002777777777</f>
        <v>8.6704968516926898E-5</v>
      </c>
      <c r="AA286" s="28">
        <f t="shared" si="78"/>
        <v>312.13788666093683</v>
      </c>
      <c r="AB286" s="24">
        <f t="shared" si="73"/>
        <v>17930.499999999985</v>
      </c>
      <c r="AD286" s="24">
        <f t="shared" si="79"/>
        <v>0</v>
      </c>
      <c r="AE286" s="24">
        <f t="shared" si="84"/>
        <v>610.90925540123465</v>
      </c>
      <c r="AF286" s="24">
        <f t="shared" si="83"/>
        <v>0</v>
      </c>
      <c r="AG286" s="24">
        <f>AF$43+AF$87+$AF$158+$AF$178+$AF$238+$AF$279</f>
        <v>0.15772346253299793</v>
      </c>
      <c r="AH286" s="35">
        <f>(AG286*3600000)*$J$69</f>
        <v>488311.84000216163</v>
      </c>
      <c r="AI286" s="33">
        <f>ABS((AB286*0.0000002777777777)-Z286)</f>
        <v>4.8939894745329187E-3</v>
      </c>
      <c r="AJ286" s="33">
        <f t="shared" si="82"/>
        <v>0.4519450239466743</v>
      </c>
    </row>
    <row r="287" spans="2:36" x14ac:dyDescent="0.3">
      <c r="B287" s="17" t="s">
        <v>27</v>
      </c>
      <c r="C287" s="17">
        <v>279</v>
      </c>
      <c r="D287" s="17">
        <v>279</v>
      </c>
      <c r="E287" s="2">
        <v>25.5</v>
      </c>
      <c r="F287" s="13">
        <f t="shared" si="80"/>
        <v>-1.3194444444444444</v>
      </c>
      <c r="G287" s="13">
        <f t="shared" si="81"/>
        <v>-4.75</v>
      </c>
      <c r="R287">
        <f t="shared" si="69"/>
        <v>0</v>
      </c>
      <c r="S287">
        <f t="shared" si="70"/>
        <v>25.5</v>
      </c>
      <c r="T287" s="31">
        <f t="shared" si="74"/>
        <v>7.083333333333333</v>
      </c>
      <c r="U287" s="31">
        <f t="shared" si="71"/>
        <v>38282.465277777774</v>
      </c>
      <c r="V287" s="28">
        <f t="shared" si="75"/>
        <v>17.273446435850691</v>
      </c>
      <c r="W287" s="28">
        <f t="shared" si="76"/>
        <v>2245.509</v>
      </c>
      <c r="X287" s="28">
        <f t="shared" si="77"/>
        <v>-2090.7845374841036</v>
      </c>
      <c r="Y287" s="37">
        <f t="shared" si="72"/>
        <v>171.99790895174692</v>
      </c>
      <c r="Z287" s="28">
        <f>Y287*0.0000002777777777</f>
        <v>4.7777196917663199E-5</v>
      </c>
      <c r="AA287" s="28">
        <f t="shared" si="78"/>
        <v>171.99790890358753</v>
      </c>
      <c r="AB287" s="24">
        <f t="shared" si="73"/>
        <v>11320.777006172844</v>
      </c>
      <c r="AD287" s="24">
        <f t="shared" si="79"/>
        <v>0</v>
      </c>
      <c r="AE287" s="24">
        <f t="shared" si="84"/>
        <v>610.90925540123465</v>
      </c>
      <c r="AF287" s="24">
        <f t="shared" si="83"/>
        <v>0</v>
      </c>
      <c r="AG287" s="24">
        <f>AF$43+AF$87+$AF$158+$AF$178+$AF$238+$AF$279</f>
        <v>0.15772346253299793</v>
      </c>
      <c r="AH287" s="35">
        <f>(AG287*3600000)*$J$69</f>
        <v>488311.84000216163</v>
      </c>
      <c r="AI287" s="33">
        <f>ABS((AB287*0.0000002777777777)-Z287)</f>
        <v>3.0968830816942888E-3</v>
      </c>
      <c r="AJ287" s="33">
        <f t="shared" si="82"/>
        <v>0.45504190702836861</v>
      </c>
    </row>
    <row r="288" spans="2:36" x14ac:dyDescent="0.3">
      <c r="B288" s="17" t="s">
        <v>27</v>
      </c>
      <c r="C288" s="17">
        <v>280</v>
      </c>
      <c r="D288" s="17">
        <v>280</v>
      </c>
      <c r="E288" s="2">
        <v>21.4</v>
      </c>
      <c r="F288" s="13">
        <f t="shared" si="80"/>
        <v>-0.73611111111111116</v>
      </c>
      <c r="G288" s="13">
        <f t="shared" si="81"/>
        <v>-2.6500000000000004</v>
      </c>
      <c r="R288">
        <f t="shared" si="69"/>
        <v>0</v>
      </c>
      <c r="S288">
        <f t="shared" si="70"/>
        <v>21.4</v>
      </c>
      <c r="T288" s="31">
        <f t="shared" si="74"/>
        <v>5.9444444444444438</v>
      </c>
      <c r="U288" s="31">
        <f t="shared" si="71"/>
        <v>26961.688271604929</v>
      </c>
      <c r="V288" s="28">
        <f t="shared" si="75"/>
        <v>12.165394124970673</v>
      </c>
      <c r="W288" s="28">
        <f t="shared" si="76"/>
        <v>2245.509</v>
      </c>
      <c r="X288" s="28">
        <f t="shared" si="77"/>
        <v>-1166.4376893332369</v>
      </c>
      <c r="Y288" s="37">
        <f t="shared" si="72"/>
        <v>1091.2367047917337</v>
      </c>
      <c r="Z288" s="28">
        <f>Y288*0.0000002777777777</f>
        <v>3.0312130680171874E-4</v>
      </c>
      <c r="AA288" s="28">
        <f t="shared" si="78"/>
        <v>1091.2367044861874</v>
      </c>
      <c r="AB288" s="24">
        <f t="shared" si="73"/>
        <v>2938.9629629629599</v>
      </c>
      <c r="AD288" s="24">
        <f t="shared" si="79"/>
        <v>0</v>
      </c>
      <c r="AE288" s="24">
        <f t="shared" si="84"/>
        <v>610.90925540123465</v>
      </c>
      <c r="AF288" s="24">
        <f t="shared" si="83"/>
        <v>0</v>
      </c>
      <c r="AG288" s="24">
        <f>AF$43+AF$87+$AF$158+$AF$178+$AF$238+$AF$279</f>
        <v>0.15772346253299793</v>
      </c>
      <c r="AH288" s="35">
        <f>(AG288*3600000)*$J$69</f>
        <v>488311.84000216163</v>
      </c>
      <c r="AI288" s="33">
        <f>ABS((AB288*0.0000002777777777)-Z288)</f>
        <v>5.1325729379273974E-4</v>
      </c>
      <c r="AJ288" s="33">
        <f t="shared" si="82"/>
        <v>0.45555516432216137</v>
      </c>
    </row>
    <row r="289" spans="2:36" x14ac:dyDescent="0.3">
      <c r="B289" s="17" t="s">
        <v>27</v>
      </c>
      <c r="C289" s="17">
        <v>281</v>
      </c>
      <c r="D289" s="17">
        <v>281</v>
      </c>
      <c r="E289" s="2">
        <v>20.2</v>
      </c>
      <c r="F289" s="13">
        <f t="shared" si="80"/>
        <v>0.20833333333333331</v>
      </c>
      <c r="G289" s="13">
        <f t="shared" si="81"/>
        <v>0.75</v>
      </c>
      <c r="R289">
        <f t="shared" si="69"/>
        <v>0</v>
      </c>
      <c r="S289">
        <f t="shared" si="70"/>
        <v>20.2</v>
      </c>
      <c r="T289" s="31">
        <f t="shared" si="74"/>
        <v>5.6111111111111107</v>
      </c>
      <c r="U289" s="31">
        <f t="shared" si="71"/>
        <v>24022.72530864197</v>
      </c>
      <c r="V289" s="28">
        <f t="shared" si="75"/>
        <v>10.839303473563266</v>
      </c>
      <c r="W289" s="28">
        <f t="shared" si="76"/>
        <v>2245.509</v>
      </c>
      <c r="X289" s="28">
        <f t="shared" si="77"/>
        <v>330.12387433959526</v>
      </c>
      <c r="Y289" s="37">
        <f t="shared" si="72"/>
        <v>2586.4721778131584</v>
      </c>
      <c r="Z289" s="28">
        <f>Y289*0.0000002777777777</f>
        <v>7.1846449363581846E-4</v>
      </c>
      <c r="AA289" s="28">
        <f t="shared" si="78"/>
        <v>2586.4721770889464</v>
      </c>
      <c r="AB289" s="24">
        <f t="shared" si="73"/>
        <v>-6851.1041666666679</v>
      </c>
      <c r="AD289" s="24">
        <f t="shared" si="79"/>
        <v>0</v>
      </c>
      <c r="AE289" s="24">
        <f t="shared" si="84"/>
        <v>610.90925540123465</v>
      </c>
      <c r="AF289" s="24">
        <f t="shared" si="83"/>
        <v>0</v>
      </c>
      <c r="AG289" s="24">
        <f>AF$43+AF$87+$AF$158+$AF$178+$AF$238+$AF$279</f>
        <v>0.15772346253299793</v>
      </c>
      <c r="AH289" s="35">
        <f>(AG289*3600000)*$J$69</f>
        <v>488311.84000216163</v>
      </c>
      <c r="AI289" s="33">
        <f>ABS((AB289*0.0000002777777777)-Z289)</f>
        <v>2.6215489838436962E-3</v>
      </c>
      <c r="AJ289" s="33">
        <f t="shared" si="82"/>
        <v>0.45817671330600507</v>
      </c>
    </row>
    <row r="290" spans="2:36" x14ac:dyDescent="0.3">
      <c r="B290" s="17" t="s">
        <v>27</v>
      </c>
      <c r="C290" s="17">
        <v>282</v>
      </c>
      <c r="D290" s="17">
        <v>282</v>
      </c>
      <c r="E290" s="2">
        <v>22.9</v>
      </c>
      <c r="F290" s="13">
        <f t="shared" si="80"/>
        <v>0.88888888888888917</v>
      </c>
      <c r="G290" s="13">
        <f t="shared" si="81"/>
        <v>3.2000000000000011</v>
      </c>
      <c r="R290">
        <f t="shared" si="69"/>
        <v>0</v>
      </c>
      <c r="S290">
        <f t="shared" si="70"/>
        <v>22.9</v>
      </c>
      <c r="T290" s="31">
        <f t="shared" si="74"/>
        <v>6.3611111111111107</v>
      </c>
      <c r="U290" s="31">
        <f t="shared" si="71"/>
        <v>30873.829475308637</v>
      </c>
      <c r="V290" s="28">
        <f t="shared" si="75"/>
        <v>13.930592918761182</v>
      </c>
      <c r="W290" s="28">
        <f t="shared" si="76"/>
        <v>2245.509</v>
      </c>
      <c r="X290" s="28">
        <f t="shared" si="77"/>
        <v>1408.5285305156071</v>
      </c>
      <c r="Y290" s="37">
        <f t="shared" si="72"/>
        <v>3667.9681234343684</v>
      </c>
      <c r="Z290" s="28">
        <f>Y290*0.0000002777777777</f>
        <v>1.0188800340020382E-3</v>
      </c>
      <c r="AA290" s="28">
        <f t="shared" si="78"/>
        <v>3667.9681224073374</v>
      </c>
      <c r="AB290" s="24">
        <f t="shared" si="73"/>
        <v>-10782.673611111117</v>
      </c>
      <c r="AD290" s="24">
        <f t="shared" si="79"/>
        <v>0</v>
      </c>
      <c r="AE290" s="24">
        <f t="shared" si="84"/>
        <v>610.90925540123465</v>
      </c>
      <c r="AF290" s="24">
        <f t="shared" si="83"/>
        <v>0</v>
      </c>
      <c r="AG290" s="24">
        <f>AF$43+AF$87+$AF$158+$AF$178+$AF$238+$AF$279</f>
        <v>0.15772346253299793</v>
      </c>
      <c r="AH290" s="35">
        <f>(AG290*3600000)*$J$69</f>
        <v>488311.84000216163</v>
      </c>
      <c r="AI290" s="33">
        <f>ABS((AB290*0.0000002777777777)-Z290)</f>
        <v>4.0140671473609182E-3</v>
      </c>
      <c r="AJ290" s="33">
        <f t="shared" si="82"/>
        <v>0.46219078045336598</v>
      </c>
    </row>
    <row r="291" spans="2:36" x14ac:dyDescent="0.3">
      <c r="B291" s="17" t="s">
        <v>27</v>
      </c>
      <c r="C291" s="17">
        <v>283</v>
      </c>
      <c r="D291" s="17">
        <v>283</v>
      </c>
      <c r="E291" s="2">
        <v>26.6</v>
      </c>
      <c r="F291" s="13">
        <f t="shared" si="80"/>
        <v>1.0138888888888891</v>
      </c>
      <c r="G291" s="13">
        <f t="shared" si="81"/>
        <v>3.6500000000000004</v>
      </c>
      <c r="R291">
        <f t="shared" si="69"/>
        <v>0</v>
      </c>
      <c r="S291">
        <f t="shared" si="70"/>
        <v>26.6</v>
      </c>
      <c r="T291" s="31">
        <f t="shared" si="74"/>
        <v>7.3888888888888893</v>
      </c>
      <c r="U291" s="31">
        <f t="shared" si="71"/>
        <v>41656.503086419754</v>
      </c>
      <c r="V291" s="28">
        <f t="shared" si="75"/>
        <v>18.795847382007715</v>
      </c>
      <c r="W291" s="28">
        <f t="shared" si="76"/>
        <v>2245.509</v>
      </c>
      <c r="X291" s="28">
        <f t="shared" si="77"/>
        <v>1606.6028551193642</v>
      </c>
      <c r="Y291" s="37">
        <f t="shared" si="72"/>
        <v>3870.9077025013721</v>
      </c>
      <c r="Z291" s="28">
        <f>Y291*0.0000002777777777</f>
        <v>1.0752521392826439E-3</v>
      </c>
      <c r="AA291" s="28">
        <f t="shared" si="78"/>
        <v>3870.9077014175177</v>
      </c>
      <c r="AB291" s="24">
        <f t="shared" si="73"/>
        <v>-12038.444444444453</v>
      </c>
      <c r="AD291" s="24">
        <f t="shared" si="79"/>
        <v>0</v>
      </c>
      <c r="AE291" s="24">
        <f t="shared" si="84"/>
        <v>610.90925540123465</v>
      </c>
      <c r="AF291" s="24">
        <f t="shared" si="83"/>
        <v>0</v>
      </c>
      <c r="AG291" s="24">
        <f>AF$43+AF$87+$AF$158+$AF$178+$AF$238+$AF$279</f>
        <v>0.15772346253299793</v>
      </c>
      <c r="AH291" s="35">
        <f>(AG291*3600000)*$J$69</f>
        <v>488311.84000216163</v>
      </c>
      <c r="AI291" s="33">
        <f>ABS((AB291*0.0000002777777777)-Z291)</f>
        <v>4.4192644840253354E-3</v>
      </c>
      <c r="AJ291" s="33">
        <f t="shared" si="82"/>
        <v>0.46661004493739133</v>
      </c>
    </row>
    <row r="292" spans="2:36" x14ac:dyDescent="0.3">
      <c r="B292" s="17" t="s">
        <v>27</v>
      </c>
      <c r="C292" s="17">
        <v>284</v>
      </c>
      <c r="D292" s="17">
        <v>284</v>
      </c>
      <c r="E292" s="2">
        <v>30.2</v>
      </c>
      <c r="F292" s="13">
        <f t="shared" si="80"/>
        <v>1.0416666666666667</v>
      </c>
      <c r="G292" s="13">
        <f t="shared" si="81"/>
        <v>3.75</v>
      </c>
      <c r="R292">
        <f t="shared" si="69"/>
        <v>0</v>
      </c>
      <c r="S292">
        <f t="shared" si="70"/>
        <v>30.2</v>
      </c>
      <c r="T292" s="31">
        <f t="shared" si="74"/>
        <v>8.3888888888888893</v>
      </c>
      <c r="U292" s="31">
        <f t="shared" si="71"/>
        <v>53694.947530864207</v>
      </c>
      <c r="V292" s="28">
        <f t="shared" si="75"/>
        <v>24.227718704118828</v>
      </c>
      <c r="W292" s="28">
        <f t="shared" si="76"/>
        <v>2245.509</v>
      </c>
      <c r="X292" s="28">
        <f t="shared" si="77"/>
        <v>1650.6193716979767</v>
      </c>
      <c r="Y292" s="37">
        <f t="shared" si="72"/>
        <v>3920.3560904020951</v>
      </c>
      <c r="Z292" s="28">
        <f>Y292*0.0000002777777777</f>
        <v>1.0889878025845544E-3</v>
      </c>
      <c r="AA292" s="28">
        <f t="shared" si="78"/>
        <v>3920.3560893043959</v>
      </c>
      <c r="AB292" s="24">
        <f t="shared" si="73"/>
        <v>-14763.696759259263</v>
      </c>
      <c r="AD292" s="24">
        <f t="shared" si="79"/>
        <v>0</v>
      </c>
      <c r="AE292" s="24">
        <f t="shared" si="84"/>
        <v>610.90925540123465</v>
      </c>
      <c r="AF292" s="24">
        <f t="shared" si="83"/>
        <v>0</v>
      </c>
      <c r="AG292" s="24">
        <f>AF$43+AF$87+$AF$158+$AF$178+$AF$238+$AF$279</f>
        <v>0.15772346253299793</v>
      </c>
      <c r="AH292" s="35">
        <f>(AG292*3600000)*$J$69</f>
        <v>488311.84000216163</v>
      </c>
      <c r="AI292" s="33">
        <f>ABS((AB292*0.0000002777777777)-Z292)</f>
        <v>5.1900146790082851E-3</v>
      </c>
      <c r="AJ292" s="33">
        <f t="shared" si="82"/>
        <v>0.47180005961639959</v>
      </c>
    </row>
    <row r="293" spans="2:36" x14ac:dyDescent="0.3">
      <c r="B293" s="17" t="s">
        <v>27</v>
      </c>
      <c r="C293" s="17">
        <v>285</v>
      </c>
      <c r="D293" s="17">
        <v>285</v>
      </c>
      <c r="E293" s="2">
        <v>34.1</v>
      </c>
      <c r="F293" s="13">
        <f t="shared" si="80"/>
        <v>0.99999999999999989</v>
      </c>
      <c r="G293" s="13">
        <f t="shared" si="81"/>
        <v>3.5999999999999996</v>
      </c>
      <c r="R293">
        <f t="shared" si="69"/>
        <v>0</v>
      </c>
      <c r="S293">
        <f t="shared" si="70"/>
        <v>34.1</v>
      </c>
      <c r="T293" s="31">
        <f t="shared" si="74"/>
        <v>9.4722222222222232</v>
      </c>
      <c r="U293" s="31">
        <f t="shared" si="71"/>
        <v>68458.64429012347</v>
      </c>
      <c r="V293" s="28">
        <f t="shared" si="75"/>
        <v>30.889252210798226</v>
      </c>
      <c r="W293" s="28">
        <f t="shared" si="76"/>
        <v>2245.509</v>
      </c>
      <c r="X293" s="28">
        <f t="shared" si="77"/>
        <v>1584.5945968300573</v>
      </c>
      <c r="Y293" s="37">
        <f t="shared" si="72"/>
        <v>3860.9928490408556</v>
      </c>
      <c r="Z293" s="28">
        <f>Y293*0.0000002777777777</f>
        <v>1.0724980133221605E-3</v>
      </c>
      <c r="AA293" s="28">
        <f t="shared" si="78"/>
        <v>3860.9928479597779</v>
      </c>
      <c r="AB293" s="24">
        <f t="shared" si="73"/>
        <v>-13891.192129629591</v>
      </c>
      <c r="AD293" s="24">
        <f t="shared" si="79"/>
        <v>0</v>
      </c>
      <c r="AE293" s="24">
        <f t="shared" si="84"/>
        <v>610.90925540123465</v>
      </c>
      <c r="AF293" s="24">
        <f t="shared" si="83"/>
        <v>0</v>
      </c>
      <c r="AG293" s="24">
        <f>AF$43+AF$87+$AF$158+$AF$178+$AF$238+$AF$279</f>
        <v>0.15772346253299793</v>
      </c>
      <c r="AH293" s="35">
        <f>(AG293*3600000)*$J$69</f>
        <v>488311.84000216163</v>
      </c>
      <c r="AI293" s="33">
        <f>ABS((AB293*0.0000002777777777)-Z293)</f>
        <v>4.9311624926943985E-3</v>
      </c>
      <c r="AJ293" s="33">
        <f t="shared" si="82"/>
        <v>0.47673122210909397</v>
      </c>
    </row>
    <row r="294" spans="2:36" x14ac:dyDescent="0.3">
      <c r="B294" s="17" t="s">
        <v>27</v>
      </c>
      <c r="C294" s="17">
        <v>286</v>
      </c>
      <c r="D294" s="17">
        <v>286</v>
      </c>
      <c r="E294" s="2">
        <v>37.4</v>
      </c>
      <c r="F294" s="13">
        <f t="shared" si="80"/>
        <v>0.91666666666666685</v>
      </c>
      <c r="G294" s="13">
        <f t="shared" si="81"/>
        <v>3.3000000000000007</v>
      </c>
      <c r="R294">
        <f t="shared" si="69"/>
        <v>0</v>
      </c>
      <c r="S294">
        <f t="shared" si="70"/>
        <v>37.4</v>
      </c>
      <c r="T294" s="31">
        <f t="shared" si="74"/>
        <v>10.388888888888888</v>
      </c>
      <c r="U294" s="31">
        <f t="shared" si="71"/>
        <v>82349.836419753061</v>
      </c>
      <c r="V294" s="28">
        <f t="shared" si="75"/>
        <v>37.157102555341034</v>
      </c>
      <c r="W294" s="28">
        <f t="shared" si="76"/>
        <v>2245.509</v>
      </c>
      <c r="X294" s="28">
        <f t="shared" si="77"/>
        <v>1452.5450470942196</v>
      </c>
      <c r="Y294" s="37">
        <f t="shared" si="72"/>
        <v>3735.2111496495609</v>
      </c>
      <c r="Z294" s="28">
        <f>Y294*0.0000002777777777</f>
        <v>1.0375586523899173E-3</v>
      </c>
      <c r="AA294" s="28">
        <f t="shared" si="78"/>
        <v>3735.2111486037024</v>
      </c>
      <c r="AB294" s="24">
        <f t="shared" si="73"/>
        <v>-15173.45601851854</v>
      </c>
      <c r="AD294" s="24">
        <f t="shared" si="79"/>
        <v>0</v>
      </c>
      <c r="AE294" s="24">
        <f t="shared" si="84"/>
        <v>610.90925540123465</v>
      </c>
      <c r="AF294" s="24">
        <f t="shared" si="83"/>
        <v>0</v>
      </c>
      <c r="AG294" s="24">
        <f>AF$43+AF$87+$AF$158+$AF$178+$AF$238+$AF$279</f>
        <v>0.15772346253299793</v>
      </c>
      <c r="AH294" s="35">
        <f>(AG294*3600000)*$J$69</f>
        <v>488311.84000216163</v>
      </c>
      <c r="AI294" s="33">
        <f>ABS((AB294*0.0000002777777777)-Z294)</f>
        <v>5.2524075452426875E-3</v>
      </c>
      <c r="AJ294" s="33">
        <f t="shared" si="82"/>
        <v>0.48198362965433666</v>
      </c>
    </row>
    <row r="295" spans="2:36" x14ac:dyDescent="0.3">
      <c r="B295" s="17" t="s">
        <v>27</v>
      </c>
      <c r="C295" s="17">
        <v>287</v>
      </c>
      <c r="D295" s="17">
        <v>287</v>
      </c>
      <c r="E295" s="2">
        <v>40.700000000000003</v>
      </c>
      <c r="F295" s="13">
        <f t="shared" si="80"/>
        <v>0.91666666666666685</v>
      </c>
      <c r="G295" s="13">
        <f t="shared" si="81"/>
        <v>3.3000000000000007</v>
      </c>
      <c r="R295">
        <f t="shared" si="69"/>
        <v>0</v>
      </c>
      <c r="S295">
        <f t="shared" si="70"/>
        <v>40.700000000000003</v>
      </c>
      <c r="T295" s="31">
        <f t="shared" si="74"/>
        <v>11.305555555555555</v>
      </c>
      <c r="U295" s="31">
        <f t="shared" si="71"/>
        <v>97523.292438271601</v>
      </c>
      <c r="V295" s="28">
        <f t="shared" si="75"/>
        <v>44.003523700918592</v>
      </c>
      <c r="W295" s="28">
        <f t="shared" si="76"/>
        <v>2245.509</v>
      </c>
      <c r="X295" s="28">
        <f t="shared" si="77"/>
        <v>1452.5450470942196</v>
      </c>
      <c r="Y295" s="37">
        <f t="shared" si="72"/>
        <v>3742.0575707951384</v>
      </c>
      <c r="Z295" s="28">
        <f>Y295*0.0000002777777777</f>
        <v>1.0394604360409341E-3</v>
      </c>
      <c r="AA295" s="28">
        <f t="shared" si="78"/>
        <v>3742.0575697473628</v>
      </c>
      <c r="AB295" s="24">
        <f t="shared" si="73"/>
        <v>-16455.719907407401</v>
      </c>
      <c r="AD295" s="24">
        <f t="shared" si="79"/>
        <v>0</v>
      </c>
      <c r="AE295" s="24">
        <f t="shared" si="84"/>
        <v>610.90925540123465</v>
      </c>
      <c r="AF295" s="24">
        <f t="shared" si="83"/>
        <v>0</v>
      </c>
      <c r="AG295" s="24">
        <f>AF$43+AF$87+$AF$158+$AF$178+$AF$238+$AF$279</f>
        <v>0.15772346253299793</v>
      </c>
      <c r="AH295" s="35">
        <f>(AG295*3600000)*$J$69</f>
        <v>488311.84000216163</v>
      </c>
      <c r="AI295" s="33">
        <f>ABS((AB295*0.0000002777777777)-Z295)</f>
        <v>5.6104937423742118E-3</v>
      </c>
      <c r="AJ295" s="33">
        <f t="shared" si="82"/>
        <v>0.48759412339671088</v>
      </c>
    </row>
    <row r="296" spans="2:36" x14ac:dyDescent="0.3">
      <c r="B296" s="17" t="s">
        <v>27</v>
      </c>
      <c r="C296" s="17">
        <v>288</v>
      </c>
      <c r="D296" s="17">
        <v>288</v>
      </c>
      <c r="E296" s="2">
        <v>44</v>
      </c>
      <c r="F296" s="13">
        <f t="shared" si="80"/>
        <v>0.91666666666666585</v>
      </c>
      <c r="G296" s="13">
        <f t="shared" si="81"/>
        <v>3.2999999999999972</v>
      </c>
      <c r="R296">
        <f t="shared" si="69"/>
        <v>0</v>
      </c>
      <c r="S296">
        <f t="shared" si="70"/>
        <v>44</v>
      </c>
      <c r="T296" s="31">
        <f t="shared" si="74"/>
        <v>12.222222222222221</v>
      </c>
      <c r="U296" s="31">
        <f t="shared" si="71"/>
        <v>113979.012345679</v>
      </c>
      <c r="V296" s="28">
        <f t="shared" si="75"/>
        <v>51.428515647530851</v>
      </c>
      <c r="W296" s="28">
        <f t="shared" si="76"/>
        <v>2245.509</v>
      </c>
      <c r="X296" s="28">
        <f t="shared" si="77"/>
        <v>1452.545047094218</v>
      </c>
      <c r="Y296" s="37">
        <f t="shared" si="72"/>
        <v>3749.4825627417486</v>
      </c>
      <c r="Z296" s="28">
        <f>Y296*0.0000002777777777</f>
        <v>1.0415229338033038E-3</v>
      </c>
      <c r="AA296" s="28">
        <f t="shared" si="78"/>
        <v>3749.4825616918938</v>
      </c>
      <c r="AB296" s="24">
        <f t="shared" si="73"/>
        <v>-17737.983796296277</v>
      </c>
      <c r="AD296" s="24">
        <f t="shared" si="79"/>
        <v>0</v>
      </c>
      <c r="AE296" s="24">
        <f t="shared" si="84"/>
        <v>610.90925540123465</v>
      </c>
      <c r="AF296" s="24">
        <f t="shared" si="83"/>
        <v>0</v>
      </c>
      <c r="AG296" s="24">
        <f>AF$43+AF$87+$AF$158+$AF$178+$AF$238+$AF$279</f>
        <v>0.15772346253299793</v>
      </c>
      <c r="AH296" s="35">
        <f>(AG296*3600000)*$J$69</f>
        <v>488311.84000216163</v>
      </c>
      <c r="AI296" s="33">
        <f>ABS((AB296*0.0000002777777777)-Z296)</f>
        <v>5.9687406536170929E-3</v>
      </c>
      <c r="AJ296" s="33">
        <f t="shared" si="82"/>
        <v>0.49356286405032795</v>
      </c>
    </row>
    <row r="297" spans="2:36" x14ac:dyDescent="0.3">
      <c r="B297" s="17" t="s">
        <v>27</v>
      </c>
      <c r="C297" s="17">
        <v>289</v>
      </c>
      <c r="D297" s="17">
        <v>289</v>
      </c>
      <c r="E297" s="2">
        <v>47.3</v>
      </c>
      <c r="F297" s="13">
        <f t="shared" si="80"/>
        <v>0.72222222222222265</v>
      </c>
      <c r="G297" s="13">
        <f t="shared" si="81"/>
        <v>2.6000000000000014</v>
      </c>
      <c r="R297">
        <f t="shared" si="69"/>
        <v>0</v>
      </c>
      <c r="S297">
        <f t="shared" si="70"/>
        <v>47.3</v>
      </c>
      <c r="T297" s="31">
        <f t="shared" si="74"/>
        <v>13.138888888888888</v>
      </c>
      <c r="U297" s="31">
        <f t="shared" si="71"/>
        <v>131716.99614197528</v>
      </c>
      <c r="V297" s="28">
        <f t="shared" si="75"/>
        <v>59.432078395177832</v>
      </c>
      <c r="W297" s="28">
        <f t="shared" si="76"/>
        <v>2245.509</v>
      </c>
      <c r="X297" s="28">
        <f t="shared" si="77"/>
        <v>1144.4294310439311</v>
      </c>
      <c r="Y297" s="37">
        <f t="shared" si="72"/>
        <v>3449.3705094391089</v>
      </c>
      <c r="Z297" s="28">
        <f>Y297*0.0000002777777777</f>
        <v>9.5815847457591261E-4</v>
      </c>
      <c r="AA297" s="28">
        <f t="shared" si="78"/>
        <v>3449.3705084732856</v>
      </c>
      <c r="AB297" s="24">
        <f t="shared" si="73"/>
        <v>-10794.448302469187</v>
      </c>
      <c r="AD297" s="24">
        <f t="shared" si="79"/>
        <v>0</v>
      </c>
      <c r="AE297" s="24">
        <f t="shared" si="84"/>
        <v>610.90925540123465</v>
      </c>
      <c r="AF297" s="24">
        <f t="shared" si="83"/>
        <v>0</v>
      </c>
      <c r="AG297" s="24">
        <f>AF$43+AF$87+$AF$158+$AF$178+$AF$238+$AF$279</f>
        <v>0.15772346253299793</v>
      </c>
      <c r="AH297" s="35">
        <f>(AG297*3600000)*$J$69</f>
        <v>488311.84000216163</v>
      </c>
      <c r="AI297" s="33">
        <f>ABS((AB297*0.0000002777777777)-Z297)</f>
        <v>3.9566163355333412E-3</v>
      </c>
      <c r="AJ297" s="33">
        <f t="shared" si="82"/>
        <v>0.4975194803858613</v>
      </c>
    </row>
    <row r="298" spans="2:36" x14ac:dyDescent="0.3">
      <c r="B298" s="17" t="s">
        <v>27</v>
      </c>
      <c r="C298" s="17">
        <v>290</v>
      </c>
      <c r="D298" s="17">
        <v>290</v>
      </c>
      <c r="E298" s="2">
        <v>49.2</v>
      </c>
      <c r="F298" s="13">
        <f t="shared" si="80"/>
        <v>0.34722222222222221</v>
      </c>
      <c r="G298" s="13">
        <f t="shared" si="81"/>
        <v>1.25</v>
      </c>
      <c r="R298">
        <f t="shared" si="69"/>
        <v>0</v>
      </c>
      <c r="S298">
        <f t="shared" si="70"/>
        <v>49.2</v>
      </c>
      <c r="T298" s="31">
        <f t="shared" si="74"/>
        <v>13.666666666666668</v>
      </c>
      <c r="U298" s="31">
        <f t="shared" si="71"/>
        <v>142511.44444444447</v>
      </c>
      <c r="V298" s="28">
        <f t="shared" si="75"/>
        <v>64.302645721611114</v>
      </c>
      <c r="W298" s="28">
        <f t="shared" si="76"/>
        <v>2245.509</v>
      </c>
      <c r="X298" s="28">
        <f t="shared" si="77"/>
        <v>550.20645723265886</v>
      </c>
      <c r="Y298" s="37">
        <f t="shared" si="72"/>
        <v>2860.01810295427</v>
      </c>
      <c r="Z298" s="28">
        <f>Y298*0.0000002777777777</f>
        <v>7.9444947282040698E-4</v>
      </c>
      <c r="AA298" s="28">
        <f t="shared" si="78"/>
        <v>2860.018102153465</v>
      </c>
      <c r="AB298" s="24">
        <f t="shared" si="73"/>
        <v>-3497.0833333332848</v>
      </c>
      <c r="AD298" s="24">
        <f t="shared" si="79"/>
        <v>0</v>
      </c>
      <c r="AE298" s="24">
        <f>$AD$43+$AD$87+$AD$158+$AD$178+$AD$188+$AD$238+$AD$279+$AD$299</f>
        <v>628.52125000000001</v>
      </c>
      <c r="AF298" s="24">
        <f t="shared" si="83"/>
        <v>0</v>
      </c>
      <c r="AG298" s="24">
        <f>AF$43+AF$87+$AF$158+$AF$178+$AF$238+$AF$279+$AF$299</f>
        <v>0.16261568325350739</v>
      </c>
      <c r="AH298" s="35">
        <f>(AG298*3600000)*$J$69</f>
        <v>503458.15535285888</v>
      </c>
      <c r="AI298" s="33">
        <f>ABS((AB298*0.0000002777777777)-Z298)</f>
        <v>1.7658615095854351E-3</v>
      </c>
      <c r="AJ298" s="33">
        <f t="shared" si="82"/>
        <v>0.49928534189544671</v>
      </c>
    </row>
    <row r="299" spans="2:36" x14ac:dyDescent="0.3">
      <c r="B299" s="17" t="s">
        <v>27</v>
      </c>
      <c r="C299" s="17">
        <v>291</v>
      </c>
      <c r="D299" s="17">
        <v>291</v>
      </c>
      <c r="E299" s="2">
        <v>49.8</v>
      </c>
      <c r="F299" s="13">
        <f t="shared" si="80"/>
        <v>0</v>
      </c>
      <c r="G299" s="13">
        <f t="shared" si="81"/>
        <v>0</v>
      </c>
      <c r="R299">
        <f t="shared" si="69"/>
        <v>0</v>
      </c>
      <c r="S299">
        <f t="shared" si="70"/>
        <v>49.8</v>
      </c>
      <c r="T299" s="31">
        <f t="shared" si="74"/>
        <v>13.833333333333332</v>
      </c>
      <c r="U299" s="31">
        <f t="shared" si="71"/>
        <v>146008.52777777775</v>
      </c>
      <c r="V299" s="28">
        <f t="shared" si="75"/>
        <v>65.880566088069415</v>
      </c>
      <c r="W299" s="28">
        <f t="shared" si="76"/>
        <v>2245.509</v>
      </c>
      <c r="X299" s="28">
        <f t="shared" si="77"/>
        <v>0</v>
      </c>
      <c r="Y299" s="37">
        <f t="shared" si="72"/>
        <v>2311.3895660880694</v>
      </c>
      <c r="Z299" s="28">
        <f>Y299*0.0000002777777777</f>
        <v>6.4205265706691124E-4</v>
      </c>
      <c r="AA299" s="28">
        <f t="shared" si="78"/>
        <v>2311.3895654408807</v>
      </c>
      <c r="AB299" s="24">
        <f t="shared" si="73"/>
        <v>3497.0833333332848</v>
      </c>
      <c r="AC299" s="24">
        <f>SUM(AB299:AB303)</f>
        <v>17611.994598765377</v>
      </c>
      <c r="AD299" s="24">
        <f t="shared" si="79"/>
        <v>17.611994598765378</v>
      </c>
      <c r="AE299" s="24">
        <f t="shared" ref="AE299:AE305" si="85">$AD$43+$AD$87+$AD$158+$AD$178+$AD$188+$AD$238+$AD$279+$AD$299</f>
        <v>628.52125000000001</v>
      </c>
      <c r="AF299" s="24">
        <f t="shared" si="83"/>
        <v>4.8922207205094499E-3</v>
      </c>
      <c r="AG299" s="24">
        <f>AF$43+AF$87+$AF$158+$AF$178+$AF$238+$AF$279+$AF$299</f>
        <v>0.16261568325350739</v>
      </c>
      <c r="AH299" s="35">
        <f>(AG299*3600000)*$J$69</f>
        <v>503458.15535285888</v>
      </c>
      <c r="AI299" s="33">
        <f>ABS((AB299*0.0000002777777777)-Z299)</f>
        <v>3.2935937969811701E-4</v>
      </c>
      <c r="AJ299" s="33">
        <f t="shared" si="82"/>
        <v>0.49961470127514485</v>
      </c>
    </row>
    <row r="300" spans="2:36" x14ac:dyDescent="0.3">
      <c r="B300" s="17" t="s">
        <v>27</v>
      </c>
      <c r="C300" s="17">
        <v>292</v>
      </c>
      <c r="D300" s="17">
        <v>292</v>
      </c>
      <c r="E300" s="2">
        <v>49.2</v>
      </c>
      <c r="F300" s="13">
        <f t="shared" si="80"/>
        <v>-0.23611111111111052</v>
      </c>
      <c r="G300" s="13">
        <f t="shared" si="81"/>
        <v>-0.84999999999999787</v>
      </c>
      <c r="R300">
        <f t="shared" si="69"/>
        <v>0</v>
      </c>
      <c r="S300">
        <f t="shared" si="70"/>
        <v>49.2</v>
      </c>
      <c r="T300" s="31">
        <f t="shared" si="74"/>
        <v>13.666666666666668</v>
      </c>
      <c r="U300" s="31">
        <f t="shared" si="71"/>
        <v>142511.44444444447</v>
      </c>
      <c r="V300" s="28">
        <f t="shared" si="75"/>
        <v>64.302645721611114</v>
      </c>
      <c r="W300" s="28">
        <f t="shared" si="76"/>
        <v>2245.509</v>
      </c>
      <c r="X300" s="28">
        <f t="shared" si="77"/>
        <v>-374.14039091820712</v>
      </c>
      <c r="Y300" s="37">
        <f t="shared" si="72"/>
        <v>1935.6712548034038</v>
      </c>
      <c r="Z300" s="28">
        <f>Y300*0.0000002777777777</f>
        <v>5.3768645951706004E-4</v>
      </c>
      <c r="AA300" s="28">
        <f t="shared" si="78"/>
        <v>1935.6712542614162</v>
      </c>
      <c r="AB300" s="24">
        <f t="shared" si="73"/>
        <v>6301.2260802469391</v>
      </c>
      <c r="AD300" s="24">
        <f t="shared" si="79"/>
        <v>0</v>
      </c>
      <c r="AE300" s="24">
        <f t="shared" si="85"/>
        <v>628.52125000000001</v>
      </c>
      <c r="AF300" s="24">
        <f t="shared" si="83"/>
        <v>0</v>
      </c>
      <c r="AG300" s="24">
        <f>AF$43+AF$87+$AF$158+$AF$178+$AF$238+$AF$279+$AF$299</f>
        <v>0.16261568325350739</v>
      </c>
      <c r="AH300" s="35">
        <f>(AG300*3600000)*$J$69</f>
        <v>503458.15535285888</v>
      </c>
      <c r="AI300" s="33">
        <f>ABS((AB300*0.0000002777777777)-Z300)</f>
        <v>1.2126541178392168E-3</v>
      </c>
      <c r="AJ300" s="33">
        <f t="shared" si="82"/>
        <v>0.50082735539298406</v>
      </c>
    </row>
    <row r="301" spans="2:36" x14ac:dyDescent="0.3">
      <c r="B301" s="17" t="s">
        <v>27</v>
      </c>
      <c r="C301" s="17">
        <v>293</v>
      </c>
      <c r="D301" s="17">
        <v>293</v>
      </c>
      <c r="E301" s="2">
        <v>48.1</v>
      </c>
      <c r="F301" s="13">
        <f t="shared" si="80"/>
        <v>-0.26388888888888967</v>
      </c>
      <c r="G301" s="13">
        <f t="shared" si="81"/>
        <v>-0.95000000000000284</v>
      </c>
      <c r="R301">
        <f t="shared" si="69"/>
        <v>0</v>
      </c>
      <c r="S301">
        <f t="shared" si="70"/>
        <v>48.1</v>
      </c>
      <c r="T301" s="31">
        <f t="shared" si="74"/>
        <v>13.361111111111111</v>
      </c>
      <c r="U301" s="31">
        <f t="shared" si="71"/>
        <v>136210.21836419753</v>
      </c>
      <c r="V301" s="28">
        <f t="shared" si="75"/>
        <v>61.459466987233391</v>
      </c>
      <c r="W301" s="28">
        <f t="shared" si="76"/>
        <v>2245.509</v>
      </c>
      <c r="X301" s="28">
        <f t="shared" si="77"/>
        <v>-418.15690749682199</v>
      </c>
      <c r="Y301" s="37">
        <f t="shared" si="72"/>
        <v>1888.8115594904116</v>
      </c>
      <c r="Z301" s="28">
        <f>Y301*0.0000002777777777</f>
        <v>5.2466987748931793E-4</v>
      </c>
      <c r="AA301" s="28">
        <f t="shared" si="78"/>
        <v>1888.8115589615445</v>
      </c>
      <c r="AB301" s="24">
        <f t="shared" si="73"/>
        <v>4493.2222222222481</v>
      </c>
      <c r="AD301" s="24">
        <f t="shared" si="79"/>
        <v>0</v>
      </c>
      <c r="AE301" s="24">
        <f t="shared" si="85"/>
        <v>628.52125000000001</v>
      </c>
      <c r="AF301" s="24">
        <f t="shared" si="83"/>
        <v>0</v>
      </c>
      <c r="AG301" s="24">
        <f>AF$43+AF$87+$AF$158+$AF$178+$AF$238+$AF$279+$AF$299</f>
        <v>0.16261568325350739</v>
      </c>
      <c r="AH301" s="35">
        <f>(AG301*3600000)*$J$69</f>
        <v>503458.15535285888</v>
      </c>
      <c r="AI301" s="33">
        <f>ABS((AB301*0.0000002777777777)-Z301)</f>
        <v>7.2344740611183372E-4</v>
      </c>
      <c r="AJ301" s="33">
        <f t="shared" si="82"/>
        <v>0.50155080279909592</v>
      </c>
    </row>
    <row r="302" spans="2:36" x14ac:dyDescent="0.3">
      <c r="B302" s="17" t="s">
        <v>27</v>
      </c>
      <c r="C302" s="17">
        <v>294</v>
      </c>
      <c r="D302" s="17">
        <v>294</v>
      </c>
      <c r="E302" s="2">
        <v>47.3</v>
      </c>
      <c r="F302" s="13">
        <f t="shared" si="80"/>
        <v>-0.18055555555555614</v>
      </c>
      <c r="G302" s="13">
        <f t="shared" si="81"/>
        <v>-0.65000000000000213</v>
      </c>
      <c r="R302">
        <f t="shared" si="69"/>
        <v>0</v>
      </c>
      <c r="S302">
        <f t="shared" si="70"/>
        <v>47.3</v>
      </c>
      <c r="T302" s="31">
        <f t="shared" si="74"/>
        <v>13.138888888888888</v>
      </c>
      <c r="U302" s="31">
        <f t="shared" si="71"/>
        <v>131716.99614197528</v>
      </c>
      <c r="V302" s="28">
        <f t="shared" si="75"/>
        <v>59.432078395177832</v>
      </c>
      <c r="W302" s="28">
        <f t="shared" si="76"/>
        <v>2245.509</v>
      </c>
      <c r="X302" s="28">
        <f t="shared" si="77"/>
        <v>-286.10735776098352</v>
      </c>
      <c r="Y302" s="37">
        <f t="shared" si="72"/>
        <v>2018.8337206341944</v>
      </c>
      <c r="Z302" s="28">
        <f>Y302*0.0000002777777777</f>
        <v>5.6078714446358919E-4</v>
      </c>
      <c r="AA302" s="28">
        <f t="shared" si="78"/>
        <v>2018.8337200689211</v>
      </c>
      <c r="AB302" s="24">
        <f t="shared" si="73"/>
        <v>2769.9961419753236</v>
      </c>
      <c r="AD302" s="24">
        <f t="shared" si="79"/>
        <v>0</v>
      </c>
      <c r="AE302" s="24">
        <f t="shared" si="85"/>
        <v>628.52125000000001</v>
      </c>
      <c r="AF302" s="24">
        <f t="shared" si="83"/>
        <v>0</v>
      </c>
      <c r="AG302" s="24">
        <f>AF$43+AF$87+$AF$158+$AF$178+$AF$238+$AF$279+$AF$299</f>
        <v>0.16261568325350739</v>
      </c>
      <c r="AH302" s="35">
        <f>(AG302*3600000)*$J$69</f>
        <v>503458.15535285888</v>
      </c>
      <c r="AI302" s="33">
        <f>ABS((AB302*0.0000002777777777)-Z302)</f>
        <v>2.0865622809188987E-4</v>
      </c>
      <c r="AJ302" s="33">
        <f t="shared" si="82"/>
        <v>0.50175945902718777</v>
      </c>
    </row>
    <row r="303" spans="2:36" x14ac:dyDescent="0.3">
      <c r="B303" s="17" t="s">
        <v>27</v>
      </c>
      <c r="C303" s="17">
        <v>295</v>
      </c>
      <c r="D303" s="17">
        <v>295</v>
      </c>
      <c r="E303" s="2">
        <v>46.8</v>
      </c>
      <c r="F303" s="13">
        <f t="shared" si="80"/>
        <v>-8.3333333333332538E-2</v>
      </c>
      <c r="G303" s="13">
        <f t="shared" si="81"/>
        <v>-0.29999999999999716</v>
      </c>
      <c r="R303">
        <f t="shared" si="69"/>
        <v>0</v>
      </c>
      <c r="S303">
        <f t="shared" si="70"/>
        <v>46.8</v>
      </c>
      <c r="T303" s="31">
        <f t="shared" si="74"/>
        <v>12.999999999999998</v>
      </c>
      <c r="U303" s="31">
        <f t="shared" si="71"/>
        <v>128946.99999999996</v>
      </c>
      <c r="V303" s="28">
        <f t="shared" si="75"/>
        <v>58.18222733049997</v>
      </c>
      <c r="W303" s="28">
        <f t="shared" si="76"/>
        <v>2245.509</v>
      </c>
      <c r="X303" s="28">
        <f t="shared" si="77"/>
        <v>-132.04954973583688</v>
      </c>
      <c r="Y303" s="37">
        <f t="shared" si="72"/>
        <v>2171.6416775946632</v>
      </c>
      <c r="Z303" s="28">
        <f>Y303*0.0000002777777777</f>
        <v>6.0323379916294546E-4</v>
      </c>
      <c r="AA303" s="28">
        <f t="shared" si="78"/>
        <v>2171.6416769866037</v>
      </c>
      <c r="AB303" s="24">
        <f t="shared" si="73"/>
        <v>550.46682098758174</v>
      </c>
      <c r="AD303" s="24">
        <f t="shared" si="79"/>
        <v>0</v>
      </c>
      <c r="AE303" s="24">
        <f t="shared" si="85"/>
        <v>628.52125000000001</v>
      </c>
      <c r="AF303" s="24">
        <f t="shared" si="83"/>
        <v>0</v>
      </c>
      <c r="AG303" s="24">
        <f>AF$43+AF$87+$AF$158+$AF$178+$AF$238+$AF$279+$AF$299</f>
        <v>0.16261568325350739</v>
      </c>
      <c r="AH303" s="35">
        <f>(AG303*3600000)*$J$69</f>
        <v>503458.15535285888</v>
      </c>
      <c r="AI303" s="33">
        <f>ABS((AB303*0.0000002777777777)-Z303)</f>
        <v>4.503263489314313E-4</v>
      </c>
      <c r="AJ303" s="33">
        <f t="shared" si="82"/>
        <v>0.50220978537611916</v>
      </c>
    </row>
    <row r="304" spans="2:36" x14ac:dyDescent="0.3">
      <c r="B304" s="17" t="s">
        <v>27</v>
      </c>
      <c r="C304" s="17">
        <v>296</v>
      </c>
      <c r="D304" s="17">
        <v>296</v>
      </c>
      <c r="E304" s="2">
        <v>46.7</v>
      </c>
      <c r="F304" s="13">
        <f t="shared" si="80"/>
        <v>0</v>
      </c>
      <c r="G304" s="13">
        <f t="shared" si="81"/>
        <v>0</v>
      </c>
      <c r="R304">
        <f t="shared" si="69"/>
        <v>0</v>
      </c>
      <c r="S304">
        <f t="shared" si="70"/>
        <v>46.7</v>
      </c>
      <c r="T304" s="31">
        <f t="shared" si="74"/>
        <v>12.972222222222223</v>
      </c>
      <c r="U304" s="31">
        <f t="shared" si="71"/>
        <v>128396.53317901237</v>
      </c>
      <c r="V304" s="28">
        <f t="shared" si="75"/>
        <v>57.933850976520446</v>
      </c>
      <c r="W304" s="28">
        <f t="shared" si="76"/>
        <v>2245.509</v>
      </c>
      <c r="X304" s="28">
        <f t="shared" si="77"/>
        <v>0</v>
      </c>
      <c r="Y304" s="37">
        <f t="shared" si="72"/>
        <v>2303.4428509765203</v>
      </c>
      <c r="Z304" s="28">
        <f>Y304*0.0000002777777777</f>
        <v>6.3984523620321009E-4</v>
      </c>
      <c r="AA304" s="28">
        <f t="shared" si="78"/>
        <v>2303.4428503315562</v>
      </c>
      <c r="AB304" s="24">
        <f t="shared" si="73"/>
        <v>-550.46682098758174</v>
      </c>
      <c r="AD304" s="24">
        <f t="shared" si="79"/>
        <v>0</v>
      </c>
      <c r="AE304" s="24">
        <f t="shared" si="85"/>
        <v>628.52125000000001</v>
      </c>
      <c r="AF304" s="24">
        <f t="shared" si="83"/>
        <v>0</v>
      </c>
      <c r="AG304" s="24">
        <f>AF$43+AF$87+$AF$158+$AF$178+$AF$238+$AF$279+$AF$299</f>
        <v>0.16261568325350739</v>
      </c>
      <c r="AH304" s="35">
        <f>(AG304*3600000)*$J$69</f>
        <v>503458.15535285888</v>
      </c>
      <c r="AI304" s="33">
        <f>ABS((AB304*0.0000002777777777)-Z304)</f>
        <v>7.9275268643472425E-4</v>
      </c>
      <c r="AJ304" s="33">
        <f t="shared" si="82"/>
        <v>0.50300253806255391</v>
      </c>
    </row>
    <row r="305" spans="2:36" x14ac:dyDescent="0.3">
      <c r="B305" s="17" t="s">
        <v>27</v>
      </c>
      <c r="C305" s="17">
        <v>297</v>
      </c>
      <c r="D305" s="17">
        <v>297</v>
      </c>
      <c r="E305" s="2">
        <v>46.8</v>
      </c>
      <c r="F305" s="13">
        <f t="shared" si="80"/>
        <v>5.5555555555555358E-2</v>
      </c>
      <c r="G305" s="13">
        <f t="shared" si="81"/>
        <v>0.19999999999999929</v>
      </c>
      <c r="R305">
        <f t="shared" si="69"/>
        <v>0</v>
      </c>
      <c r="S305">
        <f t="shared" si="70"/>
        <v>46.8</v>
      </c>
      <c r="T305" s="31">
        <f t="shared" si="74"/>
        <v>12.999999999999998</v>
      </c>
      <c r="U305" s="31">
        <f t="shared" si="71"/>
        <v>128946.99999999996</v>
      </c>
      <c r="V305" s="28">
        <f t="shared" si="75"/>
        <v>58.18222733049997</v>
      </c>
      <c r="W305" s="28">
        <f t="shared" si="76"/>
        <v>2245.509</v>
      </c>
      <c r="X305" s="28">
        <f t="shared" si="77"/>
        <v>88.033033157225105</v>
      </c>
      <c r="Y305" s="37">
        <f t="shared" si="72"/>
        <v>2391.7242604877251</v>
      </c>
      <c r="Z305" s="28">
        <f>Y305*0.0000002777777777</f>
        <v>6.6436784994945621E-4</v>
      </c>
      <c r="AA305" s="28">
        <f t="shared" si="78"/>
        <v>2391.7242598180424</v>
      </c>
      <c r="AB305" s="24">
        <f t="shared" si="73"/>
        <v>-1658.4652777778247</v>
      </c>
      <c r="AD305" s="24">
        <f t="shared" si="79"/>
        <v>0</v>
      </c>
      <c r="AE305" s="24">
        <f t="shared" si="85"/>
        <v>628.52125000000001</v>
      </c>
      <c r="AF305" s="24">
        <f t="shared" si="83"/>
        <v>0</v>
      </c>
      <c r="AG305" s="24">
        <f>AF$43+AF$87+$AF$158+$AF$178+$AF$238+$AF$279+$AF$299</f>
        <v>0.16261568325350739</v>
      </c>
      <c r="AH305" s="35">
        <f>(AG305*3600000)*$J$69</f>
        <v>503458.15535285888</v>
      </c>
      <c r="AI305" s="33">
        <f>ABS((AB305*0.0000002777777777)-Z305)</f>
        <v>1.1250526492031935E-3</v>
      </c>
      <c r="AJ305" s="33">
        <f t="shared" si="82"/>
        <v>0.50412759071175706</v>
      </c>
    </row>
    <row r="306" spans="2:36" x14ac:dyDescent="0.3">
      <c r="B306" s="17" t="s">
        <v>27</v>
      </c>
      <c r="C306" s="17">
        <v>298</v>
      </c>
      <c r="D306" s="17">
        <v>298</v>
      </c>
      <c r="E306" s="2">
        <v>47.1</v>
      </c>
      <c r="F306" s="13">
        <f t="shared" si="80"/>
        <v>6.9444444444444448E-2</v>
      </c>
      <c r="G306" s="13">
        <f t="shared" si="81"/>
        <v>0.25</v>
      </c>
      <c r="R306">
        <f t="shared" si="69"/>
        <v>0</v>
      </c>
      <c r="S306">
        <f t="shared" si="70"/>
        <v>47.1</v>
      </c>
      <c r="T306" s="31">
        <f t="shared" si="74"/>
        <v>13.083333333333334</v>
      </c>
      <c r="U306" s="31">
        <f t="shared" si="71"/>
        <v>130605.46527777778</v>
      </c>
      <c r="V306" s="28">
        <f t="shared" si="75"/>
        <v>58.930544110350688</v>
      </c>
      <c r="W306" s="28">
        <f t="shared" si="76"/>
        <v>2245.509</v>
      </c>
      <c r="X306" s="28">
        <f t="shared" si="77"/>
        <v>110.04129144653177</v>
      </c>
      <c r="Y306" s="37">
        <f t="shared" si="72"/>
        <v>2414.4808355568825</v>
      </c>
      <c r="Z306" s="28">
        <f>Y306*0.0000002777777777</f>
        <v>6.7068912080022998E-4</v>
      </c>
      <c r="AA306" s="28">
        <f t="shared" si="78"/>
        <v>2414.4808348808278</v>
      </c>
      <c r="AB306" s="24">
        <f t="shared" si="73"/>
        <v>-1111.5308641974989</v>
      </c>
      <c r="AD306" s="24">
        <f t="shared" si="79"/>
        <v>0</v>
      </c>
      <c r="AE306" s="24">
        <f>$AD$43+$AD$87+$AD$158+$AD$178+$AD$188+$AD$238+$AD$279+$AD$299+$AD$307</f>
        <v>748.19921296296297</v>
      </c>
      <c r="AF306" s="24">
        <f t="shared" si="83"/>
        <v>0</v>
      </c>
      <c r="AG306" s="24">
        <f>AF$43+AF$87+$AF$158+$AF$178+$AF$238+$AF$279+$AF$299+$AF$307</f>
        <v>0.19585956184502215</v>
      </c>
      <c r="AH306" s="35">
        <f>(AG306*3600000)*$J$69</f>
        <v>606381.20347218856</v>
      </c>
      <c r="AI306" s="33">
        <f>ABS((AB306*0.0000002777777777)-Z306)</f>
        <v>9.7944769410197169E-4</v>
      </c>
      <c r="AJ306" s="33">
        <f t="shared" si="82"/>
        <v>0.50510703840585902</v>
      </c>
    </row>
    <row r="307" spans="2:36" x14ac:dyDescent="0.3">
      <c r="B307" s="17" t="s">
        <v>27</v>
      </c>
      <c r="C307" s="17">
        <v>299</v>
      </c>
      <c r="D307" s="17">
        <v>299</v>
      </c>
      <c r="E307" s="2">
        <v>47.3</v>
      </c>
      <c r="F307" s="13">
        <f t="shared" si="80"/>
        <v>2.7777777777777186E-2</v>
      </c>
      <c r="G307" s="13">
        <f t="shared" si="81"/>
        <v>9.9999999999997868E-2</v>
      </c>
      <c r="R307">
        <f t="shared" si="69"/>
        <v>0</v>
      </c>
      <c r="S307">
        <f t="shared" si="70"/>
        <v>47.3</v>
      </c>
      <c r="T307" s="31">
        <f t="shared" si="74"/>
        <v>13.138888888888888</v>
      </c>
      <c r="U307" s="31">
        <f t="shared" si="71"/>
        <v>131716.99614197528</v>
      </c>
      <c r="V307" s="28">
        <f t="shared" si="75"/>
        <v>59.432078395177832</v>
      </c>
      <c r="W307" s="28">
        <f t="shared" si="76"/>
        <v>2245.509</v>
      </c>
      <c r="X307" s="28">
        <f t="shared" si="77"/>
        <v>44.016516578611771</v>
      </c>
      <c r="Y307" s="37">
        <f t="shared" si="72"/>
        <v>2348.9575949737896</v>
      </c>
      <c r="Z307" s="28">
        <f>Y307*0.0000002777777777</f>
        <v>6.5248822064335602E-4</v>
      </c>
      <c r="AA307" s="28">
        <f t="shared" si="78"/>
        <v>2348.9575943160817</v>
      </c>
      <c r="AB307" s="24">
        <f t="shared" si="73"/>
        <v>0</v>
      </c>
      <c r="AC307" s="24">
        <f>SUM(AB307:AB344)</f>
        <v>119677.96296296293</v>
      </c>
      <c r="AD307" s="24">
        <f t="shared" si="79"/>
        <v>119.67796296296294</v>
      </c>
      <c r="AE307" s="24">
        <f t="shared" ref="AE307:AE357" si="86">$AD$43+$AD$87+$AD$158+$AD$178+$AD$188+$AD$238+$AD$279+$AD$299+$AD$307</f>
        <v>748.19921296296297</v>
      </c>
      <c r="AF307" s="24">
        <f t="shared" si="83"/>
        <v>3.3243878591514751E-2</v>
      </c>
      <c r="AG307" s="24">
        <f>AF$43+AF$87+$AF$158+$AF$178+$AF$238+$AF$279+$AF$299+$AF$307</f>
        <v>0.19585956184502215</v>
      </c>
      <c r="AH307" s="35">
        <f>(AG307*3600000)*$J$69</f>
        <v>606381.20347218856</v>
      </c>
      <c r="AI307" s="33">
        <f>ABS((AB307*0.0000002777777777)-Z307)</f>
        <v>6.5248822064335602E-4</v>
      </c>
      <c r="AJ307" s="33">
        <f t="shared" si="82"/>
        <v>0.50575952662650236</v>
      </c>
    </row>
    <row r="308" spans="2:36" x14ac:dyDescent="0.3">
      <c r="B308" s="17" t="s">
        <v>27</v>
      </c>
      <c r="C308" s="17">
        <v>300</v>
      </c>
      <c r="D308" s="17">
        <v>300</v>
      </c>
      <c r="E308" s="2">
        <v>47.3</v>
      </c>
      <c r="F308" s="13">
        <f t="shared" si="80"/>
        <v>-2.7777777777777186E-2</v>
      </c>
      <c r="G308" s="13">
        <f t="shared" si="81"/>
        <v>-9.9999999999997868E-2</v>
      </c>
      <c r="R308">
        <f t="shared" si="69"/>
        <v>0</v>
      </c>
      <c r="S308">
        <f t="shared" si="70"/>
        <v>47.3</v>
      </c>
      <c r="T308" s="31">
        <f t="shared" si="74"/>
        <v>13.138888888888888</v>
      </c>
      <c r="U308" s="31">
        <f t="shared" si="71"/>
        <v>131716.99614197528</v>
      </c>
      <c r="V308" s="28">
        <f t="shared" si="75"/>
        <v>59.432078395177832</v>
      </c>
      <c r="W308" s="28">
        <f t="shared" si="76"/>
        <v>2245.509</v>
      </c>
      <c r="X308" s="28">
        <f t="shared" si="77"/>
        <v>-44.016516578611771</v>
      </c>
      <c r="Y308" s="37">
        <f t="shared" si="72"/>
        <v>2260.9245618165664</v>
      </c>
      <c r="Z308" s="28">
        <f>Y308*0.0000002777777777</f>
        <v>6.2803460032875217E-4</v>
      </c>
      <c r="AA308" s="28">
        <f t="shared" si="78"/>
        <v>2260.9245611835076</v>
      </c>
      <c r="AB308" s="24">
        <f t="shared" si="73"/>
        <v>1111.5308641974989</v>
      </c>
      <c r="AD308" s="24">
        <f t="shared" si="79"/>
        <v>0</v>
      </c>
      <c r="AE308" s="24">
        <f t="shared" si="86"/>
        <v>748.19921296296297</v>
      </c>
      <c r="AF308" s="24">
        <f t="shared" si="83"/>
        <v>0</v>
      </c>
      <c r="AG308" s="24">
        <f>AF$43+AF$87+$AF$158+$AF$178+$AF$238+$AF$279+$AF$299+$AF$307</f>
        <v>0.19585956184502215</v>
      </c>
      <c r="AH308" s="35">
        <f>(AG308*3600000)*$J$69</f>
        <v>606381.20347218856</v>
      </c>
      <c r="AI308" s="33">
        <f>ABS((AB308*0.0000002777777777)-Z308)</f>
        <v>3.1927602702701041E-4</v>
      </c>
      <c r="AJ308" s="33">
        <f t="shared" si="82"/>
        <v>0.50607880265352934</v>
      </c>
    </row>
    <row r="309" spans="2:36" x14ac:dyDescent="0.3">
      <c r="B309" s="17" t="s">
        <v>27</v>
      </c>
      <c r="C309" s="17">
        <v>301</v>
      </c>
      <c r="D309" s="17">
        <v>301</v>
      </c>
      <c r="E309" s="2">
        <v>47.1</v>
      </c>
      <c r="F309" s="13">
        <f t="shared" si="80"/>
        <v>-9.7222222222221627E-2</v>
      </c>
      <c r="G309" s="13">
        <f t="shared" si="81"/>
        <v>-0.34999999999999787</v>
      </c>
      <c r="R309">
        <f t="shared" si="69"/>
        <v>0</v>
      </c>
      <c r="S309">
        <f t="shared" si="70"/>
        <v>47.1</v>
      </c>
      <c r="T309" s="31">
        <f t="shared" si="74"/>
        <v>13.083333333333334</v>
      </c>
      <c r="U309" s="31">
        <f t="shared" si="71"/>
        <v>130605.46527777778</v>
      </c>
      <c r="V309" s="28">
        <f t="shared" si="75"/>
        <v>58.930544110350688</v>
      </c>
      <c r="W309" s="28">
        <f t="shared" si="76"/>
        <v>2245.509</v>
      </c>
      <c r="X309" s="28">
        <f t="shared" si="77"/>
        <v>-154.05780802514354</v>
      </c>
      <c r="Y309" s="37">
        <f t="shared" si="72"/>
        <v>2150.3817360852072</v>
      </c>
      <c r="Z309" s="28">
        <f>Y309*0.0000002777777777</f>
        <v>5.9732825985641682E-4</v>
      </c>
      <c r="AA309" s="28">
        <f t="shared" si="78"/>
        <v>2150.3817354831003</v>
      </c>
      <c r="AB309" s="24">
        <f t="shared" si="73"/>
        <v>2758.221450617275</v>
      </c>
      <c r="AD309" s="24">
        <f t="shared" si="79"/>
        <v>0</v>
      </c>
      <c r="AE309" s="24">
        <f t="shared" si="86"/>
        <v>748.19921296296297</v>
      </c>
      <c r="AF309" s="24">
        <f t="shared" si="83"/>
        <v>0</v>
      </c>
      <c r="AG309" s="24">
        <f>AF$43+AF$87+$AF$158+$AF$178+$AF$238+$AF$279+$AF$299+$AF$307</f>
        <v>0.19585956184502215</v>
      </c>
      <c r="AH309" s="35">
        <f>(AG309*3600000)*$J$69</f>
        <v>606381.20347218856</v>
      </c>
      <c r="AI309" s="33">
        <f>ABS((AB309*0.0000002777777777)-Z309)</f>
        <v>1.6884436510052015E-4</v>
      </c>
      <c r="AJ309" s="33">
        <f t="shared" si="82"/>
        <v>0.5062476470186299</v>
      </c>
    </row>
    <row r="310" spans="2:36" x14ac:dyDescent="0.3">
      <c r="B310" s="17" t="s">
        <v>27</v>
      </c>
      <c r="C310" s="17">
        <v>302</v>
      </c>
      <c r="D310" s="17">
        <v>302</v>
      </c>
      <c r="E310" s="2">
        <v>46.6</v>
      </c>
      <c r="F310" s="13">
        <f t="shared" si="80"/>
        <v>-0.18055555555555614</v>
      </c>
      <c r="G310" s="13">
        <f t="shared" si="81"/>
        <v>-0.65000000000000213</v>
      </c>
      <c r="R310">
        <f t="shared" si="69"/>
        <v>0</v>
      </c>
      <c r="S310">
        <f t="shared" si="70"/>
        <v>46.6</v>
      </c>
      <c r="T310" s="31">
        <f t="shared" si="74"/>
        <v>12.944444444444445</v>
      </c>
      <c r="U310" s="31">
        <f t="shared" si="71"/>
        <v>127847.24382716051</v>
      </c>
      <c r="V310" s="28">
        <f t="shared" si="75"/>
        <v>57.686005908859563</v>
      </c>
      <c r="W310" s="28">
        <f t="shared" si="76"/>
        <v>2245.509</v>
      </c>
      <c r="X310" s="28">
        <f t="shared" si="77"/>
        <v>-286.10735776098352</v>
      </c>
      <c r="Y310" s="37">
        <f t="shared" si="72"/>
        <v>2017.0876481478758</v>
      </c>
      <c r="Z310" s="28">
        <f>Y310*0.0000002777777777</f>
        <v>5.6030212432863651E-4</v>
      </c>
      <c r="AA310" s="28">
        <f t="shared" si="78"/>
        <v>2017.0876475830914</v>
      </c>
      <c r="AB310" s="24">
        <f t="shared" si="73"/>
        <v>4351.9259259259561</v>
      </c>
      <c r="AD310" s="24">
        <f t="shared" si="79"/>
        <v>0</v>
      </c>
      <c r="AE310" s="24">
        <f t="shared" si="86"/>
        <v>748.19921296296297</v>
      </c>
      <c r="AF310" s="24">
        <f t="shared" si="83"/>
        <v>0</v>
      </c>
      <c r="AG310" s="24">
        <f>AF$43+AF$87+$AF$158+$AF$178+$AF$238+$AF$279+$AF$299+$AF$307</f>
        <v>0.19585956184502215</v>
      </c>
      <c r="AH310" s="35">
        <f>(AG310*3600000)*$J$69</f>
        <v>606381.20347218856</v>
      </c>
      <c r="AI310" s="33">
        <f>ABS((AB310*0.0000002777777777)-Z310)</f>
        <v>6.4856618809009054E-4</v>
      </c>
      <c r="AJ310" s="33">
        <f t="shared" si="82"/>
        <v>0.50689621320671996</v>
      </c>
    </row>
    <row r="311" spans="2:36" x14ac:dyDescent="0.3">
      <c r="B311" s="17" t="s">
        <v>27</v>
      </c>
      <c r="C311" s="17">
        <v>303</v>
      </c>
      <c r="D311" s="17">
        <v>303</v>
      </c>
      <c r="E311" s="2">
        <v>45.8</v>
      </c>
      <c r="F311" s="13">
        <f t="shared" si="80"/>
        <v>-0.25000000000000061</v>
      </c>
      <c r="G311" s="13">
        <f t="shared" si="81"/>
        <v>-0.90000000000000213</v>
      </c>
      <c r="R311">
        <f t="shared" si="69"/>
        <v>0</v>
      </c>
      <c r="S311">
        <f t="shared" si="70"/>
        <v>45.8</v>
      </c>
      <c r="T311" s="31">
        <f t="shared" si="74"/>
        <v>12.722222222222221</v>
      </c>
      <c r="U311" s="31">
        <f t="shared" si="71"/>
        <v>123495.31790123455</v>
      </c>
      <c r="V311" s="28">
        <f t="shared" si="75"/>
        <v>55.722371675044727</v>
      </c>
      <c r="W311" s="28">
        <f t="shared" si="76"/>
        <v>2245.509</v>
      </c>
      <c r="X311" s="28">
        <f t="shared" si="77"/>
        <v>-396.14864920751535</v>
      </c>
      <c r="Y311" s="37">
        <f t="shared" si="72"/>
        <v>1905.0827224675293</v>
      </c>
      <c r="Z311" s="28">
        <f>Y311*0.0000002777777777</f>
        <v>5.291896449816962E-4</v>
      </c>
      <c r="AA311" s="28">
        <f t="shared" si="78"/>
        <v>1905.0827219341063</v>
      </c>
      <c r="AB311" s="24">
        <f t="shared" si="73"/>
        <v>5333.9351851852116</v>
      </c>
      <c r="AD311" s="24">
        <f t="shared" si="79"/>
        <v>0</v>
      </c>
      <c r="AE311" s="24">
        <f t="shared" si="86"/>
        <v>748.19921296296297</v>
      </c>
      <c r="AF311" s="24">
        <f t="shared" si="83"/>
        <v>0</v>
      </c>
      <c r="AG311" s="24">
        <f>AF$43+AF$87+$AF$158+$AF$178+$AF$238+$AF$279+$AF$299+$AF$307</f>
        <v>0.19585956184502215</v>
      </c>
      <c r="AH311" s="35">
        <f>(AG311*3600000)*$J$69</f>
        <v>606381.20347218856</v>
      </c>
      <c r="AI311" s="33">
        <f>ABS((AB311*0.0000002777777777)-Z311)</f>
        <v>9.5245901715488993E-4</v>
      </c>
      <c r="AJ311" s="33">
        <f t="shared" si="82"/>
        <v>0.50784867222387486</v>
      </c>
    </row>
    <row r="312" spans="2:36" x14ac:dyDescent="0.3">
      <c r="B312" s="17" t="s">
        <v>27</v>
      </c>
      <c r="C312" s="17">
        <v>304</v>
      </c>
      <c r="D312" s="17">
        <v>304</v>
      </c>
      <c r="E312" s="2">
        <v>44.8</v>
      </c>
      <c r="F312" s="13">
        <f t="shared" si="80"/>
        <v>-0.34722222222222221</v>
      </c>
      <c r="G312" s="13">
        <f t="shared" si="81"/>
        <v>-1.25</v>
      </c>
      <c r="R312">
        <f t="shared" si="69"/>
        <v>0</v>
      </c>
      <c r="S312">
        <f t="shared" si="70"/>
        <v>44.8</v>
      </c>
      <c r="T312" s="31">
        <f t="shared" si="74"/>
        <v>12.444444444444443</v>
      </c>
      <c r="U312" s="31">
        <f t="shared" si="71"/>
        <v>118161.38271604934</v>
      </c>
      <c r="V312" s="28">
        <f t="shared" si="75"/>
        <v>53.315644651456765</v>
      </c>
      <c r="W312" s="28">
        <f t="shared" si="76"/>
        <v>2245.509</v>
      </c>
      <c r="X312" s="28">
        <f t="shared" si="77"/>
        <v>-550.20645723265886</v>
      </c>
      <c r="Y312" s="37">
        <f t="shared" si="72"/>
        <v>1748.6181874187978</v>
      </c>
      <c r="Z312" s="28">
        <f>Y312*0.0000002777777777</f>
        <v>4.8572727414699577E-4</v>
      </c>
      <c r="AA312" s="28">
        <f t="shared" si="78"/>
        <v>1748.6181869291847</v>
      </c>
      <c r="AB312" s="24">
        <f t="shared" si="73"/>
        <v>7780.1273148147884</v>
      </c>
      <c r="AD312" s="24">
        <f t="shared" si="79"/>
        <v>0</v>
      </c>
      <c r="AE312" s="24">
        <f t="shared" si="86"/>
        <v>748.19921296296297</v>
      </c>
      <c r="AF312" s="24">
        <f t="shared" si="83"/>
        <v>0</v>
      </c>
      <c r="AG312" s="24">
        <f>AF$43+AF$87+$AF$158+$AF$178+$AF$238+$AF$279+$AF$299+$AF$307</f>
        <v>0.19585956184502215</v>
      </c>
      <c r="AH312" s="35">
        <f>(AG312*3600000)*$J$69</f>
        <v>606381.20347218856</v>
      </c>
      <c r="AI312" s="33">
        <f>ABS((AB312*0.0000002777777777)-Z312)</f>
        <v>1.6754192015853246E-3</v>
      </c>
      <c r="AJ312" s="33">
        <f t="shared" si="82"/>
        <v>0.50952409142546018</v>
      </c>
    </row>
    <row r="313" spans="2:36" x14ac:dyDescent="0.3">
      <c r="B313" s="17" t="s">
        <v>27</v>
      </c>
      <c r="C313" s="17">
        <v>305</v>
      </c>
      <c r="D313" s="17">
        <v>305</v>
      </c>
      <c r="E313" s="2">
        <v>43.3</v>
      </c>
      <c r="F313" s="13">
        <f t="shared" si="80"/>
        <v>-0.41666666666666663</v>
      </c>
      <c r="G313" s="13">
        <f t="shared" si="81"/>
        <v>-1.5</v>
      </c>
      <c r="R313">
        <f t="shared" si="69"/>
        <v>0</v>
      </c>
      <c r="S313">
        <f t="shared" si="70"/>
        <v>43.3</v>
      </c>
      <c r="T313" s="31">
        <f t="shared" si="74"/>
        <v>12.027777777777777</v>
      </c>
      <c r="U313" s="31">
        <f t="shared" si="71"/>
        <v>110381.25540123455</v>
      </c>
      <c r="V313" s="28">
        <f t="shared" si="75"/>
        <v>49.805170300825985</v>
      </c>
      <c r="W313" s="28">
        <f t="shared" si="76"/>
        <v>2245.509</v>
      </c>
      <c r="X313" s="28">
        <f t="shared" si="77"/>
        <v>-660.24774867919052</v>
      </c>
      <c r="Y313" s="37">
        <f t="shared" si="72"/>
        <v>1635.0664216216355</v>
      </c>
      <c r="Z313" s="28">
        <f>Y313*0.0000002777777777</f>
        <v>4.5418511698994916E-4</v>
      </c>
      <c r="AA313" s="28">
        <f t="shared" si="78"/>
        <v>1635.066421163817</v>
      </c>
      <c r="AB313" s="24">
        <f t="shared" si="73"/>
        <v>7515.1967592592409</v>
      </c>
      <c r="AD313" s="24">
        <f t="shared" si="79"/>
        <v>0</v>
      </c>
      <c r="AE313" s="24">
        <f t="shared" si="86"/>
        <v>748.19921296296297</v>
      </c>
      <c r="AF313" s="24">
        <f t="shared" si="83"/>
        <v>0</v>
      </c>
      <c r="AG313" s="24">
        <f>AF$43+AF$87+$AF$158+$AF$178+$AF$238+$AF$279+$AF$299+$AF$307</f>
        <v>0.19585956184502215</v>
      </c>
      <c r="AH313" s="35">
        <f>(AG313*3600000)*$J$69</f>
        <v>606381.20347218856</v>
      </c>
      <c r="AI313" s="33">
        <f>ABS((AB313*0.0000002777777777)-Z313)</f>
        <v>1.6333695377753247E-3</v>
      </c>
      <c r="AJ313" s="33">
        <f t="shared" si="82"/>
        <v>0.51115746096323555</v>
      </c>
    </row>
    <row r="314" spans="2:36" x14ac:dyDescent="0.3">
      <c r="B314" s="17" t="s">
        <v>27</v>
      </c>
      <c r="C314" s="17">
        <v>306</v>
      </c>
      <c r="D314" s="17">
        <v>306</v>
      </c>
      <c r="E314" s="2">
        <v>41.8</v>
      </c>
      <c r="F314" s="13">
        <f t="shared" si="80"/>
        <v>-0.34722222222222221</v>
      </c>
      <c r="G314" s="13">
        <f t="shared" si="81"/>
        <v>-1.25</v>
      </c>
      <c r="R314">
        <f t="shared" si="69"/>
        <v>0</v>
      </c>
      <c r="S314">
        <f t="shared" si="70"/>
        <v>41.8</v>
      </c>
      <c r="T314" s="31">
        <f t="shared" si="74"/>
        <v>11.611111111111111</v>
      </c>
      <c r="U314" s="31">
        <f t="shared" si="71"/>
        <v>102866.05864197531</v>
      </c>
      <c r="V314" s="28">
        <f t="shared" si="75"/>
        <v>46.414235371896595</v>
      </c>
      <c r="W314" s="28">
        <f t="shared" si="76"/>
        <v>2245.509</v>
      </c>
      <c r="X314" s="28">
        <f t="shared" si="77"/>
        <v>-550.20645723265886</v>
      </c>
      <c r="Y314" s="37">
        <f t="shared" si="72"/>
        <v>1741.7167781392377</v>
      </c>
      <c r="Z314" s="28">
        <f>Y314*0.0000002777777777</f>
        <v>4.8381021601432144E-4</v>
      </c>
      <c r="AA314" s="28">
        <f t="shared" si="78"/>
        <v>1741.7167776515571</v>
      </c>
      <c r="AB314" s="24">
        <f t="shared" si="73"/>
        <v>4862.9475308642141</v>
      </c>
      <c r="AD314" s="24">
        <f t="shared" si="79"/>
        <v>0</v>
      </c>
      <c r="AE314" s="24">
        <f t="shared" si="86"/>
        <v>748.19921296296297</v>
      </c>
      <c r="AF314" s="24">
        <f t="shared" si="83"/>
        <v>0</v>
      </c>
      <c r="AG314" s="24">
        <f>AF$43+AF$87+$AF$158+$AF$178+$AF$238+$AF$279+$AF$299+$AF$307</f>
        <v>0.19585956184502215</v>
      </c>
      <c r="AH314" s="35">
        <f>(AG314*3600000)*$J$69</f>
        <v>606381.20347218856</v>
      </c>
      <c r="AI314" s="33">
        <f>ABS((AB314*0.0000002777777777)-Z314)</f>
        <v>8.6700854218084227E-4</v>
      </c>
      <c r="AJ314" s="33">
        <f t="shared" si="82"/>
        <v>0.51202446950541636</v>
      </c>
    </row>
    <row r="315" spans="2:36" x14ac:dyDescent="0.3">
      <c r="B315" s="17" t="s">
        <v>27</v>
      </c>
      <c r="C315" s="17">
        <v>307</v>
      </c>
      <c r="D315" s="17">
        <v>307</v>
      </c>
      <c r="E315" s="2">
        <v>40.799999999999997</v>
      </c>
      <c r="F315" s="13">
        <f t="shared" si="80"/>
        <v>-0.20833333333333331</v>
      </c>
      <c r="G315" s="13">
        <f t="shared" si="81"/>
        <v>-0.75</v>
      </c>
      <c r="R315">
        <f t="shared" si="69"/>
        <v>0</v>
      </c>
      <c r="S315">
        <f t="shared" si="70"/>
        <v>40.799999999999997</v>
      </c>
      <c r="T315" s="31">
        <f t="shared" si="74"/>
        <v>11.333333333333332</v>
      </c>
      <c r="U315" s="31">
        <f t="shared" si="71"/>
        <v>98003.111111111095</v>
      </c>
      <c r="V315" s="28">
        <f t="shared" si="75"/>
        <v>44.220022875777765</v>
      </c>
      <c r="W315" s="28">
        <f t="shared" si="76"/>
        <v>2245.509</v>
      </c>
      <c r="X315" s="28">
        <f t="shared" si="77"/>
        <v>-330.12387433959526</v>
      </c>
      <c r="Y315" s="37">
        <f t="shared" si="72"/>
        <v>1959.6051485361827</v>
      </c>
      <c r="Z315" s="28">
        <f>Y315*0.0000002777777777</f>
        <v>5.4433476332985922E-4</v>
      </c>
      <c r="AA315" s="28">
        <f t="shared" si="78"/>
        <v>1959.6051479874932</v>
      </c>
      <c r="AB315" s="24">
        <f t="shared" si="73"/>
        <v>2387.3186728395231</v>
      </c>
      <c r="AD315" s="24">
        <f t="shared" si="79"/>
        <v>0</v>
      </c>
      <c r="AE315" s="24">
        <f t="shared" si="86"/>
        <v>748.19921296296297</v>
      </c>
      <c r="AF315" s="24">
        <f t="shared" si="83"/>
        <v>0</v>
      </c>
      <c r="AG315" s="24">
        <f>AF$43+AF$87+$AF$158+$AF$178+$AF$238+$AF$279+$AF$299+$AF$307</f>
        <v>0.19585956184502215</v>
      </c>
      <c r="AH315" s="35">
        <f>(AG315*3600000)*$J$69</f>
        <v>606381.20347218856</v>
      </c>
      <c r="AI315" s="33">
        <f>ABS((AB315*0.0000002777777777)-Z315)</f>
        <v>1.1880931227321694E-4</v>
      </c>
      <c r="AJ315" s="33">
        <f t="shared" si="82"/>
        <v>0.51214327881768962</v>
      </c>
    </row>
    <row r="316" spans="2:36" x14ac:dyDescent="0.3">
      <c r="B316" s="17" t="s">
        <v>27</v>
      </c>
      <c r="C316" s="17">
        <v>308</v>
      </c>
      <c r="D316" s="17">
        <v>308</v>
      </c>
      <c r="E316" s="2">
        <v>40.299999999999997</v>
      </c>
      <c r="F316" s="13">
        <f t="shared" si="80"/>
        <v>-9.7222222222221627E-2</v>
      </c>
      <c r="G316" s="13">
        <f t="shared" si="81"/>
        <v>-0.34999999999999787</v>
      </c>
      <c r="R316">
        <f t="shared" si="69"/>
        <v>0</v>
      </c>
      <c r="S316">
        <f t="shared" si="70"/>
        <v>40.299999999999997</v>
      </c>
      <c r="T316" s="31">
        <f t="shared" si="74"/>
        <v>11.194444444444443</v>
      </c>
      <c r="U316" s="31">
        <f t="shared" si="71"/>
        <v>95615.792438271572</v>
      </c>
      <c r="V316" s="28">
        <f t="shared" si="75"/>
        <v>43.142839864668581</v>
      </c>
      <c r="W316" s="28">
        <f t="shared" si="76"/>
        <v>2245.509</v>
      </c>
      <c r="X316" s="28">
        <f t="shared" si="77"/>
        <v>-154.05780802514354</v>
      </c>
      <c r="Y316" s="37">
        <f t="shared" si="72"/>
        <v>2134.5940318395251</v>
      </c>
      <c r="Z316" s="28">
        <f>Y316*0.0000002777777777</f>
        <v>5.9294278645606634E-4</v>
      </c>
      <c r="AA316" s="28">
        <f t="shared" si="78"/>
        <v>2134.5940312418388</v>
      </c>
      <c r="AB316" s="24">
        <f t="shared" si="73"/>
        <v>946.68518518513883</v>
      </c>
      <c r="AD316" s="24">
        <f t="shared" si="79"/>
        <v>0</v>
      </c>
      <c r="AE316" s="24">
        <f t="shared" si="86"/>
        <v>748.19921296296297</v>
      </c>
      <c r="AF316" s="24">
        <f t="shared" si="83"/>
        <v>0</v>
      </c>
      <c r="AG316" s="24">
        <f>AF$43+AF$87+$AF$158+$AF$178+$AF$238+$AF$279+$AF$299+$AF$307</f>
        <v>0.19585956184502215</v>
      </c>
      <c r="AH316" s="35">
        <f>(AG316*3600000)*$J$69</f>
        <v>606381.20347218856</v>
      </c>
      <c r="AI316" s="33">
        <f>ABS((AB316*0.0000002777777777)-Z316)</f>
        <v>3.299746795338255E-4</v>
      </c>
      <c r="AJ316" s="33">
        <f t="shared" si="82"/>
        <v>0.51247325349722339</v>
      </c>
    </row>
    <row r="317" spans="2:36" x14ac:dyDescent="0.3">
      <c r="B317" s="17" t="s">
        <v>27</v>
      </c>
      <c r="C317" s="17">
        <v>309</v>
      </c>
      <c r="D317" s="17">
        <v>309</v>
      </c>
      <c r="E317" s="2">
        <v>40.1</v>
      </c>
      <c r="F317" s="13">
        <f t="shared" si="80"/>
        <v>-8.3333333333332538E-2</v>
      </c>
      <c r="G317" s="13">
        <f t="shared" si="81"/>
        <v>-0.29999999999999716</v>
      </c>
      <c r="R317">
        <f t="shared" si="69"/>
        <v>0</v>
      </c>
      <c r="S317">
        <f t="shared" si="70"/>
        <v>40.1</v>
      </c>
      <c r="T317" s="31">
        <f t="shared" si="74"/>
        <v>11.138888888888889</v>
      </c>
      <c r="U317" s="31">
        <f t="shared" si="71"/>
        <v>94669.107253086433</v>
      </c>
      <c r="V317" s="28">
        <f t="shared" si="75"/>
        <v>42.715685664455627</v>
      </c>
      <c r="W317" s="28">
        <f t="shared" si="76"/>
        <v>2245.509</v>
      </c>
      <c r="X317" s="28">
        <f t="shared" si="77"/>
        <v>-132.04954973583688</v>
      </c>
      <c r="Y317" s="37">
        <f t="shared" si="72"/>
        <v>2156.1751359286186</v>
      </c>
      <c r="Z317" s="28">
        <f>Y317*0.0000002777777777</f>
        <v>5.9893753759024718E-4</v>
      </c>
      <c r="AA317" s="28">
        <f t="shared" si="78"/>
        <v>2156.1751353248897</v>
      </c>
      <c r="AB317" s="24">
        <f t="shared" si="73"/>
        <v>1879.2407407407445</v>
      </c>
      <c r="AD317" s="24">
        <f t="shared" si="79"/>
        <v>0</v>
      </c>
      <c r="AE317" s="24">
        <f t="shared" si="86"/>
        <v>748.19921296296297</v>
      </c>
      <c r="AF317" s="24">
        <f t="shared" si="83"/>
        <v>0</v>
      </c>
      <c r="AG317" s="24">
        <f>AF$43+AF$87+$AF$158+$AF$178+$AF$238+$AF$279+$AF$299+$AF$307</f>
        <v>0.19585956184502215</v>
      </c>
      <c r="AH317" s="35">
        <f>(AG317*3600000)*$J$69</f>
        <v>606381.20347218856</v>
      </c>
      <c r="AI317" s="33">
        <f>ABS((AB317*0.0000002777777777)-Z317)</f>
        <v>7.692622086398124E-5</v>
      </c>
      <c r="AJ317" s="33">
        <f t="shared" si="82"/>
        <v>0.51255017971808736</v>
      </c>
    </row>
    <row r="318" spans="2:36" x14ac:dyDescent="0.3">
      <c r="B318" s="17" t="s">
        <v>27</v>
      </c>
      <c r="C318" s="17">
        <v>310</v>
      </c>
      <c r="D318" s="17">
        <v>310</v>
      </c>
      <c r="E318" s="2">
        <v>39.700000000000003</v>
      </c>
      <c r="F318" s="13">
        <f t="shared" si="80"/>
        <v>-0.12499999999999981</v>
      </c>
      <c r="G318" s="13">
        <f t="shared" si="81"/>
        <v>-0.44999999999999929</v>
      </c>
      <c r="R318">
        <f t="shared" si="69"/>
        <v>0</v>
      </c>
      <c r="S318">
        <f t="shared" si="70"/>
        <v>39.700000000000003</v>
      </c>
      <c r="T318" s="31">
        <f t="shared" si="74"/>
        <v>11.027777777777779</v>
      </c>
      <c r="U318" s="31">
        <f t="shared" si="71"/>
        <v>92789.866512345689</v>
      </c>
      <c r="V318" s="28">
        <f t="shared" si="75"/>
        <v>41.867752699853774</v>
      </c>
      <c r="W318" s="28">
        <f t="shared" si="76"/>
        <v>2245.509</v>
      </c>
      <c r="X318" s="28">
        <f t="shared" si="77"/>
        <v>-198.07432460375688</v>
      </c>
      <c r="Y318" s="37">
        <f t="shared" si="72"/>
        <v>2089.3024280960967</v>
      </c>
      <c r="Z318" s="28">
        <f>Y318*0.0000002777777777</f>
        <v>5.8036178541974784E-4</v>
      </c>
      <c r="AA318" s="28">
        <f t="shared" si="78"/>
        <v>2089.3024275110924</v>
      </c>
      <c r="AB318" s="24">
        <f t="shared" si="73"/>
        <v>2322.557870370365</v>
      </c>
      <c r="AD318" s="24">
        <f t="shared" si="79"/>
        <v>0</v>
      </c>
      <c r="AE318" s="24">
        <f t="shared" si="86"/>
        <v>748.19921296296297</v>
      </c>
      <c r="AF318" s="24">
        <f t="shared" si="83"/>
        <v>0</v>
      </c>
      <c r="AG318" s="24">
        <f>AF$43+AF$87+$AF$158+$AF$178+$AF$238+$AF$279+$AF$299+$AF$307</f>
        <v>0.19585956184502215</v>
      </c>
      <c r="AH318" s="35">
        <f>(AG318*3600000)*$J$69</f>
        <v>606381.20347218856</v>
      </c>
      <c r="AI318" s="33">
        <f>ABS((AB318*0.0000002777777777)-Z318)</f>
        <v>6.4793178391376813E-5</v>
      </c>
      <c r="AJ318" s="33">
        <f t="shared" si="82"/>
        <v>0.51261497289647873</v>
      </c>
    </row>
    <row r="319" spans="2:36" x14ac:dyDescent="0.3">
      <c r="B319" s="17" t="s">
        <v>27</v>
      </c>
      <c r="C319" s="17">
        <v>311</v>
      </c>
      <c r="D319" s="17">
        <v>311</v>
      </c>
      <c r="E319" s="2">
        <v>39.200000000000003</v>
      </c>
      <c r="F319" s="13">
        <f t="shared" si="80"/>
        <v>-0.16666666666666705</v>
      </c>
      <c r="G319" s="13">
        <f t="shared" si="81"/>
        <v>-0.60000000000000142</v>
      </c>
      <c r="R319">
        <f t="shared" si="69"/>
        <v>0</v>
      </c>
      <c r="S319">
        <f t="shared" si="70"/>
        <v>39.200000000000003</v>
      </c>
      <c r="T319" s="31">
        <f t="shared" si="74"/>
        <v>10.888888888888889</v>
      </c>
      <c r="U319" s="31">
        <f t="shared" si="71"/>
        <v>90467.308641975324</v>
      </c>
      <c r="V319" s="28">
        <f t="shared" si="75"/>
        <v>40.819790436271596</v>
      </c>
      <c r="W319" s="28">
        <f t="shared" si="76"/>
        <v>2245.509</v>
      </c>
      <c r="X319" s="28">
        <f t="shared" si="77"/>
        <v>-264.09909947167688</v>
      </c>
      <c r="Y319" s="37">
        <f t="shared" si="72"/>
        <v>2022.2296909645945</v>
      </c>
      <c r="Z319" s="28">
        <f>Y319*0.0000002777777777</f>
        <v>5.6173046955510289E-4</v>
      </c>
      <c r="AA319" s="28">
        <f t="shared" si="78"/>
        <v>2022.2296903983704</v>
      </c>
      <c r="AB319" s="24">
        <f t="shared" si="73"/>
        <v>3202.1273148148321</v>
      </c>
      <c r="AD319" s="24">
        <f t="shared" si="79"/>
        <v>0</v>
      </c>
      <c r="AE319" s="24">
        <f t="shared" si="86"/>
        <v>748.19921296296297</v>
      </c>
      <c r="AF319" s="24">
        <f t="shared" si="83"/>
        <v>0</v>
      </c>
      <c r="AG319" s="24">
        <f>AF$43+AF$87+$AF$158+$AF$178+$AF$238+$AF$279+$AF$299+$AF$307</f>
        <v>0.19585956184502215</v>
      </c>
      <c r="AH319" s="35">
        <f>(AG319*3600000)*$J$69</f>
        <v>606381.20347218856</v>
      </c>
      <c r="AI319" s="33">
        <f>ABS((AB319*0.0000002777777777)-Z319)</f>
        <v>3.2774933986662953E-4</v>
      </c>
      <c r="AJ319" s="33">
        <f t="shared" si="82"/>
        <v>0.51294272223634541</v>
      </c>
    </row>
    <row r="320" spans="2:36" x14ac:dyDescent="0.3">
      <c r="B320" s="17" t="s">
        <v>27</v>
      </c>
      <c r="C320" s="17">
        <v>312</v>
      </c>
      <c r="D320" s="17">
        <v>312</v>
      </c>
      <c r="E320" s="2">
        <v>38.5</v>
      </c>
      <c r="F320" s="13">
        <f t="shared" si="80"/>
        <v>-0.25000000000000061</v>
      </c>
      <c r="G320" s="13">
        <f t="shared" si="81"/>
        <v>-0.90000000000000213</v>
      </c>
      <c r="R320">
        <f t="shared" si="69"/>
        <v>0</v>
      </c>
      <c r="S320">
        <f t="shared" si="70"/>
        <v>38.5</v>
      </c>
      <c r="T320" s="31">
        <f t="shared" si="74"/>
        <v>10.694444444444445</v>
      </c>
      <c r="U320" s="31">
        <f t="shared" si="71"/>
        <v>87265.181327160491</v>
      </c>
      <c r="V320" s="28">
        <f t="shared" si="75"/>
        <v>39.374957292640808</v>
      </c>
      <c r="W320" s="28">
        <f t="shared" si="76"/>
        <v>2245.509</v>
      </c>
      <c r="X320" s="28">
        <f t="shared" si="77"/>
        <v>-396.14864920751535</v>
      </c>
      <c r="Y320" s="37">
        <f t="shared" si="72"/>
        <v>1888.7353080851256</v>
      </c>
      <c r="Z320" s="28">
        <f>Y320*0.0000002777777777</f>
        <v>5.2464869654341101E-4</v>
      </c>
      <c r="AA320" s="28">
        <f t="shared" si="78"/>
        <v>1888.7353075562796</v>
      </c>
      <c r="AB320" s="24">
        <f t="shared" si="73"/>
        <v>4915.3449074074306</v>
      </c>
      <c r="AD320" s="24">
        <f t="shared" si="79"/>
        <v>0</v>
      </c>
      <c r="AE320" s="24">
        <f t="shared" si="86"/>
        <v>748.19921296296297</v>
      </c>
      <c r="AF320" s="24">
        <f t="shared" si="83"/>
        <v>0</v>
      </c>
      <c r="AG320" s="24">
        <f>AF$43+AF$87+$AF$158+$AF$178+$AF$238+$AF$279+$AF$299+$AF$307</f>
        <v>0.19585956184502215</v>
      </c>
      <c r="AH320" s="35">
        <f>(AG320*3600000)*$J$69</f>
        <v>606381.20347218856</v>
      </c>
      <c r="AI320" s="33">
        <f>ABS((AB320*0.0000002777777777)-Z320)</f>
        <v>8.407248884652373E-4</v>
      </c>
      <c r="AJ320" s="33">
        <f t="shared" si="82"/>
        <v>0.51378344712481061</v>
      </c>
    </row>
    <row r="321" spans="2:36" x14ac:dyDescent="0.3">
      <c r="B321" s="17" t="s">
        <v>27</v>
      </c>
      <c r="C321" s="17">
        <v>313</v>
      </c>
      <c r="D321" s="17">
        <v>313</v>
      </c>
      <c r="E321" s="2">
        <v>37.4</v>
      </c>
      <c r="F321" s="13">
        <f t="shared" si="80"/>
        <v>-0.34722222222222221</v>
      </c>
      <c r="G321" s="13">
        <f t="shared" si="81"/>
        <v>-1.25</v>
      </c>
      <c r="R321">
        <f t="shared" si="69"/>
        <v>0</v>
      </c>
      <c r="S321">
        <f t="shared" si="70"/>
        <v>37.4</v>
      </c>
      <c r="T321" s="31">
        <f t="shared" si="74"/>
        <v>10.388888888888888</v>
      </c>
      <c r="U321" s="31">
        <f t="shared" si="71"/>
        <v>82349.836419753061</v>
      </c>
      <c r="V321" s="28">
        <f t="shared" si="75"/>
        <v>37.157102555341034</v>
      </c>
      <c r="W321" s="28">
        <f t="shared" si="76"/>
        <v>2245.509</v>
      </c>
      <c r="X321" s="28">
        <f t="shared" si="77"/>
        <v>-550.20645723265886</v>
      </c>
      <c r="Y321" s="37">
        <f t="shared" si="72"/>
        <v>1732.4596453226823</v>
      </c>
      <c r="Z321" s="28">
        <f>Y321*0.0000002777777777</f>
        <v>4.8123879023266488E-4</v>
      </c>
      <c r="AA321" s="28">
        <f t="shared" si="78"/>
        <v>1732.4596448375935</v>
      </c>
      <c r="AB321" s="24">
        <f t="shared" si="73"/>
        <v>6049.8364197530609</v>
      </c>
      <c r="AD321" s="24">
        <f t="shared" si="79"/>
        <v>0</v>
      </c>
      <c r="AE321" s="24">
        <f t="shared" si="86"/>
        <v>748.19921296296297</v>
      </c>
      <c r="AF321" s="24">
        <f t="shared" si="83"/>
        <v>0</v>
      </c>
      <c r="AG321" s="24">
        <f>AF$43+AF$87+$AF$158+$AF$178+$AF$238+$AF$279+$AF$299+$AF$307</f>
        <v>0.19585956184502215</v>
      </c>
      <c r="AH321" s="35">
        <f>(AG321*3600000)*$J$69</f>
        <v>606381.20347218856</v>
      </c>
      <c r="AI321" s="33">
        <f>ABS((AB321*0.0000002777777777)-Z321)</f>
        <v>1.1992713258948649E-3</v>
      </c>
      <c r="AJ321" s="33">
        <f t="shared" si="82"/>
        <v>0.51498271845070542</v>
      </c>
    </row>
    <row r="322" spans="2:36" x14ac:dyDescent="0.3">
      <c r="B322" s="17" t="s">
        <v>27</v>
      </c>
      <c r="C322" s="17">
        <v>314</v>
      </c>
      <c r="D322" s="17">
        <v>314</v>
      </c>
      <c r="E322" s="2">
        <v>36</v>
      </c>
      <c r="F322" s="13">
        <f t="shared" si="80"/>
        <v>-0.41666666666666663</v>
      </c>
      <c r="G322" s="13">
        <f t="shared" si="81"/>
        <v>-1.5</v>
      </c>
      <c r="R322">
        <f t="shared" si="69"/>
        <v>0</v>
      </c>
      <c r="S322">
        <f t="shared" si="70"/>
        <v>36</v>
      </c>
      <c r="T322" s="31">
        <f t="shared" si="74"/>
        <v>10</v>
      </c>
      <c r="U322" s="31">
        <f t="shared" si="71"/>
        <v>76300</v>
      </c>
      <c r="V322" s="28">
        <f t="shared" si="75"/>
        <v>34.427353449999991</v>
      </c>
      <c r="W322" s="28">
        <f t="shared" si="76"/>
        <v>2245.509</v>
      </c>
      <c r="X322" s="28">
        <f t="shared" si="77"/>
        <v>-660.24774867919052</v>
      </c>
      <c r="Y322" s="37">
        <f t="shared" si="72"/>
        <v>1619.6886047708094</v>
      </c>
      <c r="Z322" s="28">
        <f>Y322*0.0000002777777777</f>
        <v>4.4991350119924907E-4</v>
      </c>
      <c r="AA322" s="28">
        <f t="shared" si="78"/>
        <v>1619.6886043172967</v>
      </c>
      <c r="AB322" s="24">
        <f t="shared" si="73"/>
        <v>6631.5061728395085</v>
      </c>
      <c r="AD322" s="24">
        <f t="shared" si="79"/>
        <v>0</v>
      </c>
      <c r="AE322" s="24">
        <f t="shared" si="86"/>
        <v>748.19921296296297</v>
      </c>
      <c r="AF322" s="24">
        <f t="shared" si="83"/>
        <v>0</v>
      </c>
      <c r="AG322" s="24">
        <f>AF$43+AF$87+$AF$158+$AF$178+$AF$238+$AF$279+$AF$299+$AF$307</f>
        <v>0.19585956184502215</v>
      </c>
      <c r="AH322" s="35">
        <f>(AG322*3600000)*$J$69</f>
        <v>606381.20347218856</v>
      </c>
      <c r="AI322" s="33">
        <f>ABS((AB322*0.0000002777777777)-Z322)</f>
        <v>1.3921715462959419E-3</v>
      </c>
      <c r="AJ322" s="33">
        <f t="shared" si="82"/>
        <v>0.51637488999700132</v>
      </c>
    </row>
    <row r="323" spans="2:36" x14ac:dyDescent="0.3">
      <c r="B323" s="17" t="s">
        <v>27</v>
      </c>
      <c r="C323" s="17">
        <v>315</v>
      </c>
      <c r="D323" s="17">
        <v>315</v>
      </c>
      <c r="E323" s="2">
        <v>34.4</v>
      </c>
      <c r="F323" s="13">
        <f t="shared" si="80"/>
        <v>-0.41666666666666663</v>
      </c>
      <c r="G323" s="13">
        <f t="shared" si="81"/>
        <v>-1.5</v>
      </c>
      <c r="R323">
        <f t="shared" si="69"/>
        <v>0</v>
      </c>
      <c r="S323">
        <f t="shared" si="70"/>
        <v>34.4</v>
      </c>
      <c r="T323" s="31">
        <f t="shared" si="74"/>
        <v>9.5555555555555554</v>
      </c>
      <c r="U323" s="31">
        <f t="shared" si="71"/>
        <v>69668.493827160491</v>
      </c>
      <c r="V323" s="28">
        <f t="shared" si="75"/>
        <v>31.435148903234559</v>
      </c>
      <c r="W323" s="28">
        <f t="shared" si="76"/>
        <v>2245.509</v>
      </c>
      <c r="X323" s="28">
        <f t="shared" si="77"/>
        <v>-660.24774867919052</v>
      </c>
      <c r="Y323" s="37">
        <f t="shared" si="72"/>
        <v>1616.6964002240443</v>
      </c>
      <c r="Z323" s="28">
        <f>Y323*0.0000002777777777</f>
        <v>4.4908233326982483E-4</v>
      </c>
      <c r="AA323" s="28">
        <f t="shared" si="78"/>
        <v>1616.6963997713694</v>
      </c>
      <c r="AB323" s="24">
        <f t="shared" si="73"/>
        <v>5555.2993827160535</v>
      </c>
      <c r="AD323" s="24">
        <f t="shared" si="79"/>
        <v>0</v>
      </c>
      <c r="AE323" s="24">
        <f t="shared" si="86"/>
        <v>748.19921296296297</v>
      </c>
      <c r="AF323" s="24">
        <f t="shared" si="83"/>
        <v>0</v>
      </c>
      <c r="AG323" s="24">
        <f>AF$43+AF$87+$AF$158+$AF$178+$AF$238+$AF$279+$AF$299+$AF$307</f>
        <v>0.19585956184502215</v>
      </c>
      <c r="AH323" s="35">
        <f>(AG323*3600000)*$J$69</f>
        <v>606381.20347218856</v>
      </c>
      <c r="AI323" s="33">
        <f>ABS((AB323*0.0000002777777777)-Z323)</f>
        <v>1.0940563837192223E-3</v>
      </c>
      <c r="AJ323" s="33">
        <f t="shared" si="82"/>
        <v>0.5174689463807205</v>
      </c>
    </row>
    <row r="324" spans="2:36" x14ac:dyDescent="0.3">
      <c r="B324" s="17" t="s">
        <v>27</v>
      </c>
      <c r="C324" s="17">
        <v>316</v>
      </c>
      <c r="D324" s="17">
        <v>316</v>
      </c>
      <c r="E324" s="2">
        <v>33</v>
      </c>
      <c r="F324" s="13">
        <f t="shared" si="80"/>
        <v>-0.37499999999999989</v>
      </c>
      <c r="G324" s="13">
        <f t="shared" si="81"/>
        <v>-1.3499999999999996</v>
      </c>
      <c r="R324">
        <f t="shared" si="69"/>
        <v>0</v>
      </c>
      <c r="S324">
        <f t="shared" si="70"/>
        <v>33</v>
      </c>
      <c r="T324" s="31">
        <f t="shared" si="74"/>
        <v>9.1666666666666661</v>
      </c>
      <c r="U324" s="31">
        <f t="shared" si="71"/>
        <v>64113.194444444438</v>
      </c>
      <c r="V324" s="28">
        <f t="shared" si="75"/>
        <v>28.928540051736103</v>
      </c>
      <c r="W324" s="28">
        <f t="shared" si="76"/>
        <v>2245.509</v>
      </c>
      <c r="X324" s="28">
        <f t="shared" si="77"/>
        <v>-594.22297381127134</v>
      </c>
      <c r="Y324" s="37">
        <f t="shared" si="72"/>
        <v>1680.2145662404646</v>
      </c>
      <c r="Z324" s="28">
        <f>Y324*0.0000002777777777</f>
        <v>4.6672626826944571E-4</v>
      </c>
      <c r="AA324" s="28">
        <f t="shared" si="78"/>
        <v>1680.2145657700046</v>
      </c>
      <c r="AB324" s="24">
        <f t="shared" si="73"/>
        <v>4951.8464506172822</v>
      </c>
      <c r="AD324" s="24">
        <f t="shared" si="79"/>
        <v>0</v>
      </c>
      <c r="AE324" s="24">
        <f t="shared" si="86"/>
        <v>748.19921296296297</v>
      </c>
      <c r="AF324" s="24">
        <f t="shared" si="83"/>
        <v>0</v>
      </c>
      <c r="AG324" s="24">
        <f>AF$43+AF$87+$AF$158+$AF$178+$AF$238+$AF$279+$AF$299+$AF$307</f>
        <v>0.19585956184502215</v>
      </c>
      <c r="AH324" s="35">
        <f>(AG324*3600000)*$J$69</f>
        <v>606381.20347218856</v>
      </c>
      <c r="AI324" s="33">
        <f>ABS((AB324*0.0000002777777777)-Z324)</f>
        <v>9.0878663429465583E-4</v>
      </c>
      <c r="AJ324" s="33">
        <f t="shared" si="82"/>
        <v>0.51837773301501511</v>
      </c>
    </row>
    <row r="325" spans="2:36" x14ac:dyDescent="0.3">
      <c r="B325" s="17" t="s">
        <v>27</v>
      </c>
      <c r="C325" s="17">
        <v>317</v>
      </c>
      <c r="D325" s="17">
        <v>317</v>
      </c>
      <c r="E325" s="2">
        <v>31.7</v>
      </c>
      <c r="F325" s="13">
        <f t="shared" si="80"/>
        <v>-0.41666666666666663</v>
      </c>
      <c r="G325" s="13">
        <f t="shared" si="81"/>
        <v>-1.5</v>
      </c>
      <c r="R325">
        <f t="shared" si="69"/>
        <v>0</v>
      </c>
      <c r="S325">
        <f t="shared" si="70"/>
        <v>31.7</v>
      </c>
      <c r="T325" s="31">
        <f t="shared" si="74"/>
        <v>8.8055555555555554</v>
      </c>
      <c r="U325" s="31">
        <f t="shared" si="71"/>
        <v>59161.347993827156</v>
      </c>
      <c r="V325" s="28">
        <f t="shared" si="75"/>
        <v>26.694215438557475</v>
      </c>
      <c r="W325" s="28">
        <f t="shared" si="76"/>
        <v>2245.509</v>
      </c>
      <c r="X325" s="28">
        <f t="shared" si="77"/>
        <v>-660.24774867919052</v>
      </c>
      <c r="Y325" s="37">
        <f t="shared" si="72"/>
        <v>1611.955466759367</v>
      </c>
      <c r="Z325" s="28">
        <f>Y325*0.0000002777777777</f>
        <v>4.4776540730778324E-4</v>
      </c>
      <c r="AA325" s="28">
        <f t="shared" si="78"/>
        <v>1611.9554663080196</v>
      </c>
      <c r="AB325" s="24">
        <f t="shared" si="73"/>
        <v>6175.2368827160317</v>
      </c>
      <c r="AD325" s="24">
        <f t="shared" si="79"/>
        <v>0</v>
      </c>
      <c r="AE325" s="24">
        <f t="shared" si="86"/>
        <v>748.19921296296297</v>
      </c>
      <c r="AF325" s="24">
        <f t="shared" si="83"/>
        <v>0</v>
      </c>
      <c r="AG325" s="24">
        <f>AF$43+AF$87+$AF$158+$AF$178+$AF$238+$AF$279+$AF$299+$AF$307</f>
        <v>0.19585956184502215</v>
      </c>
      <c r="AH325" s="35">
        <f>(AG325*3600000)*$J$69</f>
        <v>606381.20347218856</v>
      </c>
      <c r="AI325" s="33">
        <f>ABS((AB325*0.0000002777777777)-Z325)</f>
        <v>1.2675781707441516E-3</v>
      </c>
      <c r="AJ325" s="33">
        <f t="shared" si="82"/>
        <v>0.5196453111857593</v>
      </c>
    </row>
    <row r="326" spans="2:36" x14ac:dyDescent="0.3">
      <c r="B326" s="17" t="s">
        <v>27</v>
      </c>
      <c r="C326" s="17">
        <v>318</v>
      </c>
      <c r="D326" s="17">
        <v>318</v>
      </c>
      <c r="E326" s="2">
        <v>30</v>
      </c>
      <c r="F326" s="13">
        <f t="shared" si="80"/>
        <v>-0.51388888888888873</v>
      </c>
      <c r="G326" s="13">
        <f t="shared" si="81"/>
        <v>-1.8499999999999996</v>
      </c>
      <c r="R326">
        <f t="shared" si="69"/>
        <v>0</v>
      </c>
      <c r="S326">
        <f t="shared" si="70"/>
        <v>30</v>
      </c>
      <c r="T326" s="31">
        <f t="shared" si="74"/>
        <v>8.3333333333333339</v>
      </c>
      <c r="U326" s="31">
        <f t="shared" si="71"/>
        <v>52986.111111111124</v>
      </c>
      <c r="V326" s="28">
        <f t="shared" si="75"/>
        <v>23.907884340277775</v>
      </c>
      <c r="W326" s="28">
        <f t="shared" si="76"/>
        <v>2245.509</v>
      </c>
      <c r="X326" s="28">
        <f t="shared" si="77"/>
        <v>-814.30555670433489</v>
      </c>
      <c r="Y326" s="37">
        <f t="shared" si="72"/>
        <v>1455.1113276359429</v>
      </c>
      <c r="Z326" s="28">
        <f>Y326*0.0000002777777777</f>
        <v>4.0419759089680882E-4</v>
      </c>
      <c r="AA326" s="28">
        <f t="shared" si="78"/>
        <v>1455.1113272285118</v>
      </c>
      <c r="AB326" s="24">
        <f t="shared" si="73"/>
        <v>6829.3209876543406</v>
      </c>
      <c r="AD326" s="24">
        <f t="shared" si="79"/>
        <v>0</v>
      </c>
      <c r="AE326" s="24">
        <f t="shared" si="86"/>
        <v>748.19921296296297</v>
      </c>
      <c r="AF326" s="24">
        <f t="shared" si="83"/>
        <v>0</v>
      </c>
      <c r="AG326" s="24">
        <f>AF$43+AF$87+$AF$158+$AF$178+$AF$238+$AF$279+$AF$299+$AF$307</f>
        <v>0.19585956184502215</v>
      </c>
      <c r="AH326" s="35">
        <f>(AG326*3600000)*$J$69</f>
        <v>606381.20347218856</v>
      </c>
      <c r="AI326" s="33">
        <f>ABS((AB326*0.0000002777777777)-Z326)</f>
        <v>1.492836016253783E-3</v>
      </c>
      <c r="AJ326" s="33">
        <f t="shared" si="82"/>
        <v>0.52113814720201312</v>
      </c>
    </row>
    <row r="327" spans="2:36" x14ac:dyDescent="0.3">
      <c r="B327" s="17" t="s">
        <v>27</v>
      </c>
      <c r="C327" s="17">
        <v>319</v>
      </c>
      <c r="D327" s="17">
        <v>319</v>
      </c>
      <c r="E327" s="2">
        <v>28</v>
      </c>
      <c r="F327" s="13">
        <f t="shared" si="80"/>
        <v>-0.54166666666666641</v>
      </c>
      <c r="G327" s="13">
        <f t="shared" si="81"/>
        <v>-1.9499999999999993</v>
      </c>
      <c r="R327">
        <f t="shared" si="69"/>
        <v>0</v>
      </c>
      <c r="S327">
        <f t="shared" si="70"/>
        <v>28</v>
      </c>
      <c r="T327" s="31">
        <f t="shared" si="74"/>
        <v>7.7777777777777777</v>
      </c>
      <c r="U327" s="31">
        <f t="shared" si="71"/>
        <v>46156.790123456783</v>
      </c>
      <c r="V327" s="28">
        <f t="shared" si="75"/>
        <v>20.8264236919753</v>
      </c>
      <c r="W327" s="28">
        <f t="shared" si="76"/>
        <v>2245.509</v>
      </c>
      <c r="X327" s="28">
        <f t="shared" si="77"/>
        <v>-858.32207328294737</v>
      </c>
      <c r="Y327" s="37">
        <f t="shared" si="72"/>
        <v>1408.0133504090281</v>
      </c>
      <c r="Z327" s="28">
        <f>Y327*0.0000002777777777</f>
        <v>3.9111481944855125E-4</v>
      </c>
      <c r="AA327" s="28">
        <f t="shared" si="78"/>
        <v>1408.0133500147845</v>
      </c>
      <c r="AB327" s="24">
        <f t="shared" si="73"/>
        <v>6051.6026234567835</v>
      </c>
      <c r="AD327" s="24">
        <f t="shared" si="79"/>
        <v>0</v>
      </c>
      <c r="AE327" s="24">
        <f t="shared" si="86"/>
        <v>748.19921296296297</v>
      </c>
      <c r="AF327" s="24">
        <f t="shared" si="83"/>
        <v>0</v>
      </c>
      <c r="AG327" s="24">
        <f>AF$43+AF$87+$AF$158+$AF$178+$AF$238+$AF$279+$AF$299+$AF$307</f>
        <v>0.19585956184502215</v>
      </c>
      <c r="AH327" s="35">
        <f>(AG327*3600000)*$J$69</f>
        <v>606381.20347218856</v>
      </c>
      <c r="AI327" s="33">
        <f>ABS((AB327*0.0000002777777777)-Z327)</f>
        <v>1.2898859088187641E-3</v>
      </c>
      <c r="AJ327" s="33">
        <f t="shared" si="82"/>
        <v>0.52242803311083186</v>
      </c>
    </row>
    <row r="328" spans="2:36" x14ac:dyDescent="0.3">
      <c r="B328" s="17" t="s">
        <v>27</v>
      </c>
      <c r="C328" s="17">
        <v>320</v>
      </c>
      <c r="D328" s="17">
        <v>320</v>
      </c>
      <c r="E328" s="2">
        <v>26.1</v>
      </c>
      <c r="F328" s="13">
        <f t="shared" si="80"/>
        <v>-0.33333333333333315</v>
      </c>
      <c r="G328" s="13">
        <f t="shared" si="81"/>
        <v>-1.1999999999999993</v>
      </c>
      <c r="R328">
        <f t="shared" ref="R328:R391" si="87">IF(E328&lt;1,1,0)</f>
        <v>0</v>
      </c>
      <c r="S328">
        <f t="shared" ref="S328:S391" si="88">IF(R328=1,"",E328)</f>
        <v>26.1</v>
      </c>
      <c r="T328" s="31">
        <f t="shared" si="74"/>
        <v>7.25</v>
      </c>
      <c r="U328" s="31">
        <f t="shared" ref="U328:U391" si="89">(0.5*1526*(T328*T328))</f>
        <v>40105.1875</v>
      </c>
      <c r="V328" s="28">
        <f t="shared" si="75"/>
        <v>18.095877657156247</v>
      </c>
      <c r="W328" s="28">
        <f t="shared" si="76"/>
        <v>2245.509</v>
      </c>
      <c r="X328" s="28">
        <f t="shared" si="77"/>
        <v>-528.19819894335217</v>
      </c>
      <c r="Y328" s="37">
        <f t="shared" ref="Y328:Y391" si="90">V328+W328+X328</f>
        <v>1735.406678713804</v>
      </c>
      <c r="Z328" s="28">
        <f>Y328*0.0000002777777777</f>
        <v>4.820574106188584E-4</v>
      </c>
      <c r="AA328" s="28">
        <f t="shared" si="78"/>
        <v>1735.4066782278903</v>
      </c>
      <c r="AB328" s="24">
        <f t="shared" ref="AB328:AB391" si="91">$U328-$U329</f>
        <v>1521.878858024691</v>
      </c>
      <c r="AD328" s="24">
        <f t="shared" si="79"/>
        <v>0</v>
      </c>
      <c r="AE328" s="24">
        <f t="shared" si="86"/>
        <v>748.19921296296297</v>
      </c>
      <c r="AF328" s="24">
        <f t="shared" si="83"/>
        <v>0</v>
      </c>
      <c r="AG328" s="24">
        <f>AF$43+AF$87+$AF$158+$AF$178+$AF$238+$AF$279+$AF$299+$AF$307</f>
        <v>0.19585956184502215</v>
      </c>
      <c r="AH328" s="35">
        <f>(AG328*3600000)*$J$69</f>
        <v>606381.20347218856</v>
      </c>
      <c r="AI328" s="33">
        <f>ABS((AB328*0.0000002777777777)-Z328)</f>
        <v>5.9313283508145907E-5</v>
      </c>
      <c r="AJ328" s="33">
        <f t="shared" si="82"/>
        <v>0.52248734639434002</v>
      </c>
    </row>
    <row r="329" spans="2:36" x14ac:dyDescent="0.3">
      <c r="B329" s="17" t="s">
        <v>27</v>
      </c>
      <c r="C329" s="17">
        <v>321</v>
      </c>
      <c r="D329" s="17">
        <v>321</v>
      </c>
      <c r="E329" s="2">
        <v>25.6</v>
      </c>
      <c r="F329" s="13">
        <f t="shared" si="80"/>
        <v>-0.16666666666666705</v>
      </c>
      <c r="G329" s="13">
        <f t="shared" si="81"/>
        <v>-0.60000000000000142</v>
      </c>
      <c r="R329">
        <f t="shared" si="87"/>
        <v>0</v>
      </c>
      <c r="S329">
        <f t="shared" si="88"/>
        <v>25.6</v>
      </c>
      <c r="T329" s="31">
        <f t="shared" ref="T329:T392" si="92">E329/3.6</f>
        <v>7.1111111111111116</v>
      </c>
      <c r="U329" s="31">
        <f t="shared" si="89"/>
        <v>38583.308641975309</v>
      </c>
      <c r="V329" s="28">
        <f t="shared" ref="V329:V392" si="93">0.5 * 1.202 * (T329^2) * 0.25 * (1.442 * 1.589)</f>
        <v>17.409190090271604</v>
      </c>
      <c r="W329" s="28">
        <f t="shared" ref="W329:W392" si="94">1526 * 9.81 * 0.15</f>
        <v>2245.509</v>
      </c>
      <c r="X329" s="28">
        <f t="shared" ref="X329:X392" si="95">(F329*$M$18)</f>
        <v>-264.09909947167688</v>
      </c>
      <c r="Y329" s="37">
        <f t="shared" si="90"/>
        <v>1998.8190906185948</v>
      </c>
      <c r="Z329" s="28">
        <f>Y329*0.0000002777777777</f>
        <v>5.552275250163682E-4</v>
      </c>
      <c r="AA329" s="28">
        <f t="shared" ref="AA329:AA392" si="96">Z329*3600000</f>
        <v>1998.8190900589254</v>
      </c>
      <c r="AB329" s="24">
        <f t="shared" si="91"/>
        <v>2081.176697530871</v>
      </c>
      <c r="AD329" s="24">
        <f t="shared" ref="AD329:AD392" si="97">AC329/1000</f>
        <v>0</v>
      </c>
      <c r="AE329" s="24">
        <f t="shared" si="86"/>
        <v>748.19921296296297</v>
      </c>
      <c r="AF329" s="24">
        <f t="shared" si="83"/>
        <v>0</v>
      </c>
      <c r="AG329" s="24">
        <f>AF$43+AF$87+$AF$158+$AF$178+$AF$238+$AF$279+$AF$299+$AF$307</f>
        <v>0.19585956184502215</v>
      </c>
      <c r="AH329" s="35">
        <f>(AG329*3600000)*$J$69</f>
        <v>606381.20347218856</v>
      </c>
      <c r="AI329" s="33">
        <f>ABS((AB329*0.0000002777777777)-Z329)</f>
        <v>2.2877113024782274E-5</v>
      </c>
      <c r="AJ329" s="33">
        <f t="shared" si="82"/>
        <v>0.52251022350736476</v>
      </c>
    </row>
    <row r="330" spans="2:36" x14ac:dyDescent="0.3">
      <c r="B330" s="17" t="s">
        <v>27</v>
      </c>
      <c r="C330" s="17">
        <v>322</v>
      </c>
      <c r="D330" s="17">
        <v>322</v>
      </c>
      <c r="E330" s="2">
        <v>24.9</v>
      </c>
      <c r="F330" s="13">
        <f t="shared" ref="F330:F393" si="98">($E331-$E329)/2/3.6</f>
        <v>-9.7222222222222612E-2</v>
      </c>
      <c r="G330" s="13">
        <f t="shared" ref="G330:G393" si="99">($E331-$E329)/2</f>
        <v>-0.35000000000000142</v>
      </c>
      <c r="R330">
        <f t="shared" si="87"/>
        <v>0</v>
      </c>
      <c r="S330">
        <f t="shared" si="88"/>
        <v>24.9</v>
      </c>
      <c r="T330" s="31">
        <f t="shared" si="92"/>
        <v>6.9166666666666661</v>
      </c>
      <c r="U330" s="31">
        <f t="shared" si="89"/>
        <v>36502.131944444438</v>
      </c>
      <c r="V330" s="28">
        <f t="shared" si="93"/>
        <v>16.470141522017354</v>
      </c>
      <c r="W330" s="28">
        <f t="shared" si="94"/>
        <v>2245.509</v>
      </c>
      <c r="X330" s="28">
        <f t="shared" si="95"/>
        <v>-154.05780802514511</v>
      </c>
      <c r="Y330" s="37">
        <f t="shared" si="90"/>
        <v>2107.9213334968722</v>
      </c>
      <c r="Z330" s="28">
        <f>Y330*0.0000002777777777</f>
        <v>5.8553370358518171E-4</v>
      </c>
      <c r="AA330" s="28">
        <f t="shared" si="96"/>
        <v>2107.9213329066542</v>
      </c>
      <c r="AB330" s="24">
        <f t="shared" si="91"/>
        <v>0</v>
      </c>
      <c r="AD330" s="24">
        <f t="shared" si="97"/>
        <v>0</v>
      </c>
      <c r="AE330" s="24">
        <f t="shared" si="86"/>
        <v>748.19921296296297</v>
      </c>
      <c r="AF330" s="24">
        <f t="shared" si="83"/>
        <v>0</v>
      </c>
      <c r="AG330" s="24">
        <f>AF$43+AF$87+$AF$158+$AF$178+$AF$238+$AF$279+$AF$299+$AF$307</f>
        <v>0.19585956184502215</v>
      </c>
      <c r="AH330" s="35">
        <f>(AG330*3600000)*$J$69</f>
        <v>606381.20347218856</v>
      </c>
      <c r="AI330" s="33">
        <f>ABS((AB330*0.0000002777777777)-Z330)</f>
        <v>5.8553370358518171E-4</v>
      </c>
      <c r="AJ330" s="33">
        <f t="shared" ref="AJ330:AJ393" si="100">AJ329+AI330</f>
        <v>0.52309575721094992</v>
      </c>
    </row>
    <row r="331" spans="2:36" x14ac:dyDescent="0.3">
      <c r="B331" s="17" t="s">
        <v>27</v>
      </c>
      <c r="C331" s="17">
        <v>323</v>
      </c>
      <c r="D331" s="17">
        <v>323</v>
      </c>
      <c r="E331" s="2">
        <v>24.9</v>
      </c>
      <c r="F331" s="13">
        <f t="shared" si="98"/>
        <v>-8.3333333333333037E-2</v>
      </c>
      <c r="G331" s="13">
        <f t="shared" si="99"/>
        <v>-0.29999999999999893</v>
      </c>
      <c r="R331">
        <f t="shared" si="87"/>
        <v>0</v>
      </c>
      <c r="S331">
        <f t="shared" si="88"/>
        <v>24.9</v>
      </c>
      <c r="T331" s="31">
        <f t="shared" si="92"/>
        <v>6.9166666666666661</v>
      </c>
      <c r="U331" s="31">
        <f t="shared" si="89"/>
        <v>36502.131944444438</v>
      </c>
      <c r="V331" s="28">
        <f t="shared" si="93"/>
        <v>16.470141522017354</v>
      </c>
      <c r="W331" s="28">
        <f t="shared" si="94"/>
        <v>2245.509</v>
      </c>
      <c r="X331" s="28">
        <f t="shared" si="95"/>
        <v>-132.04954973583764</v>
      </c>
      <c r="Y331" s="37">
        <f t="shared" si="90"/>
        <v>2129.92959178618</v>
      </c>
      <c r="Z331" s="28">
        <f>Y331*0.0000002777777777</f>
        <v>5.916471086638333E-4</v>
      </c>
      <c r="AA331" s="28">
        <f t="shared" si="96"/>
        <v>2129.9295911897998</v>
      </c>
      <c r="AB331" s="24">
        <f t="shared" si="91"/>
        <v>1737.944444444438</v>
      </c>
      <c r="AD331" s="24">
        <f t="shared" si="97"/>
        <v>0</v>
      </c>
      <c r="AE331" s="24">
        <f t="shared" si="86"/>
        <v>748.19921296296297</v>
      </c>
      <c r="AF331" s="24">
        <f t="shared" si="83"/>
        <v>0</v>
      </c>
      <c r="AG331" s="24">
        <f>AF$43+AF$87+$AF$158+$AF$178+$AF$238+$AF$279+$AF$299+$AF$307</f>
        <v>0.19585956184502215</v>
      </c>
      <c r="AH331" s="35">
        <f>(AG331*3600000)*$J$69</f>
        <v>606381.20347218856</v>
      </c>
      <c r="AI331" s="33">
        <f>ABS((AB331*0.0000002777777777)-Z331)</f>
        <v>1.0888476311999619E-4</v>
      </c>
      <c r="AJ331" s="33">
        <f t="shared" si="100"/>
        <v>0.52320464197406991</v>
      </c>
    </row>
    <row r="332" spans="2:36" x14ac:dyDescent="0.3">
      <c r="B332" s="17" t="s">
        <v>27</v>
      </c>
      <c r="C332" s="17">
        <v>324</v>
      </c>
      <c r="D332" s="17">
        <v>324</v>
      </c>
      <c r="E332" s="2">
        <v>24.3</v>
      </c>
      <c r="F332" s="13">
        <f t="shared" si="98"/>
        <v>-0.1388888888888889</v>
      </c>
      <c r="G332" s="13">
        <f t="shared" si="99"/>
        <v>-0.5</v>
      </c>
      <c r="R332">
        <f t="shared" si="87"/>
        <v>0</v>
      </c>
      <c r="S332">
        <f t="shared" si="88"/>
        <v>24.3</v>
      </c>
      <c r="T332" s="31">
        <f t="shared" si="92"/>
        <v>6.75</v>
      </c>
      <c r="U332" s="31">
        <f t="shared" si="89"/>
        <v>34764.1875</v>
      </c>
      <c r="V332" s="28">
        <f t="shared" si="93"/>
        <v>15.685962915656246</v>
      </c>
      <c r="W332" s="28">
        <f t="shared" si="94"/>
        <v>2245.509</v>
      </c>
      <c r="X332" s="28">
        <f t="shared" si="95"/>
        <v>-220.08258289306355</v>
      </c>
      <c r="Y332" s="37">
        <f t="shared" si="90"/>
        <v>2041.1123800225926</v>
      </c>
      <c r="Z332" s="28">
        <f>Y332*0.0000002777777777</f>
        <v>5.6697566095863369E-4</v>
      </c>
      <c r="AA332" s="28">
        <f t="shared" si="96"/>
        <v>2041.1123794510813</v>
      </c>
      <c r="AB332" s="24">
        <f t="shared" si="91"/>
        <v>1135.0802469135815</v>
      </c>
      <c r="AD332" s="24">
        <f t="shared" si="97"/>
        <v>0</v>
      </c>
      <c r="AE332" s="24">
        <f t="shared" si="86"/>
        <v>748.19921296296297</v>
      </c>
      <c r="AF332" s="24">
        <f t="shared" si="83"/>
        <v>0</v>
      </c>
      <c r="AG332" s="24">
        <f>AF$43+AF$87+$AF$158+$AF$178+$AF$238+$AF$279+$AF$299+$AF$307</f>
        <v>0.19585956184502215</v>
      </c>
      <c r="AH332" s="35">
        <f>(AG332*3600000)*$J$69</f>
        <v>606381.20347218856</v>
      </c>
      <c r="AI332" s="33">
        <f>ABS((AB332*0.0000002777777777)-Z332)</f>
        <v>2.5167559245981171E-4</v>
      </c>
      <c r="AJ332" s="33">
        <f t="shared" si="100"/>
        <v>0.52345631756652977</v>
      </c>
    </row>
    <row r="333" spans="2:36" x14ac:dyDescent="0.3">
      <c r="B333" s="17" t="s">
        <v>27</v>
      </c>
      <c r="C333" s="17">
        <v>325</v>
      </c>
      <c r="D333" s="17">
        <v>325</v>
      </c>
      <c r="E333" s="2">
        <v>23.9</v>
      </c>
      <c r="F333" s="13">
        <f t="shared" si="98"/>
        <v>-5.5555555555555851E-2</v>
      </c>
      <c r="G333" s="13">
        <f t="shared" si="99"/>
        <v>-0.20000000000000107</v>
      </c>
      <c r="R333">
        <f t="shared" si="87"/>
        <v>0</v>
      </c>
      <c r="S333">
        <f t="shared" si="88"/>
        <v>23.9</v>
      </c>
      <c r="T333" s="31">
        <f t="shared" si="92"/>
        <v>6.6388888888888884</v>
      </c>
      <c r="U333" s="31">
        <f t="shared" si="89"/>
        <v>33629.107253086418</v>
      </c>
      <c r="V333" s="28">
        <f t="shared" si="93"/>
        <v>15.173802904455629</v>
      </c>
      <c r="W333" s="28">
        <f t="shared" si="94"/>
        <v>2245.509</v>
      </c>
      <c r="X333" s="28">
        <f t="shared" si="95"/>
        <v>-88.033033157225887</v>
      </c>
      <c r="Y333" s="37">
        <f t="shared" si="90"/>
        <v>2172.6497697472296</v>
      </c>
      <c r="Z333" s="28">
        <f>Y333*0.0000002777777777</f>
        <v>6.0351382476080215E-4</v>
      </c>
      <c r="AA333" s="28">
        <f t="shared" si="96"/>
        <v>2172.6497691388877</v>
      </c>
      <c r="AB333" s="24">
        <f t="shared" si="91"/>
        <v>0</v>
      </c>
      <c r="AD333" s="24">
        <f t="shared" si="97"/>
        <v>0</v>
      </c>
      <c r="AE333" s="24">
        <f t="shared" si="86"/>
        <v>748.19921296296297</v>
      </c>
      <c r="AF333" s="24">
        <f t="shared" si="83"/>
        <v>0</v>
      </c>
      <c r="AG333" s="24">
        <f>AF$43+AF$87+$AF$158+$AF$178+$AF$238+$AF$279+$AF$299+$AF$307</f>
        <v>0.19585956184502215</v>
      </c>
      <c r="AH333" s="35">
        <f>(AG333*3600000)*$J$69</f>
        <v>606381.20347218856</v>
      </c>
      <c r="AI333" s="33">
        <f>ABS((AB333*0.0000002777777777)-Z333)</f>
        <v>6.0351382476080215E-4</v>
      </c>
      <c r="AJ333" s="33">
        <f t="shared" si="100"/>
        <v>0.52405983139129053</v>
      </c>
    </row>
    <row r="334" spans="2:36" x14ac:dyDescent="0.3">
      <c r="B334" s="17" t="s">
        <v>27</v>
      </c>
      <c r="C334" s="17">
        <v>326</v>
      </c>
      <c r="D334" s="17">
        <v>326</v>
      </c>
      <c r="E334" s="2">
        <v>23.9</v>
      </c>
      <c r="F334" s="13">
        <f t="shared" si="98"/>
        <v>-4.1666666666666269E-2</v>
      </c>
      <c r="G334" s="13">
        <f t="shared" si="99"/>
        <v>-0.14999999999999858</v>
      </c>
      <c r="R334">
        <f t="shared" si="87"/>
        <v>0</v>
      </c>
      <c r="S334">
        <f t="shared" si="88"/>
        <v>23.9</v>
      </c>
      <c r="T334" s="31">
        <f t="shared" si="92"/>
        <v>6.6388888888888884</v>
      </c>
      <c r="U334" s="31">
        <f t="shared" si="89"/>
        <v>33629.107253086418</v>
      </c>
      <c r="V334" s="28">
        <f t="shared" si="93"/>
        <v>15.173802904455629</v>
      </c>
      <c r="W334" s="28">
        <f t="shared" si="94"/>
        <v>2245.509</v>
      </c>
      <c r="X334" s="28">
        <f t="shared" si="95"/>
        <v>-66.024774867918438</v>
      </c>
      <c r="Y334" s="37">
        <f t="shared" si="90"/>
        <v>2194.658028036537</v>
      </c>
      <c r="Z334" s="28">
        <f>Y334*0.0000002777777777</f>
        <v>6.0962722983945352E-4</v>
      </c>
      <c r="AA334" s="28">
        <f t="shared" si="96"/>
        <v>2194.6580274220328</v>
      </c>
      <c r="AB334" s="24">
        <f t="shared" si="91"/>
        <v>838.94675925926276</v>
      </c>
      <c r="AD334" s="24">
        <f t="shared" si="97"/>
        <v>0</v>
      </c>
      <c r="AE334" s="24">
        <f t="shared" si="86"/>
        <v>748.19921296296297</v>
      </c>
      <c r="AF334" s="24">
        <f t="shared" si="83"/>
        <v>0</v>
      </c>
      <c r="AG334" s="24">
        <f>AF$43+AF$87+$AF$158+$AF$178+$AF$238+$AF$279+$AF$299+$AF$307</f>
        <v>0.19585956184502215</v>
      </c>
      <c r="AH334" s="35">
        <f>(AG334*3600000)*$J$69</f>
        <v>606381.20347218856</v>
      </c>
      <c r="AI334" s="33">
        <f>ABS((AB334*0.0000002777777777)-Z334)</f>
        <v>3.7658646344379857E-4</v>
      </c>
      <c r="AJ334" s="33">
        <f t="shared" si="100"/>
        <v>0.52443641785473438</v>
      </c>
    </row>
    <row r="335" spans="2:36" x14ac:dyDescent="0.3">
      <c r="B335" s="17" t="s">
        <v>27</v>
      </c>
      <c r="C335" s="17">
        <v>327</v>
      </c>
      <c r="D335" s="17">
        <v>327</v>
      </c>
      <c r="E335" s="2">
        <v>23.6</v>
      </c>
      <c r="F335" s="13">
        <f t="shared" si="98"/>
        <v>-8.3333333333333037E-2</v>
      </c>
      <c r="G335" s="13">
        <f t="shared" si="99"/>
        <v>-0.29999999999999893</v>
      </c>
      <c r="R335">
        <f t="shared" si="87"/>
        <v>0</v>
      </c>
      <c r="S335">
        <f t="shared" si="88"/>
        <v>23.6</v>
      </c>
      <c r="T335" s="31">
        <f t="shared" si="92"/>
        <v>6.5555555555555554</v>
      </c>
      <c r="U335" s="31">
        <f t="shared" si="89"/>
        <v>32790.160493827156</v>
      </c>
      <c r="V335" s="28">
        <f t="shared" si="93"/>
        <v>14.795261402401229</v>
      </c>
      <c r="W335" s="28">
        <f t="shared" si="94"/>
        <v>2245.509</v>
      </c>
      <c r="X335" s="28">
        <f t="shared" si="95"/>
        <v>-132.04954973583764</v>
      </c>
      <c r="Y335" s="37">
        <f t="shared" si="90"/>
        <v>2128.2547116665637</v>
      </c>
      <c r="Z335" s="28">
        <f>Y335*0.0000002777777777</f>
        <v>5.9118186418629238E-4</v>
      </c>
      <c r="AA335" s="28">
        <f t="shared" si="96"/>
        <v>2128.2547110706528</v>
      </c>
      <c r="AB335" s="24">
        <f t="shared" si="91"/>
        <v>828.34953703702922</v>
      </c>
      <c r="AD335" s="24">
        <f t="shared" si="97"/>
        <v>0</v>
      </c>
      <c r="AE335" s="24">
        <f t="shared" si="86"/>
        <v>748.19921296296297</v>
      </c>
      <c r="AF335" s="24">
        <f t="shared" si="83"/>
        <v>0</v>
      </c>
      <c r="AG335" s="24">
        <f>AF$43+AF$87+$AF$158+$AF$178+$AF$238+$AF$279+$AF$299+$AF$307</f>
        <v>0.19585956184502215</v>
      </c>
      <c r="AH335" s="35">
        <f>(AG335*3600000)*$J$69</f>
        <v>606381.20347218856</v>
      </c>
      <c r="AI335" s="33">
        <f>ABS((AB335*0.0000002777777777)-Z335)</f>
        <v>3.6108477062932252E-4</v>
      </c>
      <c r="AJ335" s="33">
        <f t="shared" si="100"/>
        <v>0.52479750262536373</v>
      </c>
    </row>
    <row r="336" spans="2:36" x14ac:dyDescent="0.3">
      <c r="B336" s="17" t="s">
        <v>27</v>
      </c>
      <c r="C336" s="17">
        <v>328</v>
      </c>
      <c r="D336" s="17">
        <v>328</v>
      </c>
      <c r="E336" s="2">
        <v>23.3</v>
      </c>
      <c r="F336" s="13">
        <f t="shared" si="98"/>
        <v>-0.43055555555555575</v>
      </c>
      <c r="G336" s="13">
        <f t="shared" si="99"/>
        <v>-1.5500000000000007</v>
      </c>
      <c r="R336">
        <f t="shared" si="87"/>
        <v>0</v>
      </c>
      <c r="S336">
        <f t="shared" si="88"/>
        <v>23.3</v>
      </c>
      <c r="T336" s="31">
        <f t="shared" si="92"/>
        <v>6.4722222222222223</v>
      </c>
      <c r="U336" s="31">
        <f t="shared" si="89"/>
        <v>31961.810956790127</v>
      </c>
      <c r="V336" s="28">
        <f t="shared" si="93"/>
        <v>14.421501477214891</v>
      </c>
      <c r="W336" s="28">
        <f t="shared" si="94"/>
        <v>2245.509</v>
      </c>
      <c r="X336" s="28">
        <f t="shared" si="95"/>
        <v>-682.25600696849733</v>
      </c>
      <c r="Y336" s="37">
        <f t="shared" si="90"/>
        <v>1577.6744945087175</v>
      </c>
      <c r="Z336" s="28">
        <f>Y336*0.0000002777777777</f>
        <v>4.3824291501860243E-4</v>
      </c>
      <c r="AA336" s="28">
        <f t="shared" si="96"/>
        <v>1577.6744940669687</v>
      </c>
      <c r="AB336" s="24">
        <f t="shared" si="91"/>
        <v>7220.2407407407409</v>
      </c>
      <c r="AD336" s="24">
        <f t="shared" si="97"/>
        <v>0</v>
      </c>
      <c r="AE336" s="24">
        <f t="shared" si="86"/>
        <v>748.19921296296297</v>
      </c>
      <c r="AF336" s="24">
        <f t="shared" si="83"/>
        <v>0</v>
      </c>
      <c r="AG336" s="24">
        <f>AF$43+AF$87+$AF$158+$AF$178+$AF$238+$AF$279+$AF$299+$AF$307</f>
        <v>0.19585956184502215</v>
      </c>
      <c r="AH336" s="35">
        <f>(AG336*3600000)*$J$69</f>
        <v>606381.20347218856</v>
      </c>
      <c r="AI336" s="33">
        <f>ABS((AB336*0.0000002777777777)-Z336)</f>
        <v>1.5673795124033624E-3</v>
      </c>
      <c r="AJ336" s="33">
        <f t="shared" si="100"/>
        <v>0.52636488213776711</v>
      </c>
    </row>
    <row r="337" spans="2:36" x14ac:dyDescent="0.3">
      <c r="B337" s="17" t="s">
        <v>27</v>
      </c>
      <c r="C337" s="17">
        <v>329</v>
      </c>
      <c r="D337" s="17">
        <v>329</v>
      </c>
      <c r="E337" s="2">
        <v>20.5</v>
      </c>
      <c r="F337" s="13">
        <f t="shared" si="98"/>
        <v>-0.80555555555555558</v>
      </c>
      <c r="G337" s="13">
        <f t="shared" si="99"/>
        <v>-2.9000000000000004</v>
      </c>
      <c r="R337">
        <f t="shared" si="87"/>
        <v>0</v>
      </c>
      <c r="S337">
        <f t="shared" si="88"/>
        <v>20.5</v>
      </c>
      <c r="T337" s="31">
        <f t="shared" si="92"/>
        <v>5.6944444444444446</v>
      </c>
      <c r="U337" s="31">
        <f t="shared" si="89"/>
        <v>24741.570216049386</v>
      </c>
      <c r="V337" s="28">
        <f t="shared" si="93"/>
        <v>11.16365377111304</v>
      </c>
      <c r="W337" s="28">
        <f t="shared" si="94"/>
        <v>2245.509</v>
      </c>
      <c r="X337" s="28">
        <f t="shared" si="95"/>
        <v>-1276.4789807797686</v>
      </c>
      <c r="Y337" s="37">
        <f t="shared" si="90"/>
        <v>980.19367299134433</v>
      </c>
      <c r="Z337" s="28">
        <f>Y337*0.0000002777777777</f>
        <v>2.7227602019913615E-4</v>
      </c>
      <c r="AA337" s="28">
        <f t="shared" si="96"/>
        <v>980.19367271689021</v>
      </c>
      <c r="AB337" s="24">
        <f t="shared" si="91"/>
        <v>6711.5740740740803</v>
      </c>
      <c r="AD337" s="24">
        <f t="shared" si="97"/>
        <v>0</v>
      </c>
      <c r="AE337" s="24">
        <f t="shared" si="86"/>
        <v>748.19921296296297</v>
      </c>
      <c r="AF337" s="24">
        <f t="shared" si="83"/>
        <v>0</v>
      </c>
      <c r="AG337" s="24">
        <f>AF$43+AF$87+$AF$158+$AF$178+$AF$238+$AF$279+$AF$299+$AF$307</f>
        <v>0.19585956184502215</v>
      </c>
      <c r="AH337" s="35">
        <f>(AG337*3600000)*$J$69</f>
        <v>606381.20347218856</v>
      </c>
      <c r="AI337" s="33">
        <f>ABS((AB337*0.0000002777777777)-Z337)</f>
        <v>1.5920501109660972E-3</v>
      </c>
      <c r="AJ337" s="33">
        <f t="shared" si="100"/>
        <v>0.52795693224873319</v>
      </c>
    </row>
    <row r="338" spans="2:36" x14ac:dyDescent="0.3">
      <c r="B338" s="17" t="s">
        <v>27</v>
      </c>
      <c r="C338" s="17">
        <v>330</v>
      </c>
      <c r="D338" s="17">
        <v>330</v>
      </c>
      <c r="E338" s="2">
        <v>17.5</v>
      </c>
      <c r="F338" s="13">
        <f t="shared" si="98"/>
        <v>-0.50000000000000022</v>
      </c>
      <c r="G338" s="13">
        <f t="shared" si="99"/>
        <v>-1.8000000000000007</v>
      </c>
      <c r="R338">
        <f t="shared" si="87"/>
        <v>0</v>
      </c>
      <c r="S338">
        <f t="shared" si="88"/>
        <v>17.5</v>
      </c>
      <c r="T338" s="31">
        <f t="shared" si="92"/>
        <v>4.8611111111111107</v>
      </c>
      <c r="U338" s="31">
        <f t="shared" si="89"/>
        <v>18029.996141975305</v>
      </c>
      <c r="V338" s="28">
        <f t="shared" si="93"/>
        <v>8.135321754677852</v>
      </c>
      <c r="W338" s="28">
        <f t="shared" si="94"/>
        <v>2245.509</v>
      </c>
      <c r="X338" s="28">
        <f t="shared" si="95"/>
        <v>-792.2972984150291</v>
      </c>
      <c r="Y338" s="37">
        <f t="shared" si="90"/>
        <v>1461.3470233396488</v>
      </c>
      <c r="Z338" s="28">
        <f>Y338*0.0000002777777777</f>
        <v>4.059297285917977E-4</v>
      </c>
      <c r="AA338" s="28">
        <f t="shared" si="96"/>
        <v>1461.3470229304717</v>
      </c>
      <c r="AB338" s="24">
        <f t="shared" si="91"/>
        <v>1215.1481481481496</v>
      </c>
      <c r="AD338" s="24">
        <f t="shared" si="97"/>
        <v>0</v>
      </c>
      <c r="AE338" s="24">
        <f t="shared" si="86"/>
        <v>748.19921296296297</v>
      </c>
      <c r="AF338" s="24">
        <f t="shared" si="83"/>
        <v>0</v>
      </c>
      <c r="AG338" s="24">
        <f>AF$43+AF$87+$AF$158+$AF$178+$AF$238+$AF$279+$AF$299+$AF$307</f>
        <v>0.19585956184502215</v>
      </c>
      <c r="AH338" s="35">
        <f>(AG338*3600000)*$J$69</f>
        <v>606381.20347218856</v>
      </c>
      <c r="AI338" s="33">
        <f>ABS((AB338*0.0000002777777777)-Z338)</f>
        <v>6.8388576422934296E-5</v>
      </c>
      <c r="AJ338" s="33">
        <f t="shared" si="100"/>
        <v>0.52802532082515607</v>
      </c>
    </row>
    <row r="339" spans="2:36" x14ac:dyDescent="0.3">
      <c r="B339" s="17" t="s">
        <v>27</v>
      </c>
      <c r="C339" s="17">
        <v>331</v>
      </c>
      <c r="D339" s="17">
        <v>331</v>
      </c>
      <c r="E339" s="2">
        <v>16.899999999999999</v>
      </c>
      <c r="F339" s="13">
        <f t="shared" si="98"/>
        <v>-0.1111111111111112</v>
      </c>
      <c r="G339" s="13">
        <f t="shared" si="99"/>
        <v>-0.40000000000000036</v>
      </c>
      <c r="R339">
        <f t="shared" si="87"/>
        <v>0</v>
      </c>
      <c r="S339">
        <f t="shared" si="88"/>
        <v>16.899999999999999</v>
      </c>
      <c r="T339" s="31">
        <f t="shared" si="92"/>
        <v>4.6944444444444438</v>
      </c>
      <c r="U339" s="31">
        <f t="shared" si="89"/>
        <v>16814.847993827156</v>
      </c>
      <c r="V339" s="28">
        <f t="shared" si="93"/>
        <v>7.5870342738074816</v>
      </c>
      <c r="W339" s="28">
        <f t="shared" si="94"/>
        <v>2245.509</v>
      </c>
      <c r="X339" s="28">
        <f t="shared" si="95"/>
        <v>-176.06606631445098</v>
      </c>
      <c r="Y339" s="37">
        <f t="shared" si="90"/>
        <v>2077.0299679593568</v>
      </c>
      <c r="Z339" s="28">
        <f>Y339*0.0000002777777777</f>
        <v>5.7695276871605233E-4</v>
      </c>
      <c r="AA339" s="28">
        <f t="shared" si="96"/>
        <v>2077.0299673777886</v>
      </c>
      <c r="AB339" s="24">
        <f t="shared" si="91"/>
        <v>395.62962962962774</v>
      </c>
      <c r="AD339" s="24">
        <f t="shared" si="97"/>
        <v>0</v>
      </c>
      <c r="AE339" s="24">
        <f t="shared" si="86"/>
        <v>748.19921296296297</v>
      </c>
      <c r="AF339" s="24">
        <f t="shared" ref="AF339:AF402" si="101">AC339*0.0000002777777777</f>
        <v>0</v>
      </c>
      <c r="AG339" s="24">
        <f>AF$43+AF$87+$AF$158+$AF$178+$AF$238+$AF$279+$AF$299+$AF$307</f>
        <v>0.19585956184502215</v>
      </c>
      <c r="AH339" s="35">
        <f>(AG339*3600000)*$J$69</f>
        <v>606381.20347218856</v>
      </c>
      <c r="AI339" s="33">
        <f>ABS((AB339*0.0000002777777777)-Z339)</f>
        <v>4.6705564940526027E-4</v>
      </c>
      <c r="AJ339" s="33">
        <f t="shared" si="100"/>
        <v>0.52849237647456138</v>
      </c>
    </row>
    <row r="340" spans="2:36" x14ac:dyDescent="0.3">
      <c r="B340" s="17" t="s">
        <v>27</v>
      </c>
      <c r="C340" s="17">
        <v>332</v>
      </c>
      <c r="D340" s="17">
        <v>332</v>
      </c>
      <c r="E340" s="2">
        <v>16.7</v>
      </c>
      <c r="F340" s="13">
        <f t="shared" si="98"/>
        <v>-0.13888888888888865</v>
      </c>
      <c r="G340" s="13">
        <f t="shared" si="99"/>
        <v>-0.49999999999999911</v>
      </c>
      <c r="R340">
        <f t="shared" si="87"/>
        <v>0</v>
      </c>
      <c r="S340">
        <f t="shared" si="88"/>
        <v>16.7</v>
      </c>
      <c r="T340" s="31">
        <f t="shared" si="92"/>
        <v>4.6388888888888884</v>
      </c>
      <c r="U340" s="31">
        <f t="shared" si="89"/>
        <v>16419.218364197528</v>
      </c>
      <c r="V340" s="28">
        <f t="shared" si="93"/>
        <v>7.4085220707334072</v>
      </c>
      <c r="W340" s="28">
        <f t="shared" si="94"/>
        <v>2245.509</v>
      </c>
      <c r="X340" s="28">
        <f t="shared" si="95"/>
        <v>-220.08258289306315</v>
      </c>
      <c r="Y340" s="37">
        <f t="shared" si="90"/>
        <v>2032.8349391776703</v>
      </c>
      <c r="Z340" s="28">
        <f>Y340*0.0000002777777777</f>
        <v>5.6467637183568796E-4</v>
      </c>
      <c r="AA340" s="28">
        <f t="shared" si="96"/>
        <v>2032.8349386084767</v>
      </c>
      <c r="AB340" s="24">
        <f t="shared" si="91"/>
        <v>1535.4197530864149</v>
      </c>
      <c r="AD340" s="24">
        <f t="shared" si="97"/>
        <v>0</v>
      </c>
      <c r="AE340" s="24">
        <f t="shared" si="86"/>
        <v>748.19921296296297</v>
      </c>
      <c r="AF340" s="24">
        <f t="shared" si="101"/>
        <v>0</v>
      </c>
      <c r="AG340" s="24">
        <f>AF$43+AF$87+$AF$158+$AF$178+$AF$238+$AF$279+$AF$299+$AF$307</f>
        <v>0.19585956184502215</v>
      </c>
      <c r="AH340" s="35">
        <f>(AG340*3600000)*$J$69</f>
        <v>606381.20347218856</v>
      </c>
      <c r="AI340" s="33">
        <f>ABS((AB340*0.0000002777777777)-Z340)</f>
        <v>1.381708849866609E-4</v>
      </c>
      <c r="AJ340" s="33">
        <f t="shared" si="100"/>
        <v>0.52863054735954806</v>
      </c>
    </row>
    <row r="341" spans="2:36" x14ac:dyDescent="0.3">
      <c r="B341" s="17" t="s">
        <v>27</v>
      </c>
      <c r="C341" s="17">
        <v>333</v>
      </c>
      <c r="D341" s="17">
        <v>333</v>
      </c>
      <c r="E341" s="2">
        <v>15.9</v>
      </c>
      <c r="F341" s="13">
        <f t="shared" si="98"/>
        <v>-0.15277777777777773</v>
      </c>
      <c r="G341" s="13">
        <f t="shared" si="99"/>
        <v>-0.54999999999999982</v>
      </c>
      <c r="R341">
        <f t="shared" si="87"/>
        <v>0</v>
      </c>
      <c r="S341">
        <f t="shared" si="88"/>
        <v>15.9</v>
      </c>
      <c r="T341" s="31">
        <f t="shared" si="92"/>
        <v>4.416666666666667</v>
      </c>
      <c r="U341" s="31">
        <f t="shared" si="89"/>
        <v>14883.798611111113</v>
      </c>
      <c r="V341" s="28">
        <f t="shared" si="93"/>
        <v>6.715724711184027</v>
      </c>
      <c r="W341" s="28">
        <f t="shared" si="94"/>
        <v>2245.509</v>
      </c>
      <c r="X341" s="28">
        <f t="shared" si="95"/>
        <v>-242.09084118236984</v>
      </c>
      <c r="Y341" s="37">
        <f t="shared" si="90"/>
        <v>2010.1338835288143</v>
      </c>
      <c r="Z341" s="28">
        <f>Y341*0.0000002777777777</f>
        <v>5.5837052304610467E-4</v>
      </c>
      <c r="AA341" s="28">
        <f t="shared" si="96"/>
        <v>2010.1338829659769</v>
      </c>
      <c r="AB341" s="24">
        <f t="shared" si="91"/>
        <v>556.35416666667152</v>
      </c>
      <c r="AD341" s="24">
        <f t="shared" si="97"/>
        <v>0</v>
      </c>
      <c r="AE341" s="24">
        <f t="shared" si="86"/>
        <v>748.19921296296297</v>
      </c>
      <c r="AF341" s="24">
        <f t="shared" si="101"/>
        <v>0</v>
      </c>
      <c r="AG341" s="24">
        <f>AF$43+AF$87+$AF$158+$AF$178+$AF$238+$AF$279+$AF$299+$AF$307</f>
        <v>0.19585956184502215</v>
      </c>
      <c r="AH341" s="35">
        <f>(AG341*3600000)*$J$69</f>
        <v>606381.20347218856</v>
      </c>
      <c r="AI341" s="33">
        <f>ABS((AB341*0.0000002777777777)-Z341)</f>
        <v>4.038276990153012E-4</v>
      </c>
      <c r="AJ341" s="33">
        <f t="shared" si="100"/>
        <v>0.52903437505856332</v>
      </c>
    </row>
    <row r="342" spans="2:36" x14ac:dyDescent="0.3">
      <c r="B342" s="17" t="s">
        <v>27</v>
      </c>
      <c r="C342" s="17">
        <v>334</v>
      </c>
      <c r="D342" s="17">
        <v>334</v>
      </c>
      <c r="E342" s="2">
        <v>15.6</v>
      </c>
      <c r="F342" s="13">
        <f t="shared" si="98"/>
        <v>-0.12500000000000006</v>
      </c>
      <c r="G342" s="13">
        <f t="shared" si="99"/>
        <v>-0.45000000000000018</v>
      </c>
      <c r="R342">
        <f t="shared" si="87"/>
        <v>0</v>
      </c>
      <c r="S342">
        <f t="shared" si="88"/>
        <v>15.6</v>
      </c>
      <c r="T342" s="31">
        <f t="shared" si="92"/>
        <v>4.333333333333333</v>
      </c>
      <c r="U342" s="31">
        <f t="shared" si="89"/>
        <v>14327.444444444442</v>
      </c>
      <c r="V342" s="28">
        <f t="shared" si="93"/>
        <v>6.4646919256111088</v>
      </c>
      <c r="W342" s="28">
        <f t="shared" si="94"/>
        <v>2245.509</v>
      </c>
      <c r="X342" s="28">
        <f t="shared" si="95"/>
        <v>-198.07432460375728</v>
      </c>
      <c r="Y342" s="37">
        <f t="shared" si="90"/>
        <v>2053.8993673218538</v>
      </c>
      <c r="Z342" s="28">
        <f>Y342*0.0000002777777777</f>
        <v>5.7052760187410062E-4</v>
      </c>
      <c r="AA342" s="28">
        <f t="shared" si="96"/>
        <v>2053.8993667467621</v>
      </c>
      <c r="AB342" s="24">
        <f t="shared" si="91"/>
        <v>1080.9166666666606</v>
      </c>
      <c r="AD342" s="24">
        <f t="shared" si="97"/>
        <v>0</v>
      </c>
      <c r="AE342" s="24">
        <f t="shared" si="86"/>
        <v>748.19921296296297</v>
      </c>
      <c r="AF342" s="24">
        <f t="shared" si="101"/>
        <v>0</v>
      </c>
      <c r="AG342" s="24">
        <f>AF$43+AF$87+$AF$158+$AF$178+$AF$238+$AF$279+$AF$299+$AF$307</f>
        <v>0.19585956184502215</v>
      </c>
      <c r="AH342" s="35">
        <f>(AG342*3600000)*$J$69</f>
        <v>606381.20347218856</v>
      </c>
      <c r="AI342" s="33">
        <f>ABS((AB342*0.0000002777777777)-Z342)</f>
        <v>2.7027297232854396E-4</v>
      </c>
      <c r="AJ342" s="33">
        <f t="shared" si="100"/>
        <v>0.52930464803089183</v>
      </c>
    </row>
    <row r="343" spans="2:36" x14ac:dyDescent="0.3">
      <c r="B343" s="17" t="s">
        <v>27</v>
      </c>
      <c r="C343" s="17">
        <v>335</v>
      </c>
      <c r="D343" s="17">
        <v>335</v>
      </c>
      <c r="E343" s="2">
        <v>15</v>
      </c>
      <c r="F343" s="13">
        <f t="shared" si="98"/>
        <v>-0.15277777777777773</v>
      </c>
      <c r="G343" s="13">
        <f t="shared" si="99"/>
        <v>-0.54999999999999982</v>
      </c>
      <c r="R343">
        <f t="shared" si="87"/>
        <v>0</v>
      </c>
      <c r="S343">
        <f t="shared" si="88"/>
        <v>15</v>
      </c>
      <c r="T343" s="31">
        <f t="shared" si="92"/>
        <v>4.166666666666667</v>
      </c>
      <c r="U343" s="31">
        <f t="shared" si="89"/>
        <v>13246.527777777781</v>
      </c>
      <c r="V343" s="28">
        <f t="shared" si="93"/>
        <v>5.9769710850694437</v>
      </c>
      <c r="W343" s="28">
        <f t="shared" si="94"/>
        <v>2245.509</v>
      </c>
      <c r="X343" s="28">
        <f t="shared" si="95"/>
        <v>-242.09084118236984</v>
      </c>
      <c r="Y343" s="37">
        <f t="shared" si="90"/>
        <v>2009.3951299026999</v>
      </c>
      <c r="Z343" s="28">
        <f>Y343*0.0000002777777777</f>
        <v>5.5816531370557487E-4</v>
      </c>
      <c r="AA343" s="28">
        <f t="shared" si="96"/>
        <v>2009.3951293400696</v>
      </c>
      <c r="AB343" s="24">
        <f t="shared" si="91"/>
        <v>868.3834876543242</v>
      </c>
      <c r="AD343" s="24">
        <f t="shared" si="97"/>
        <v>0</v>
      </c>
      <c r="AE343" s="24">
        <f t="shared" si="86"/>
        <v>748.19921296296297</v>
      </c>
      <c r="AF343" s="24">
        <f t="shared" si="101"/>
        <v>0</v>
      </c>
      <c r="AG343" s="24">
        <f>AF$43+AF$87+$AF$158+$AF$178+$AF$238+$AF$279+$AF$299+$AF$307</f>
        <v>0.19585956184502215</v>
      </c>
      <c r="AH343" s="35">
        <f>(AG343*3600000)*$J$69</f>
        <v>606381.20347218856</v>
      </c>
      <c r="AI343" s="33">
        <f>ABS((AB343*0.0000002777777777)-Z343)</f>
        <v>3.1694767831358129E-4</v>
      </c>
      <c r="AJ343" s="33">
        <f t="shared" si="100"/>
        <v>0.52962159570920542</v>
      </c>
    </row>
    <row r="344" spans="2:36" x14ac:dyDescent="0.3">
      <c r="B344" s="17" t="s">
        <v>27</v>
      </c>
      <c r="C344" s="17">
        <v>336</v>
      </c>
      <c r="D344" s="17">
        <v>336</v>
      </c>
      <c r="E344" s="2">
        <v>14.5</v>
      </c>
      <c r="F344" s="13">
        <f t="shared" si="98"/>
        <v>-9.7222222222222127E-2</v>
      </c>
      <c r="G344" s="13">
        <f t="shared" si="99"/>
        <v>-0.34999999999999964</v>
      </c>
      <c r="R344">
        <f t="shared" si="87"/>
        <v>0</v>
      </c>
      <c r="S344">
        <f t="shared" si="88"/>
        <v>14.5</v>
      </c>
      <c r="T344" s="31">
        <f t="shared" si="92"/>
        <v>4.0277777777777777</v>
      </c>
      <c r="U344" s="31">
        <f t="shared" si="89"/>
        <v>12378.144290123457</v>
      </c>
      <c r="V344" s="28">
        <f t="shared" si="93"/>
        <v>5.5851474250482243</v>
      </c>
      <c r="W344" s="28">
        <f t="shared" si="94"/>
        <v>2245.509</v>
      </c>
      <c r="X344" s="28">
        <f t="shared" si="95"/>
        <v>-154.05780802514434</v>
      </c>
      <c r="Y344" s="37">
        <f t="shared" si="90"/>
        <v>2097.0363393999037</v>
      </c>
      <c r="Z344" s="28">
        <f>Y344*0.0000002777777777</f>
        <v>5.8251009411464821E-4</v>
      </c>
      <c r="AA344" s="28">
        <f t="shared" si="96"/>
        <v>2097.0363388127334</v>
      </c>
      <c r="AB344" s="24">
        <f t="shared" si="91"/>
        <v>339.11111111110949</v>
      </c>
      <c r="AD344" s="24">
        <f t="shared" si="97"/>
        <v>0</v>
      </c>
      <c r="AE344" s="24">
        <f t="shared" si="86"/>
        <v>748.19921296296297</v>
      </c>
      <c r="AF344" s="24">
        <f t="shared" si="101"/>
        <v>0</v>
      </c>
      <c r="AG344" s="24">
        <f>AF$43+AF$87+$AF$158+$AF$178+$AF$238+$AF$279+$AF$299+$AF$307</f>
        <v>0.19585956184502215</v>
      </c>
      <c r="AH344" s="35">
        <f>(AG344*3600000)*$J$69</f>
        <v>606381.20347218856</v>
      </c>
      <c r="AI344" s="33">
        <f>ABS((AB344*0.0000002777777777)-Z344)</f>
        <v>4.8831256327682641E-4</v>
      </c>
      <c r="AJ344" s="33">
        <f t="shared" si="100"/>
        <v>0.53010990827248228</v>
      </c>
    </row>
    <row r="345" spans="2:36" x14ac:dyDescent="0.3">
      <c r="B345" s="17" t="s">
        <v>27</v>
      </c>
      <c r="C345" s="17">
        <v>337</v>
      </c>
      <c r="D345" s="17">
        <v>337</v>
      </c>
      <c r="E345" s="2">
        <v>14.3</v>
      </c>
      <c r="F345" s="13">
        <f t="shared" si="98"/>
        <v>0</v>
      </c>
      <c r="G345" s="13">
        <f t="shared" si="99"/>
        <v>0</v>
      </c>
      <c r="R345">
        <f t="shared" si="87"/>
        <v>0</v>
      </c>
      <c r="S345">
        <f t="shared" si="88"/>
        <v>14.3</v>
      </c>
      <c r="T345" s="31">
        <f t="shared" si="92"/>
        <v>3.9722222222222223</v>
      </c>
      <c r="U345" s="31">
        <f t="shared" si="89"/>
        <v>12039.033179012347</v>
      </c>
      <c r="V345" s="28">
        <f t="shared" si="93"/>
        <v>5.4321369652704474</v>
      </c>
      <c r="W345" s="28">
        <f t="shared" si="94"/>
        <v>2245.509</v>
      </c>
      <c r="X345" s="28">
        <f t="shared" si="95"/>
        <v>0</v>
      </c>
      <c r="Y345" s="37">
        <f t="shared" si="90"/>
        <v>2250.9411369652703</v>
      </c>
      <c r="Z345" s="28">
        <f>Y345*0.0000002777777777</f>
        <v>6.2526142675972413E-4</v>
      </c>
      <c r="AA345" s="28">
        <f t="shared" si="96"/>
        <v>2250.9411363350068</v>
      </c>
      <c r="AB345" s="24">
        <f t="shared" si="91"/>
        <v>-339.11111111110949</v>
      </c>
      <c r="AD345" s="24">
        <f t="shared" si="97"/>
        <v>0</v>
      </c>
      <c r="AE345" s="24">
        <f t="shared" si="86"/>
        <v>748.19921296296297</v>
      </c>
      <c r="AF345" s="24">
        <f t="shared" si="101"/>
        <v>0</v>
      </c>
      <c r="AG345" s="24">
        <f>AF$43+AF$87+$AF$158+$AF$178+$AF$238+$AF$279+$AF$299+$AF$307</f>
        <v>0.19585956184502215</v>
      </c>
      <c r="AH345" s="35">
        <f>(AG345*3600000)*$J$69</f>
        <v>606381.20347218856</v>
      </c>
      <c r="AI345" s="33">
        <f>ABS((AB345*0.0000002777777777)-Z345)</f>
        <v>7.1945895759754593E-4</v>
      </c>
      <c r="AJ345" s="33">
        <f t="shared" si="100"/>
        <v>0.53082936723007978</v>
      </c>
    </row>
    <row r="346" spans="2:36" x14ac:dyDescent="0.3">
      <c r="B346" s="17" t="s">
        <v>27</v>
      </c>
      <c r="C346" s="17">
        <v>338</v>
      </c>
      <c r="D346" s="17">
        <v>338</v>
      </c>
      <c r="E346" s="2">
        <v>14.5</v>
      </c>
      <c r="F346" s="13">
        <f t="shared" si="98"/>
        <v>0.15277777777777773</v>
      </c>
      <c r="G346" s="13">
        <f t="shared" si="99"/>
        <v>0.54999999999999982</v>
      </c>
      <c r="R346">
        <f t="shared" si="87"/>
        <v>0</v>
      </c>
      <c r="S346">
        <f t="shared" si="88"/>
        <v>14.5</v>
      </c>
      <c r="T346" s="31">
        <f t="shared" si="92"/>
        <v>4.0277777777777777</v>
      </c>
      <c r="U346" s="31">
        <f t="shared" si="89"/>
        <v>12378.144290123457</v>
      </c>
      <c r="V346" s="28">
        <f t="shared" si="93"/>
        <v>5.5851474250482243</v>
      </c>
      <c r="W346" s="28">
        <f t="shared" si="94"/>
        <v>2245.509</v>
      </c>
      <c r="X346" s="28">
        <f t="shared" si="95"/>
        <v>242.09084118236984</v>
      </c>
      <c r="Y346" s="37">
        <f t="shared" si="90"/>
        <v>2493.1849886074178</v>
      </c>
      <c r="Z346" s="28">
        <f>Y346*0.0000002777777777</f>
        <v>6.9255138553036839E-4</v>
      </c>
      <c r="AA346" s="28">
        <f t="shared" si="96"/>
        <v>2493.1849879093261</v>
      </c>
      <c r="AB346" s="24">
        <f t="shared" si="91"/>
        <v>-1584.2847222222226</v>
      </c>
      <c r="AD346" s="24">
        <f t="shared" si="97"/>
        <v>0</v>
      </c>
      <c r="AE346" s="24">
        <f t="shared" si="86"/>
        <v>748.19921296296297</v>
      </c>
      <c r="AF346" s="24">
        <f t="shared" si="101"/>
        <v>0</v>
      </c>
      <c r="AG346" s="24">
        <f>AF$43+AF$87+$AF$158+$AF$178+$AF$238+$AF$279+$AF$299+$AF$307</f>
        <v>0.19585956184502215</v>
      </c>
      <c r="AH346" s="35">
        <f>(AG346*3600000)*$J$69</f>
        <v>606381.20347218856</v>
      </c>
      <c r="AI346" s="33">
        <f>ABS((AB346*0.0000002777777777)-Z346)</f>
        <v>1.1326304749133191E-3</v>
      </c>
      <c r="AJ346" s="33">
        <f t="shared" si="100"/>
        <v>0.53196199770499308</v>
      </c>
    </row>
    <row r="347" spans="2:36" x14ac:dyDescent="0.3">
      <c r="B347" s="17" t="s">
        <v>27</v>
      </c>
      <c r="C347" s="17">
        <v>339</v>
      </c>
      <c r="D347" s="17">
        <v>339</v>
      </c>
      <c r="E347" s="2">
        <v>15.4</v>
      </c>
      <c r="F347" s="13">
        <f t="shared" si="98"/>
        <v>0.45833333333333343</v>
      </c>
      <c r="G347" s="13">
        <f t="shared" si="99"/>
        <v>1.6500000000000004</v>
      </c>
      <c r="R347">
        <f t="shared" si="87"/>
        <v>0</v>
      </c>
      <c r="S347">
        <f t="shared" si="88"/>
        <v>15.4</v>
      </c>
      <c r="T347" s="31">
        <f t="shared" si="92"/>
        <v>4.2777777777777777</v>
      </c>
      <c r="U347" s="31">
        <f t="shared" si="89"/>
        <v>13962.429012345679</v>
      </c>
      <c r="V347" s="28">
        <f t="shared" si="93"/>
        <v>6.2999931668225297</v>
      </c>
      <c r="W347" s="28">
        <f t="shared" si="94"/>
        <v>2245.509</v>
      </c>
      <c r="X347" s="28">
        <f t="shared" si="95"/>
        <v>726.27252354710981</v>
      </c>
      <c r="Y347" s="37">
        <f t="shared" si="90"/>
        <v>2978.0815167139322</v>
      </c>
      <c r="Z347" s="28">
        <f>Y347*0.0000002777777777</f>
        <v>8.2724486552224153E-4</v>
      </c>
      <c r="AA347" s="28">
        <f t="shared" si="96"/>
        <v>2978.0815158800697</v>
      </c>
      <c r="AB347" s="24">
        <f t="shared" si="91"/>
        <v>-4691.0370370370383</v>
      </c>
      <c r="AD347" s="24">
        <f t="shared" si="97"/>
        <v>0</v>
      </c>
      <c r="AE347" s="24">
        <f t="shared" si="86"/>
        <v>748.19921296296297</v>
      </c>
      <c r="AF347" s="24">
        <f t="shared" si="101"/>
        <v>0</v>
      </c>
      <c r="AG347" s="24">
        <f>AF$43+AF$87+$AF$158+$AF$178+$AF$238+$AF$279+$AF$299+$AF$307</f>
        <v>0.19585956184502215</v>
      </c>
      <c r="AH347" s="35">
        <f>(AG347*3600000)*$J$69</f>
        <v>606381.20347218856</v>
      </c>
      <c r="AI347" s="33">
        <f>ABS((AB347*0.0000002777777777)-Z347)</f>
        <v>2.1303107087787829E-3</v>
      </c>
      <c r="AJ347" s="33">
        <f t="shared" si="100"/>
        <v>0.53409230841377187</v>
      </c>
    </row>
    <row r="348" spans="2:36" x14ac:dyDescent="0.3">
      <c r="B348" s="17" t="s">
        <v>27</v>
      </c>
      <c r="C348" s="17">
        <v>340</v>
      </c>
      <c r="D348" s="17">
        <v>340</v>
      </c>
      <c r="E348" s="2">
        <v>17.8</v>
      </c>
      <c r="F348" s="13">
        <f t="shared" si="98"/>
        <v>0.79166666666666674</v>
      </c>
      <c r="G348" s="13">
        <f t="shared" si="99"/>
        <v>2.8500000000000005</v>
      </c>
      <c r="R348">
        <f t="shared" si="87"/>
        <v>0</v>
      </c>
      <c r="S348">
        <f t="shared" si="88"/>
        <v>17.8</v>
      </c>
      <c r="T348" s="31">
        <f t="shared" si="92"/>
        <v>4.9444444444444446</v>
      </c>
      <c r="U348" s="31">
        <f t="shared" si="89"/>
        <v>18653.466049382718</v>
      </c>
      <c r="V348" s="28">
        <f t="shared" si="93"/>
        <v>8.416637860415122</v>
      </c>
      <c r="W348" s="28">
        <f t="shared" si="94"/>
        <v>2245.509</v>
      </c>
      <c r="X348" s="28">
        <f t="shared" si="95"/>
        <v>1254.4707224904623</v>
      </c>
      <c r="Y348" s="37">
        <f t="shared" si="90"/>
        <v>3508.3963603508773</v>
      </c>
      <c r="Z348" s="28">
        <f>Y348*0.0000002777777777</f>
        <v>9.745545442690352E-4</v>
      </c>
      <c r="AA348" s="28">
        <f t="shared" si="96"/>
        <v>3508.3963593685266</v>
      </c>
      <c r="AB348" s="24">
        <f t="shared" si="91"/>
        <v>-7557.5856481481496</v>
      </c>
      <c r="AD348" s="24">
        <f t="shared" si="97"/>
        <v>0</v>
      </c>
      <c r="AE348" s="24">
        <f t="shared" si="86"/>
        <v>748.19921296296297</v>
      </c>
      <c r="AF348" s="24">
        <f t="shared" si="101"/>
        <v>0</v>
      </c>
      <c r="AG348" s="24">
        <f>AF$43+AF$87+$AF$158+$AF$178+$AF$238+$AF$279+$AF$299+$AF$307</f>
        <v>0.19585956184502215</v>
      </c>
      <c r="AH348" s="35">
        <f>(AG348*3600000)*$J$69</f>
        <v>606381.20347218856</v>
      </c>
      <c r="AI348" s="33">
        <f>ABS((AB348*0.0000002777777777)-Z348)</f>
        <v>3.0738838903890424E-3</v>
      </c>
      <c r="AJ348" s="33">
        <f t="shared" si="100"/>
        <v>0.53716619230416096</v>
      </c>
    </row>
    <row r="349" spans="2:36" x14ac:dyDescent="0.3">
      <c r="B349" s="17" t="s">
        <v>27</v>
      </c>
      <c r="C349" s="17">
        <v>341</v>
      </c>
      <c r="D349" s="17">
        <v>341</v>
      </c>
      <c r="E349" s="2">
        <v>21.1</v>
      </c>
      <c r="F349" s="13">
        <f t="shared" si="98"/>
        <v>0.87500000000000011</v>
      </c>
      <c r="G349" s="13">
        <f t="shared" si="99"/>
        <v>3.1500000000000004</v>
      </c>
      <c r="R349">
        <f t="shared" si="87"/>
        <v>0</v>
      </c>
      <c r="S349">
        <f t="shared" si="88"/>
        <v>21.1</v>
      </c>
      <c r="T349" s="31">
        <f t="shared" si="92"/>
        <v>5.8611111111111116</v>
      </c>
      <c r="U349" s="31">
        <f t="shared" si="89"/>
        <v>26211.051697530867</v>
      </c>
      <c r="V349" s="28">
        <f t="shared" si="93"/>
        <v>11.826699096816743</v>
      </c>
      <c r="W349" s="28">
        <f t="shared" si="94"/>
        <v>2245.509</v>
      </c>
      <c r="X349" s="28">
        <f t="shared" si="95"/>
        <v>1386.5202722263004</v>
      </c>
      <c r="Y349" s="37">
        <f t="shared" si="90"/>
        <v>3643.855971323117</v>
      </c>
      <c r="Z349" s="28">
        <f>Y349*0.0000002777777777</f>
        <v>1.0121822139730105E-3</v>
      </c>
      <c r="AA349" s="28">
        <f t="shared" si="96"/>
        <v>3643.8559703028377</v>
      </c>
      <c r="AB349" s="24">
        <f t="shared" si="91"/>
        <v>-7983.2407407407409</v>
      </c>
      <c r="AD349" s="24">
        <f t="shared" si="97"/>
        <v>0</v>
      </c>
      <c r="AE349" s="24">
        <f t="shared" si="86"/>
        <v>748.19921296296297</v>
      </c>
      <c r="AF349" s="24">
        <f t="shared" si="101"/>
        <v>0</v>
      </c>
      <c r="AG349" s="24">
        <f>AF$43+AF$87+$AF$158+$AF$178+$AF$238+$AF$279+$AF$299+$AF$307</f>
        <v>0.19585956184502215</v>
      </c>
      <c r="AH349" s="35">
        <f>(AG349*3600000)*$J$69</f>
        <v>606381.20347218856</v>
      </c>
      <c r="AI349" s="33">
        <f>ABS((AB349*0.0000002777777777)-Z349)</f>
        <v>3.2297490857800754E-3</v>
      </c>
      <c r="AJ349" s="33">
        <f t="shared" si="100"/>
        <v>0.54039594138994107</v>
      </c>
    </row>
    <row r="350" spans="2:36" x14ac:dyDescent="0.3">
      <c r="B350" s="17" t="s">
        <v>27</v>
      </c>
      <c r="C350" s="17">
        <v>342</v>
      </c>
      <c r="D350" s="17">
        <v>342</v>
      </c>
      <c r="E350" s="2">
        <v>24.1</v>
      </c>
      <c r="F350" s="13">
        <f t="shared" si="98"/>
        <v>0.54166666666666641</v>
      </c>
      <c r="G350" s="13">
        <f t="shared" si="99"/>
        <v>1.9499999999999993</v>
      </c>
      <c r="R350">
        <f t="shared" si="87"/>
        <v>0</v>
      </c>
      <c r="S350">
        <f t="shared" si="88"/>
        <v>24.1</v>
      </c>
      <c r="T350" s="31">
        <f t="shared" si="92"/>
        <v>6.6944444444444446</v>
      </c>
      <c r="U350" s="31">
        <f t="shared" si="89"/>
        <v>34194.292438271608</v>
      </c>
      <c r="V350" s="28">
        <f t="shared" si="93"/>
        <v>15.428820337418593</v>
      </c>
      <c r="W350" s="28">
        <f t="shared" si="94"/>
        <v>2245.509</v>
      </c>
      <c r="X350" s="28">
        <f t="shared" si="95"/>
        <v>858.32207328294737</v>
      </c>
      <c r="Y350" s="37">
        <f t="shared" si="90"/>
        <v>3119.2598936203658</v>
      </c>
      <c r="Z350" s="28">
        <f>Y350*0.0000002777777777</f>
        <v>8.6646108131860366E-4</v>
      </c>
      <c r="AA350" s="28">
        <f t="shared" si="96"/>
        <v>3119.259892746973</v>
      </c>
      <c r="AB350" s="24">
        <f t="shared" si="91"/>
        <v>-2601.6180555555547</v>
      </c>
      <c r="AD350" s="24">
        <f t="shared" si="97"/>
        <v>0</v>
      </c>
      <c r="AE350" s="24">
        <f t="shared" si="86"/>
        <v>748.19921296296297</v>
      </c>
      <c r="AF350" s="24">
        <f t="shared" si="101"/>
        <v>0</v>
      </c>
      <c r="AG350" s="24">
        <f>AF$43+AF$87+$AF$158+$AF$178+$AF$238+$AF$279+$AF$299+$AF$307</f>
        <v>0.19585956184502215</v>
      </c>
      <c r="AH350" s="35">
        <f>(AG350*3600000)*$J$69</f>
        <v>606381.20347218856</v>
      </c>
      <c r="AI350" s="33">
        <f>ABS((AB350*0.0000002777777777)-Z350)</f>
        <v>1.5891327632150207E-3</v>
      </c>
      <c r="AJ350" s="33">
        <f t="shared" si="100"/>
        <v>0.54198507415315611</v>
      </c>
    </row>
    <row r="351" spans="2:36" x14ac:dyDescent="0.3">
      <c r="B351" s="17" t="s">
        <v>27</v>
      </c>
      <c r="C351" s="17">
        <v>343</v>
      </c>
      <c r="D351" s="17">
        <v>343</v>
      </c>
      <c r="E351" s="2">
        <v>25</v>
      </c>
      <c r="F351" s="13">
        <f t="shared" si="98"/>
        <v>0.16666666666666657</v>
      </c>
      <c r="G351" s="13">
        <f t="shared" si="99"/>
        <v>0.59999999999999964</v>
      </c>
      <c r="R351">
        <f t="shared" si="87"/>
        <v>0</v>
      </c>
      <c r="S351">
        <f t="shared" si="88"/>
        <v>25</v>
      </c>
      <c r="T351" s="31">
        <f t="shared" si="92"/>
        <v>6.9444444444444446</v>
      </c>
      <c r="U351" s="31">
        <f t="shared" si="89"/>
        <v>36795.910493827163</v>
      </c>
      <c r="V351" s="28">
        <f t="shared" si="93"/>
        <v>16.602697458526233</v>
      </c>
      <c r="W351" s="28">
        <f t="shared" si="94"/>
        <v>2245.509</v>
      </c>
      <c r="X351" s="28">
        <f t="shared" si="95"/>
        <v>264.09909947167608</v>
      </c>
      <c r="Y351" s="37">
        <f t="shared" si="90"/>
        <v>2526.2107969302024</v>
      </c>
      <c r="Z351" s="28">
        <f>Y351*0.0000002777777777</f>
        <v>7.0172522117301767E-4</v>
      </c>
      <c r="AA351" s="28">
        <f t="shared" si="96"/>
        <v>2526.2107962228638</v>
      </c>
      <c r="AB351" s="24">
        <f t="shared" si="91"/>
        <v>-888.40046296295623</v>
      </c>
      <c r="AD351" s="24">
        <f t="shared" si="97"/>
        <v>0</v>
      </c>
      <c r="AE351" s="24">
        <f t="shared" si="86"/>
        <v>748.19921296296297</v>
      </c>
      <c r="AF351" s="24">
        <f t="shared" si="101"/>
        <v>0</v>
      </c>
      <c r="AG351" s="24">
        <f>AF$43+AF$87+$AF$158+$AF$178+$AF$238+$AF$279+$AF$299+$AF$307</f>
        <v>0.19585956184502215</v>
      </c>
      <c r="AH351" s="35">
        <f>(AG351*3600000)*$J$69</f>
        <v>606381.20347218856</v>
      </c>
      <c r="AI351" s="33">
        <f>ABS((AB351*0.0000002777777777)-Z351)</f>
        <v>9.4850312748251875E-4</v>
      </c>
      <c r="AJ351" s="33">
        <f t="shared" si="100"/>
        <v>0.54293357728063862</v>
      </c>
    </row>
    <row r="352" spans="2:36" x14ac:dyDescent="0.3">
      <c r="B352" s="17" t="s">
        <v>27</v>
      </c>
      <c r="C352" s="17">
        <v>344</v>
      </c>
      <c r="D352" s="17">
        <v>344</v>
      </c>
      <c r="E352" s="2">
        <v>25.3</v>
      </c>
      <c r="F352" s="13">
        <f t="shared" si="98"/>
        <v>6.9444444444444448E-2</v>
      </c>
      <c r="G352" s="13">
        <f t="shared" si="99"/>
        <v>0.25</v>
      </c>
      <c r="R352">
        <f t="shared" si="87"/>
        <v>0</v>
      </c>
      <c r="S352">
        <f t="shared" si="88"/>
        <v>25.3</v>
      </c>
      <c r="T352" s="31">
        <f t="shared" si="92"/>
        <v>7.0277777777777777</v>
      </c>
      <c r="U352" s="31">
        <f t="shared" si="89"/>
        <v>37684.310956790119</v>
      </c>
      <c r="V352" s="28">
        <f t="shared" si="93"/>
        <v>17.003552985964888</v>
      </c>
      <c r="W352" s="28">
        <f t="shared" si="94"/>
        <v>2245.509</v>
      </c>
      <c r="X352" s="28">
        <f t="shared" si="95"/>
        <v>110.04129144653177</v>
      </c>
      <c r="Y352" s="37">
        <f t="shared" si="90"/>
        <v>2372.5538444324966</v>
      </c>
      <c r="Z352" s="28">
        <f>Y352*0.0000002777777777</f>
        <v>6.5904273438005046E-4</v>
      </c>
      <c r="AA352" s="28">
        <f t="shared" si="96"/>
        <v>2372.5538437681817</v>
      </c>
      <c r="AB352" s="24">
        <f t="shared" si="91"/>
        <v>-598.1543209876545</v>
      </c>
      <c r="AD352" s="24">
        <f t="shared" si="97"/>
        <v>0</v>
      </c>
      <c r="AE352" s="24">
        <f t="shared" si="86"/>
        <v>748.19921296296297</v>
      </c>
      <c r="AF352" s="24">
        <f t="shared" si="101"/>
        <v>0</v>
      </c>
      <c r="AG352" s="24">
        <f>AF$43+AF$87+$AF$158+$AF$178+$AF$238+$AF$279+$AF$299+$AF$307</f>
        <v>0.19585956184502215</v>
      </c>
      <c r="AH352" s="35">
        <f>(AG352*3600000)*$J$69</f>
        <v>606381.20347218856</v>
      </c>
      <c r="AI352" s="33">
        <f>ABS((AB352*0.0000002777777777)-Z352)</f>
        <v>8.2519671238565355E-4</v>
      </c>
      <c r="AJ352" s="33">
        <f t="shared" si="100"/>
        <v>0.5437587739930243</v>
      </c>
    </row>
    <row r="353" spans="2:36" x14ac:dyDescent="0.3">
      <c r="B353" s="17" t="s">
        <v>27</v>
      </c>
      <c r="C353" s="17">
        <v>345</v>
      </c>
      <c r="D353" s="17">
        <v>345</v>
      </c>
      <c r="E353" s="2">
        <v>25.5</v>
      </c>
      <c r="F353" s="13">
        <f t="shared" si="98"/>
        <v>0.15277777777777748</v>
      </c>
      <c r="G353" s="13">
        <f t="shared" si="99"/>
        <v>0.54999999999999893</v>
      </c>
      <c r="R353">
        <f t="shared" si="87"/>
        <v>0</v>
      </c>
      <c r="S353">
        <f t="shared" si="88"/>
        <v>25.5</v>
      </c>
      <c r="T353" s="31">
        <f t="shared" si="92"/>
        <v>7.083333333333333</v>
      </c>
      <c r="U353" s="31">
        <f t="shared" si="89"/>
        <v>38282.465277777774</v>
      </c>
      <c r="V353" s="28">
        <f t="shared" si="93"/>
        <v>17.273446435850691</v>
      </c>
      <c r="W353" s="28">
        <f t="shared" si="94"/>
        <v>2245.509</v>
      </c>
      <c r="X353" s="28">
        <f t="shared" si="95"/>
        <v>242.09084118236945</v>
      </c>
      <c r="Y353" s="37">
        <f t="shared" si="90"/>
        <v>2504.8732876182198</v>
      </c>
      <c r="Z353" s="28">
        <f>Y353*0.0000002777777777</f>
        <v>6.957981352546821E-4</v>
      </c>
      <c r="AA353" s="28">
        <f t="shared" si="96"/>
        <v>2504.8732869168557</v>
      </c>
      <c r="AB353" s="24">
        <f t="shared" si="91"/>
        <v>-2749.9791666666642</v>
      </c>
      <c r="AD353" s="24">
        <f t="shared" si="97"/>
        <v>0</v>
      </c>
      <c r="AE353" s="24">
        <f t="shared" si="86"/>
        <v>748.19921296296297</v>
      </c>
      <c r="AF353" s="24">
        <f t="shared" si="101"/>
        <v>0</v>
      </c>
      <c r="AG353" s="24">
        <f>AF$43+AF$87+$AF$158+$AF$178+$AF$238+$AF$279+$AF$299+$AF$307</f>
        <v>0.19585956184502215</v>
      </c>
      <c r="AH353" s="35">
        <f>(AG353*3600000)*$J$69</f>
        <v>606381.20347218856</v>
      </c>
      <c r="AI353" s="33">
        <f>ABS((AB353*0.0000002777777777)-Z353)</f>
        <v>1.4596812368926461E-3</v>
      </c>
      <c r="AJ353" s="33">
        <f t="shared" si="100"/>
        <v>0.54521845522991697</v>
      </c>
    </row>
    <row r="354" spans="2:36" x14ac:dyDescent="0.3">
      <c r="B354" s="17" t="s">
        <v>27</v>
      </c>
      <c r="C354" s="17">
        <v>346</v>
      </c>
      <c r="D354" s="17">
        <v>346</v>
      </c>
      <c r="E354" s="2">
        <v>26.4</v>
      </c>
      <c r="F354" s="13">
        <f t="shared" si="98"/>
        <v>0.15277777777777798</v>
      </c>
      <c r="G354" s="13">
        <f t="shared" si="99"/>
        <v>0.55000000000000071</v>
      </c>
      <c r="R354">
        <f t="shared" si="87"/>
        <v>0</v>
      </c>
      <c r="S354">
        <f t="shared" si="88"/>
        <v>26.4</v>
      </c>
      <c r="T354" s="31">
        <f t="shared" si="92"/>
        <v>7.333333333333333</v>
      </c>
      <c r="U354" s="31">
        <f t="shared" si="89"/>
        <v>41032.444444444438</v>
      </c>
      <c r="V354" s="28">
        <f t="shared" si="93"/>
        <v>18.514265633111105</v>
      </c>
      <c r="W354" s="28">
        <f t="shared" si="94"/>
        <v>2245.509</v>
      </c>
      <c r="X354" s="28">
        <f t="shared" si="95"/>
        <v>242.09084118237024</v>
      </c>
      <c r="Y354" s="37">
        <f t="shared" si="90"/>
        <v>2506.1141068154811</v>
      </c>
      <c r="Z354" s="28">
        <f>Y354*0.0000002777777777</f>
        <v>6.9614280725382484E-4</v>
      </c>
      <c r="AA354" s="28">
        <f t="shared" si="96"/>
        <v>2506.1141061137696</v>
      </c>
      <c r="AB354" s="24">
        <f t="shared" si="91"/>
        <v>-624.05864197531628</v>
      </c>
      <c r="AD354" s="24">
        <f t="shared" si="97"/>
        <v>0</v>
      </c>
      <c r="AE354" s="24">
        <f t="shared" si="86"/>
        <v>748.19921296296297</v>
      </c>
      <c r="AF354" s="24">
        <f t="shared" si="101"/>
        <v>0</v>
      </c>
      <c r="AG354" s="24">
        <f>AF$43+AF$87+$AF$158+$AF$178+$AF$238+$AF$279+$AF$299+$AF$307</f>
        <v>0.19585956184502215</v>
      </c>
      <c r="AH354" s="35">
        <f>(AG354*3600000)*$J$69</f>
        <v>606381.20347218856</v>
      </c>
      <c r="AI354" s="33">
        <f>ABS((AB354*0.0000002777777777)-Z354)</f>
        <v>8.6949242997620821E-4</v>
      </c>
      <c r="AJ354" s="33">
        <f t="shared" si="100"/>
        <v>0.54608794765989321</v>
      </c>
    </row>
    <row r="355" spans="2:36" x14ac:dyDescent="0.3">
      <c r="B355" s="17" t="s">
        <v>27</v>
      </c>
      <c r="C355" s="17">
        <v>347</v>
      </c>
      <c r="D355" s="17">
        <v>347</v>
      </c>
      <c r="E355" s="2">
        <v>26.6</v>
      </c>
      <c r="F355" s="13">
        <f t="shared" si="98"/>
        <v>9.7222222222222612E-2</v>
      </c>
      <c r="G355" s="13">
        <f t="shared" si="99"/>
        <v>0.35000000000000142</v>
      </c>
      <c r="R355">
        <f t="shared" si="87"/>
        <v>0</v>
      </c>
      <c r="S355">
        <f t="shared" si="88"/>
        <v>26.6</v>
      </c>
      <c r="T355" s="31">
        <f t="shared" si="92"/>
        <v>7.3888888888888893</v>
      </c>
      <c r="U355" s="31">
        <f t="shared" si="89"/>
        <v>41656.503086419754</v>
      </c>
      <c r="V355" s="28">
        <f t="shared" si="93"/>
        <v>18.795847382007715</v>
      </c>
      <c r="W355" s="28">
        <f t="shared" si="94"/>
        <v>2245.509</v>
      </c>
      <c r="X355" s="28">
        <f t="shared" si="95"/>
        <v>154.05780802514511</v>
      </c>
      <c r="Y355" s="37">
        <f t="shared" si="90"/>
        <v>2418.3626554071529</v>
      </c>
      <c r="Z355" s="28">
        <f>Y355*0.0000002777777777</f>
        <v>6.7176740409166983E-4</v>
      </c>
      <c r="AA355" s="28">
        <f t="shared" si="96"/>
        <v>2418.3626547300114</v>
      </c>
      <c r="AB355" s="24">
        <f t="shared" si="91"/>
        <v>-1580.7523148148102</v>
      </c>
      <c r="AD355" s="24">
        <f t="shared" si="97"/>
        <v>0</v>
      </c>
      <c r="AE355" s="24">
        <f t="shared" si="86"/>
        <v>748.19921296296297</v>
      </c>
      <c r="AF355" s="24">
        <f t="shared" si="101"/>
        <v>0</v>
      </c>
      <c r="AG355" s="24">
        <f>AF$43+AF$87+$AF$158+$AF$178+$AF$238+$AF$279+$AF$299+$AF$307</f>
        <v>0.19585956184502215</v>
      </c>
      <c r="AH355" s="35">
        <f>(AG355*3600000)*$J$69</f>
        <v>606381.20347218856</v>
      </c>
      <c r="AI355" s="33">
        <f>ABS((AB355*0.0000002777777777)-Z355)</f>
        <v>1.1108652691950585E-3</v>
      </c>
      <c r="AJ355" s="33">
        <f t="shared" si="100"/>
        <v>0.54719881292908823</v>
      </c>
    </row>
    <row r="356" spans="2:36" x14ac:dyDescent="0.3">
      <c r="B356" s="17" t="s">
        <v>27</v>
      </c>
      <c r="C356" s="17">
        <v>348</v>
      </c>
      <c r="D356" s="17">
        <v>348</v>
      </c>
      <c r="E356" s="2">
        <v>27.1</v>
      </c>
      <c r="F356" s="13">
        <f t="shared" si="98"/>
        <v>0.15277777777777748</v>
      </c>
      <c r="G356" s="13">
        <f t="shared" si="99"/>
        <v>0.54999999999999893</v>
      </c>
      <c r="R356">
        <f t="shared" si="87"/>
        <v>0</v>
      </c>
      <c r="S356">
        <f t="shared" si="88"/>
        <v>27.1</v>
      </c>
      <c r="T356" s="31">
        <f t="shared" si="92"/>
        <v>7.5277777777777777</v>
      </c>
      <c r="U356" s="31">
        <f t="shared" si="89"/>
        <v>43237.255401234564</v>
      </c>
      <c r="V356" s="28">
        <f t="shared" si="93"/>
        <v>19.509099264825998</v>
      </c>
      <c r="W356" s="28">
        <f t="shared" si="94"/>
        <v>2245.509</v>
      </c>
      <c r="X356" s="28">
        <f t="shared" si="95"/>
        <v>242.09084118236945</v>
      </c>
      <c r="Y356" s="37">
        <f t="shared" si="90"/>
        <v>2507.1089404471954</v>
      </c>
      <c r="Z356" s="28">
        <f>Y356*0.0000002777777777</f>
        <v>6.9641914992922365E-4</v>
      </c>
      <c r="AA356" s="28">
        <f t="shared" si="96"/>
        <v>2507.1089397452051</v>
      </c>
      <c r="AB356" s="24">
        <f t="shared" si="91"/>
        <v>-1935.7592592592555</v>
      </c>
      <c r="AD356" s="24">
        <f t="shared" si="97"/>
        <v>0</v>
      </c>
      <c r="AE356" s="24">
        <f t="shared" si="86"/>
        <v>748.19921296296297</v>
      </c>
      <c r="AF356" s="24">
        <f t="shared" si="101"/>
        <v>0</v>
      </c>
      <c r="AG356" s="24">
        <f>AF$43+AF$87+$AF$158+$AF$178+$AF$238+$AF$279+$AF$299+$AF$307</f>
        <v>0.19585956184502215</v>
      </c>
      <c r="AH356" s="35">
        <f>(AG356*3600000)*$J$69</f>
        <v>606381.20347218856</v>
      </c>
      <c r="AI356" s="33">
        <f>ABS((AB356*0.0000002777777777)-Z356)</f>
        <v>1.2341300551284577E-3</v>
      </c>
      <c r="AJ356" s="33">
        <f t="shared" si="100"/>
        <v>0.54843294298421674</v>
      </c>
    </row>
    <row r="357" spans="2:36" x14ac:dyDescent="0.3">
      <c r="B357" s="17" t="s">
        <v>27</v>
      </c>
      <c r="C357" s="17">
        <v>349</v>
      </c>
      <c r="D357" s="17">
        <v>349</v>
      </c>
      <c r="E357" s="2">
        <v>27.7</v>
      </c>
      <c r="F357" s="13">
        <f t="shared" si="98"/>
        <v>0.1388888888888889</v>
      </c>
      <c r="G357" s="13">
        <f t="shared" si="99"/>
        <v>0.5</v>
      </c>
      <c r="R357">
        <f t="shared" si="87"/>
        <v>0</v>
      </c>
      <c r="S357">
        <f t="shared" si="88"/>
        <v>27.7</v>
      </c>
      <c r="T357" s="31">
        <f t="shared" si="92"/>
        <v>7.6944444444444438</v>
      </c>
      <c r="U357" s="31">
        <f t="shared" si="89"/>
        <v>45173.01466049382</v>
      </c>
      <c r="V357" s="28">
        <f t="shared" si="93"/>
        <v>20.382533972724143</v>
      </c>
      <c r="W357" s="28">
        <f t="shared" si="94"/>
        <v>2245.509</v>
      </c>
      <c r="X357" s="28">
        <f t="shared" si="95"/>
        <v>220.08258289306355</v>
      </c>
      <c r="Y357" s="37">
        <f t="shared" si="90"/>
        <v>2485.9741168657874</v>
      </c>
      <c r="Z357" s="28">
        <f>Y357*0.0000002777777777</f>
        <v>6.9054836560269854E-4</v>
      </c>
      <c r="AA357" s="28">
        <f t="shared" si="96"/>
        <v>2485.9741161697148</v>
      </c>
      <c r="AB357" s="24">
        <f t="shared" si="91"/>
        <v>-1314.055555555562</v>
      </c>
      <c r="AD357" s="24">
        <f t="shared" si="97"/>
        <v>0</v>
      </c>
      <c r="AE357" s="24">
        <f t="shared" si="86"/>
        <v>748.19921296296297</v>
      </c>
      <c r="AF357" s="24">
        <f t="shared" si="101"/>
        <v>0</v>
      </c>
      <c r="AG357" s="24">
        <f>AF$43+AF$87+$AF$158+$AF$178+$AF$238+$AF$279+$AF$299+$AF$307</f>
        <v>0.19585956184502215</v>
      </c>
      <c r="AH357" s="35">
        <f>(AG357*3600000)*$J$69</f>
        <v>606381.20347218856</v>
      </c>
      <c r="AI357" s="33">
        <f>ABS((AB357*0.0000002777777777)-Z357)</f>
        <v>1.0555637975992614E-3</v>
      </c>
      <c r="AJ357" s="33">
        <f t="shared" si="100"/>
        <v>0.54948850678181604</v>
      </c>
    </row>
    <row r="358" spans="2:36" x14ac:dyDescent="0.3">
      <c r="B358" s="17" t="s">
        <v>27</v>
      </c>
      <c r="C358" s="17">
        <v>350</v>
      </c>
      <c r="D358" s="17">
        <v>350</v>
      </c>
      <c r="E358" s="2">
        <v>28.1</v>
      </c>
      <c r="F358" s="13">
        <f t="shared" si="98"/>
        <v>6.9444444444444448E-2</v>
      </c>
      <c r="G358" s="13">
        <f t="shared" si="99"/>
        <v>0.25</v>
      </c>
      <c r="R358">
        <f t="shared" si="87"/>
        <v>0</v>
      </c>
      <c r="S358">
        <f t="shared" si="88"/>
        <v>28.1</v>
      </c>
      <c r="T358" s="31">
        <f t="shared" si="92"/>
        <v>7.8055555555555554</v>
      </c>
      <c r="U358" s="31">
        <f t="shared" si="89"/>
        <v>46487.070216049382</v>
      </c>
      <c r="V358" s="28">
        <f t="shared" si="93"/>
        <v>20.975449504363034</v>
      </c>
      <c r="W358" s="28">
        <f t="shared" si="94"/>
        <v>2245.509</v>
      </c>
      <c r="X358" s="28">
        <f t="shared" si="95"/>
        <v>110.04129144653177</v>
      </c>
      <c r="Y358" s="37">
        <f t="shared" si="90"/>
        <v>2376.5257409508949</v>
      </c>
      <c r="Z358" s="28">
        <f>Y358*0.0000002777777777</f>
        <v>6.6014603896818558E-4</v>
      </c>
      <c r="AA358" s="28">
        <f t="shared" si="96"/>
        <v>2376.5257402854681</v>
      </c>
      <c r="AB358" s="24">
        <f t="shared" si="91"/>
        <v>-331.45756172839174</v>
      </c>
      <c r="AD358" s="24">
        <f t="shared" si="97"/>
        <v>0</v>
      </c>
      <c r="AE358" s="24">
        <f>$AD$43+$AD$87+$AD$158+$AD$178+$AD$188+$AD$238+$AD$279+$AD$299+$AD$307+$AD$359</f>
        <v>749.19005324074078</v>
      </c>
      <c r="AF358" s="24">
        <f t="shared" si="101"/>
        <v>0</v>
      </c>
      <c r="AG358" s="24">
        <f>AF$43+AF$87+$AF$158+$AF$178+$AF$238+$AF$279+$AF$299+$AF$307+$AF$359</f>
        <v>0.19613479525543892</v>
      </c>
      <c r="AH358" s="35">
        <f>(AG358*3600000)*$J$69</f>
        <v>607233.32611083891</v>
      </c>
      <c r="AI358" s="33">
        <f>ABS((AB358*0.0000002777777777)-Z358)</f>
        <v>7.5221758386695881E-4</v>
      </c>
      <c r="AJ358" s="33">
        <f t="shared" si="100"/>
        <v>0.55024072436568305</v>
      </c>
    </row>
    <row r="359" spans="2:36" x14ac:dyDescent="0.3">
      <c r="B359" s="17" t="s">
        <v>27</v>
      </c>
      <c r="C359" s="17">
        <v>351</v>
      </c>
      <c r="D359" s="17">
        <v>351</v>
      </c>
      <c r="E359" s="2">
        <v>28.2</v>
      </c>
      <c r="F359" s="13">
        <f t="shared" si="98"/>
        <v>0</v>
      </c>
      <c r="G359" s="13">
        <f t="shared" si="99"/>
        <v>0</v>
      </c>
      <c r="R359">
        <f t="shared" si="87"/>
        <v>0</v>
      </c>
      <c r="S359">
        <f t="shared" si="88"/>
        <v>28.2</v>
      </c>
      <c r="T359" s="31">
        <f t="shared" si="92"/>
        <v>7.833333333333333</v>
      </c>
      <c r="U359" s="31">
        <f t="shared" si="89"/>
        <v>46818.527777777774</v>
      </c>
      <c r="V359" s="28">
        <f t="shared" si="93"/>
        <v>21.125006603069441</v>
      </c>
      <c r="W359" s="28">
        <f t="shared" si="94"/>
        <v>2245.509</v>
      </c>
      <c r="X359" s="28">
        <f t="shared" si="95"/>
        <v>0</v>
      </c>
      <c r="Y359" s="37">
        <f t="shared" si="90"/>
        <v>2266.6340066030693</v>
      </c>
      <c r="Z359" s="28">
        <f>Y359*0.0000002777777777</f>
        <v>6.2962055721344781E-4</v>
      </c>
      <c r="AA359" s="28">
        <f t="shared" si="96"/>
        <v>2266.6340059684121</v>
      </c>
      <c r="AB359" s="24">
        <f t="shared" si="91"/>
        <v>331.45756172839174</v>
      </c>
      <c r="AC359" s="24">
        <f>SUM(AB359:AB362)</f>
        <v>990.84027777778101</v>
      </c>
      <c r="AD359" s="24">
        <f t="shared" si="97"/>
        <v>0.99084027777778105</v>
      </c>
      <c r="AE359" s="24">
        <f t="shared" ref="AE359:AE363" si="102">$AD$43+$AD$87+$AD$158+$AD$178+$AD$188+$AD$238+$AD$279+$AD$299+$AD$307+$AD$359</f>
        <v>749.19005324074078</v>
      </c>
      <c r="AF359" s="24">
        <f t="shared" si="101"/>
        <v>2.7523341041676275E-4</v>
      </c>
      <c r="AG359" s="24">
        <f>AF$43+AF$87+$AF$158+$AF$178+$AF$238+$AF$279+$AF$299+$AF$307+$AF$359</f>
        <v>0.19613479525543892</v>
      </c>
      <c r="AH359" s="35">
        <f>(AG359*3600000)*$J$69</f>
        <v>607233.32611083891</v>
      </c>
      <c r="AI359" s="33">
        <f>ABS((AB359*0.0000002777777777)-Z359)</f>
        <v>5.3754901231467458E-4</v>
      </c>
      <c r="AJ359" s="33">
        <f t="shared" si="100"/>
        <v>0.55077827337799767</v>
      </c>
    </row>
    <row r="360" spans="2:36" x14ac:dyDescent="0.3">
      <c r="B360" s="17" t="s">
        <v>27</v>
      </c>
      <c r="C360" s="17">
        <v>352</v>
      </c>
      <c r="D360" s="17">
        <v>352</v>
      </c>
      <c r="E360" s="2">
        <v>28.1</v>
      </c>
      <c r="F360" s="13">
        <f t="shared" si="98"/>
        <v>-2.7777777777777679E-2</v>
      </c>
      <c r="G360" s="13">
        <f t="shared" si="99"/>
        <v>-9.9999999999999645E-2</v>
      </c>
      <c r="R360">
        <f t="shared" si="87"/>
        <v>0</v>
      </c>
      <c r="S360">
        <f t="shared" si="88"/>
        <v>28.1</v>
      </c>
      <c r="T360" s="31">
        <f t="shared" si="92"/>
        <v>7.8055555555555554</v>
      </c>
      <c r="U360" s="31">
        <f t="shared" si="89"/>
        <v>46487.070216049382</v>
      </c>
      <c r="V360" s="28">
        <f t="shared" si="93"/>
        <v>20.975449504363034</v>
      </c>
      <c r="W360" s="28">
        <f t="shared" si="94"/>
        <v>2245.509</v>
      </c>
      <c r="X360" s="28">
        <f t="shared" si="95"/>
        <v>-44.016516578612553</v>
      </c>
      <c r="Y360" s="37">
        <f t="shared" si="90"/>
        <v>2222.4679329257506</v>
      </c>
      <c r="Z360" s="28">
        <f>Y360*0.0000002777777777</f>
        <v>6.1735220341762773E-4</v>
      </c>
      <c r="AA360" s="28">
        <f t="shared" si="96"/>
        <v>2222.4679323034597</v>
      </c>
      <c r="AB360" s="24">
        <f t="shared" si="91"/>
        <v>330.28009259259852</v>
      </c>
      <c r="AD360" s="24">
        <f t="shared" si="97"/>
        <v>0</v>
      </c>
      <c r="AE360" s="24">
        <f t="shared" si="102"/>
        <v>749.19005324074078</v>
      </c>
      <c r="AF360" s="24">
        <f t="shared" si="101"/>
        <v>0</v>
      </c>
      <c r="AG360" s="24">
        <f>AF$43+AF$87+$AF$158+$AF$178+$AF$238+$AF$279+$AF$299+$AF$307+$AF$359</f>
        <v>0.19613479525543892</v>
      </c>
      <c r="AH360" s="35">
        <f>(AG360*3600000)*$J$69</f>
        <v>607233.32611083891</v>
      </c>
      <c r="AI360" s="33">
        <f>ABS((AB360*0.0000002777777777)-Z360)</f>
        <v>5.2560773327870553E-4</v>
      </c>
      <c r="AJ360" s="33">
        <f t="shared" si="100"/>
        <v>0.55130388111127637</v>
      </c>
    </row>
    <row r="361" spans="2:36" x14ac:dyDescent="0.3">
      <c r="B361" s="17" t="s">
        <v>27</v>
      </c>
      <c r="C361" s="17">
        <v>353</v>
      </c>
      <c r="D361" s="17">
        <v>353</v>
      </c>
      <c r="E361" s="2">
        <v>28</v>
      </c>
      <c r="F361" s="13">
        <f t="shared" si="98"/>
        <v>-2.7777777777778172E-2</v>
      </c>
      <c r="G361" s="13">
        <f t="shared" si="99"/>
        <v>-0.10000000000000142</v>
      </c>
      <c r="R361">
        <f t="shared" si="87"/>
        <v>0</v>
      </c>
      <c r="S361">
        <f t="shared" si="88"/>
        <v>28</v>
      </c>
      <c r="T361" s="31">
        <f t="shared" si="92"/>
        <v>7.7777777777777777</v>
      </c>
      <c r="U361" s="31">
        <f t="shared" si="89"/>
        <v>46156.790123456783</v>
      </c>
      <c r="V361" s="28">
        <f t="shared" si="93"/>
        <v>20.8264236919753</v>
      </c>
      <c r="W361" s="28">
        <f t="shared" si="94"/>
        <v>2245.509</v>
      </c>
      <c r="X361" s="28">
        <f t="shared" si="95"/>
        <v>-44.016516578613334</v>
      </c>
      <c r="Y361" s="37">
        <f t="shared" si="90"/>
        <v>2222.318907113362</v>
      </c>
      <c r="Z361" s="28">
        <f>Y361*0.0000002777777777</f>
        <v>6.1731080735864243E-4</v>
      </c>
      <c r="AA361" s="28">
        <f t="shared" si="96"/>
        <v>2222.3189064911126</v>
      </c>
      <c r="AB361" s="24">
        <f t="shared" si="91"/>
        <v>329.10262345679075</v>
      </c>
      <c r="AD361" s="24">
        <f t="shared" si="97"/>
        <v>0</v>
      </c>
      <c r="AE361" s="24">
        <f t="shared" si="102"/>
        <v>749.19005324074078</v>
      </c>
      <c r="AF361" s="24">
        <f t="shared" si="101"/>
        <v>0</v>
      </c>
      <c r="AG361" s="24">
        <f>AF$43+AF$87+$AF$158+$AF$178+$AF$238+$AF$279+$AF$299+$AF$307+$AF$359</f>
        <v>0.19613479525543892</v>
      </c>
      <c r="AH361" s="35">
        <f>(AG361*3600000)*$J$69</f>
        <v>607233.32611083891</v>
      </c>
      <c r="AI361" s="33">
        <f>ABS((AB361*0.0000002777777777)-Z361)</f>
        <v>5.2589341197957517E-4</v>
      </c>
      <c r="AJ361" s="33">
        <f t="shared" si="100"/>
        <v>0.55182977452325599</v>
      </c>
    </row>
    <row r="362" spans="2:36" x14ac:dyDescent="0.3">
      <c r="B362" s="17" t="s">
        <v>27</v>
      </c>
      <c r="C362" s="17">
        <v>354</v>
      </c>
      <c r="D362" s="17">
        <v>354</v>
      </c>
      <c r="E362" s="2">
        <v>27.9</v>
      </c>
      <c r="F362" s="13">
        <f t="shared" si="98"/>
        <v>-1.3888888888889086E-2</v>
      </c>
      <c r="G362" s="13">
        <f t="shared" si="99"/>
        <v>-5.0000000000000711E-2</v>
      </c>
      <c r="R362">
        <f t="shared" si="87"/>
        <v>0</v>
      </c>
      <c r="S362">
        <f t="shared" si="88"/>
        <v>27.9</v>
      </c>
      <c r="T362" s="31">
        <f t="shared" si="92"/>
        <v>7.7499999999999991</v>
      </c>
      <c r="U362" s="31">
        <f t="shared" si="89"/>
        <v>45827.687499999993</v>
      </c>
      <c r="V362" s="28">
        <f t="shared" si="93"/>
        <v>20.677929165906239</v>
      </c>
      <c r="W362" s="28">
        <f t="shared" si="94"/>
        <v>2245.509</v>
      </c>
      <c r="X362" s="28">
        <f t="shared" si="95"/>
        <v>-22.008258289306667</v>
      </c>
      <c r="Y362" s="37">
        <f t="shared" si="90"/>
        <v>2244.1786708765999</v>
      </c>
      <c r="Z362" s="28">
        <f>Y362*0.0000002777777777</f>
        <v>6.2338296395784162E-4</v>
      </c>
      <c r="AA362" s="28">
        <f t="shared" si="96"/>
        <v>2244.17867024823</v>
      </c>
      <c r="AB362" s="24">
        <f t="shared" si="91"/>
        <v>0</v>
      </c>
      <c r="AD362" s="24">
        <f t="shared" si="97"/>
        <v>0</v>
      </c>
      <c r="AE362" s="24">
        <f t="shared" si="102"/>
        <v>749.19005324074078</v>
      </c>
      <c r="AF362" s="24">
        <f t="shared" si="101"/>
        <v>0</v>
      </c>
      <c r="AG362" s="24">
        <f>AF$43+AF$87+$AF$158+$AF$178+$AF$238+$AF$279+$AF$299+$AF$307+$AF$359</f>
        <v>0.19613479525543892</v>
      </c>
      <c r="AH362" s="35">
        <f>(AG362*3600000)*$J$69</f>
        <v>607233.32611083891</v>
      </c>
      <c r="AI362" s="33">
        <f>ABS((AB362*0.0000002777777777)-Z362)</f>
        <v>6.2338296395784162E-4</v>
      </c>
      <c r="AJ362" s="33">
        <f t="shared" si="100"/>
        <v>0.5524531574872138</v>
      </c>
    </row>
    <row r="363" spans="2:36" x14ac:dyDescent="0.3">
      <c r="B363" s="17" t="s">
        <v>27</v>
      </c>
      <c r="C363" s="17">
        <v>355</v>
      </c>
      <c r="D363" s="17">
        <v>355</v>
      </c>
      <c r="E363" s="2">
        <v>27.9</v>
      </c>
      <c r="F363" s="13">
        <f t="shared" si="98"/>
        <v>2.7777777777778172E-2</v>
      </c>
      <c r="G363" s="13">
        <f t="shared" si="99"/>
        <v>0.10000000000000142</v>
      </c>
      <c r="R363">
        <f t="shared" si="87"/>
        <v>0</v>
      </c>
      <c r="S363">
        <f t="shared" si="88"/>
        <v>27.9</v>
      </c>
      <c r="T363" s="31">
        <f t="shared" si="92"/>
        <v>7.7499999999999991</v>
      </c>
      <c r="U363" s="31">
        <f t="shared" si="89"/>
        <v>45827.687499999993</v>
      </c>
      <c r="V363" s="28">
        <f t="shared" si="93"/>
        <v>20.677929165906239</v>
      </c>
      <c r="W363" s="28">
        <f t="shared" si="94"/>
        <v>2245.509</v>
      </c>
      <c r="X363" s="28">
        <f t="shared" si="95"/>
        <v>44.016516578613334</v>
      </c>
      <c r="Y363" s="37">
        <f t="shared" si="90"/>
        <v>2310.2034457445197</v>
      </c>
      <c r="Z363" s="28">
        <f>Y363*0.0000002777777777</f>
        <v>6.417231791937953E-4</v>
      </c>
      <c r="AA363" s="28">
        <f t="shared" si="96"/>
        <v>2310.203445097663</v>
      </c>
      <c r="AB363" s="24">
        <f t="shared" si="91"/>
        <v>-659.38271604938927</v>
      </c>
      <c r="AD363" s="24">
        <f t="shared" si="97"/>
        <v>0</v>
      </c>
      <c r="AE363" s="24">
        <f t="shared" si="102"/>
        <v>749.19005324074078</v>
      </c>
      <c r="AF363" s="24">
        <f t="shared" si="101"/>
        <v>0</v>
      </c>
      <c r="AG363" s="24">
        <f>AF$43+AF$87+$AF$158+$AF$178+$AF$238+$AF$279+$AF$299+$AF$307+$AF$359</f>
        <v>0.19613479525543892</v>
      </c>
      <c r="AH363" s="35">
        <f>(AG363*3600000)*$J$69</f>
        <v>607233.32611083891</v>
      </c>
      <c r="AI363" s="33">
        <f>ABS((AB363*0.0000002777777777)-Z363)</f>
        <v>8.2488504471178476E-4</v>
      </c>
      <c r="AJ363" s="33">
        <f t="shared" si="100"/>
        <v>0.55327804253192558</v>
      </c>
    </row>
    <row r="364" spans="2:36" x14ac:dyDescent="0.3">
      <c r="B364" s="17" t="s">
        <v>27</v>
      </c>
      <c r="C364" s="17">
        <v>356</v>
      </c>
      <c r="D364" s="17">
        <v>356</v>
      </c>
      <c r="E364" s="2">
        <v>28.1</v>
      </c>
      <c r="F364" s="13">
        <f t="shared" si="98"/>
        <v>4.1666666666666761E-2</v>
      </c>
      <c r="G364" s="13">
        <f t="shared" si="99"/>
        <v>0.15000000000000036</v>
      </c>
      <c r="R364">
        <f t="shared" si="87"/>
        <v>0</v>
      </c>
      <c r="S364">
        <f t="shared" si="88"/>
        <v>28.1</v>
      </c>
      <c r="T364" s="31">
        <f t="shared" si="92"/>
        <v>7.8055555555555554</v>
      </c>
      <c r="U364" s="31">
        <f t="shared" si="89"/>
        <v>46487.070216049382</v>
      </c>
      <c r="V364" s="28">
        <f t="shared" si="93"/>
        <v>20.975449504363034</v>
      </c>
      <c r="W364" s="28">
        <f t="shared" si="94"/>
        <v>2245.509</v>
      </c>
      <c r="X364" s="28">
        <f t="shared" si="95"/>
        <v>66.02477486791922</v>
      </c>
      <c r="Y364" s="37">
        <f t="shared" si="90"/>
        <v>2332.5092243722825</v>
      </c>
      <c r="Z364" s="28">
        <f>Y364*0.0000002777777777</f>
        <v>6.4791922881088338E-4</v>
      </c>
      <c r="AA364" s="28">
        <f t="shared" si="96"/>
        <v>2332.5092237191802</v>
      </c>
      <c r="AB364" s="24">
        <f t="shared" si="91"/>
        <v>-331.45756172839174</v>
      </c>
      <c r="AD364" s="24">
        <f t="shared" si="97"/>
        <v>0</v>
      </c>
      <c r="AE364" s="24">
        <f>$AD$43+$AD$87+$AD$158+$AD$178+$AD$188+$AD$238+$AD$279+$AD$299+$AD$307+$AD$359+$AD$365</f>
        <v>770.78189351851859</v>
      </c>
      <c r="AF364" s="24">
        <f t="shared" si="101"/>
        <v>0</v>
      </c>
      <c r="AG364" s="24">
        <f>AF$43+AF$87+$AF$158+$AF$178+$AF$238+$AF$279+$AF$299+$AF$307+$AF$359+$AF$365</f>
        <v>0.20213252866425338</v>
      </c>
      <c r="AH364" s="35">
        <f>(AG364*3600000)*$J$69</f>
        <v>625802.30874452845</v>
      </c>
      <c r="AI364" s="33">
        <f>ABS((AB364*0.0000002777777777)-Z364)</f>
        <v>7.3999077370965661E-4</v>
      </c>
      <c r="AJ364" s="33">
        <f t="shared" si="100"/>
        <v>0.55401803330563526</v>
      </c>
    </row>
    <row r="365" spans="2:36" x14ac:dyDescent="0.3">
      <c r="B365" s="17" t="s">
        <v>27</v>
      </c>
      <c r="C365" s="17">
        <v>357</v>
      </c>
      <c r="D365" s="17">
        <v>357</v>
      </c>
      <c r="E365" s="2">
        <v>28.2</v>
      </c>
      <c r="F365" s="13">
        <f t="shared" si="98"/>
        <v>-1.3888888888889086E-2</v>
      </c>
      <c r="G365" s="13">
        <f t="shared" si="99"/>
        <v>-5.0000000000000711E-2</v>
      </c>
      <c r="R365">
        <f t="shared" si="87"/>
        <v>0</v>
      </c>
      <c r="S365">
        <f t="shared" si="88"/>
        <v>28.2</v>
      </c>
      <c r="T365" s="31">
        <f t="shared" si="92"/>
        <v>7.833333333333333</v>
      </c>
      <c r="U365" s="31">
        <f t="shared" si="89"/>
        <v>46818.527777777774</v>
      </c>
      <c r="V365" s="28">
        <f t="shared" si="93"/>
        <v>21.125006603069441</v>
      </c>
      <c r="W365" s="28">
        <f t="shared" si="94"/>
        <v>2245.509</v>
      </c>
      <c r="X365" s="28">
        <f t="shared" si="95"/>
        <v>-22.008258289306667</v>
      </c>
      <c r="Y365" s="37">
        <f t="shared" si="90"/>
        <v>2244.6257483137629</v>
      </c>
      <c r="Z365" s="28">
        <f>Y365*0.0000002777777777</f>
        <v>6.2350715213479665E-4</v>
      </c>
      <c r="AA365" s="28">
        <f t="shared" si="96"/>
        <v>2244.6257476852679</v>
      </c>
      <c r="AB365" s="24">
        <f t="shared" si="91"/>
        <v>661.73765432099026</v>
      </c>
      <c r="AC365" s="24">
        <f>SUM(AB365:AB372)</f>
        <v>21591.840277777774</v>
      </c>
      <c r="AD365" s="24">
        <f t="shared" si="97"/>
        <v>21.591840277777774</v>
      </c>
      <c r="AE365" s="24">
        <f t="shared" ref="AE365:AE377" si="103">$AD$43+$AD$87+$AD$158+$AD$178+$AD$188+$AD$238+$AD$279+$AD$299+$AD$307+$AD$359+$AD$365</f>
        <v>770.78189351851859</v>
      </c>
      <c r="AF365" s="24">
        <f t="shared" si="101"/>
        <v>5.9977334088144613E-3</v>
      </c>
      <c r="AG365" s="24">
        <f>AF$43+AF$87+$AF$158+$AF$178+$AF$238+$AF$279+$AF$299+$AF$307+$AF$359+$AF$365</f>
        <v>0.20213252866425338</v>
      </c>
      <c r="AH365" s="35">
        <f>(AG365*3600000)*$J$69</f>
        <v>625802.30874452845</v>
      </c>
      <c r="AI365" s="33">
        <f>ABS((AB365*0.0000002777777777)-Z365)</f>
        <v>4.3969113709710117E-4</v>
      </c>
      <c r="AJ365" s="33">
        <f t="shared" si="100"/>
        <v>0.55445772444273234</v>
      </c>
    </row>
    <row r="366" spans="2:36" x14ac:dyDescent="0.3">
      <c r="B366" s="17" t="s">
        <v>27</v>
      </c>
      <c r="C366" s="17">
        <v>358</v>
      </c>
      <c r="D366" s="17">
        <v>358</v>
      </c>
      <c r="E366" s="2">
        <v>28</v>
      </c>
      <c r="F366" s="13">
        <f t="shared" si="98"/>
        <v>-0.18055555555555566</v>
      </c>
      <c r="G366" s="13">
        <f t="shared" si="99"/>
        <v>-0.65000000000000036</v>
      </c>
      <c r="R366">
        <f t="shared" si="87"/>
        <v>0</v>
      </c>
      <c r="S366">
        <f t="shared" si="88"/>
        <v>28</v>
      </c>
      <c r="T366" s="31">
        <f t="shared" si="92"/>
        <v>7.7777777777777777</v>
      </c>
      <c r="U366" s="31">
        <f t="shared" si="89"/>
        <v>46156.790123456783</v>
      </c>
      <c r="V366" s="28">
        <f t="shared" si="93"/>
        <v>20.8264236919753</v>
      </c>
      <c r="W366" s="28">
        <f t="shared" si="94"/>
        <v>2245.509</v>
      </c>
      <c r="X366" s="28">
        <f t="shared" si="95"/>
        <v>-286.10735776098278</v>
      </c>
      <c r="Y366" s="37">
        <f t="shared" si="90"/>
        <v>1980.2280659309927</v>
      </c>
      <c r="Z366" s="28">
        <f>Y366*0.0000002777777777</f>
        <v>5.5006335149348031E-4</v>
      </c>
      <c r="AA366" s="28">
        <f t="shared" si="96"/>
        <v>1980.2280653765292</v>
      </c>
      <c r="AB366" s="24">
        <f t="shared" si="91"/>
        <v>3555.3680555555547</v>
      </c>
      <c r="AD366" s="24">
        <f t="shared" si="97"/>
        <v>0</v>
      </c>
      <c r="AE366" s="24">
        <f t="shared" si="103"/>
        <v>770.78189351851859</v>
      </c>
      <c r="AF366" s="24">
        <f t="shared" si="101"/>
        <v>0</v>
      </c>
      <c r="AG366" s="24">
        <f>AF$43+AF$87+$AF$158+$AF$178+$AF$238+$AF$279+$AF$299+$AF$307+$AF$359+$AF$365</f>
        <v>0.20213252866425338</v>
      </c>
      <c r="AH366" s="35">
        <f>(AG366*3600000)*$J$69</f>
        <v>625802.30874452845</v>
      </c>
      <c r="AI366" s="33">
        <f>ABS((AB366*0.0000002777777777)-Z366)</f>
        <v>4.3753888588431199E-4</v>
      </c>
      <c r="AJ366" s="33">
        <f t="shared" si="100"/>
        <v>0.55489526332861661</v>
      </c>
    </row>
    <row r="367" spans="2:36" x14ac:dyDescent="0.3">
      <c r="B367" s="17" t="s">
        <v>27</v>
      </c>
      <c r="C367" s="17">
        <v>359</v>
      </c>
      <c r="D367" s="17">
        <v>359</v>
      </c>
      <c r="E367" s="2">
        <v>26.9</v>
      </c>
      <c r="F367" s="13">
        <f t="shared" si="98"/>
        <v>-0.41666666666666663</v>
      </c>
      <c r="G367" s="13">
        <f t="shared" si="99"/>
        <v>-1.5</v>
      </c>
      <c r="R367">
        <f t="shared" si="87"/>
        <v>0</v>
      </c>
      <c r="S367">
        <f t="shared" si="88"/>
        <v>26.9</v>
      </c>
      <c r="T367" s="31">
        <f t="shared" si="92"/>
        <v>7.4722222222222214</v>
      </c>
      <c r="U367" s="31">
        <f t="shared" si="89"/>
        <v>42601.422067901229</v>
      </c>
      <c r="V367" s="28">
        <f t="shared" si="93"/>
        <v>19.222204652742661</v>
      </c>
      <c r="W367" s="28">
        <f t="shared" si="94"/>
        <v>2245.509</v>
      </c>
      <c r="X367" s="28">
        <f t="shared" si="95"/>
        <v>-660.24774867919052</v>
      </c>
      <c r="Y367" s="37">
        <f t="shared" si="90"/>
        <v>1604.4834559735523</v>
      </c>
      <c r="Z367" s="28">
        <f>Y367*0.0000002777777777</f>
        <v>4.4568984875674916E-4</v>
      </c>
      <c r="AA367" s="28">
        <f t="shared" si="96"/>
        <v>1604.4834555242969</v>
      </c>
      <c r="AB367" s="24">
        <f t="shared" si="91"/>
        <v>5805.5115740740657</v>
      </c>
      <c r="AD367" s="24">
        <f t="shared" si="97"/>
        <v>0</v>
      </c>
      <c r="AE367" s="24">
        <f t="shared" si="103"/>
        <v>770.78189351851859</v>
      </c>
      <c r="AF367" s="24">
        <f t="shared" si="101"/>
        <v>0</v>
      </c>
      <c r="AG367" s="24">
        <f>AF$43+AF$87+$AF$158+$AF$178+$AF$238+$AF$279+$AF$299+$AF$307+$AF$359+$AF$365</f>
        <v>0.20213252866425338</v>
      </c>
      <c r="AH367" s="35">
        <f>(AG367*3600000)*$J$69</f>
        <v>625802.30874452845</v>
      </c>
      <c r="AI367" s="33">
        <f>ABS((AB367*0.0000002777777777)-Z367)</f>
        <v>1.166952254701174E-3</v>
      </c>
      <c r="AJ367" s="33">
        <f t="shared" si="100"/>
        <v>0.55606221558331781</v>
      </c>
    </row>
    <row r="368" spans="2:36" x14ac:dyDescent="0.3">
      <c r="B368" s="17" t="s">
        <v>27</v>
      </c>
      <c r="C368" s="17">
        <v>360</v>
      </c>
      <c r="D368" s="17">
        <v>360</v>
      </c>
      <c r="E368" s="2">
        <v>25</v>
      </c>
      <c r="F368" s="13">
        <f t="shared" si="98"/>
        <v>-0.51388888888888873</v>
      </c>
      <c r="G368" s="13">
        <f t="shared" si="99"/>
        <v>-1.8499999999999996</v>
      </c>
      <c r="R368">
        <f t="shared" si="87"/>
        <v>0</v>
      </c>
      <c r="S368">
        <f t="shared" si="88"/>
        <v>25</v>
      </c>
      <c r="T368" s="31">
        <f t="shared" si="92"/>
        <v>6.9444444444444446</v>
      </c>
      <c r="U368" s="31">
        <f t="shared" si="89"/>
        <v>36795.910493827163</v>
      </c>
      <c r="V368" s="28">
        <f t="shared" si="93"/>
        <v>16.602697458526233</v>
      </c>
      <c r="W368" s="28">
        <f t="shared" si="94"/>
        <v>2245.509</v>
      </c>
      <c r="X368" s="28">
        <f t="shared" si="95"/>
        <v>-814.30555670433489</v>
      </c>
      <c r="Y368" s="37">
        <f t="shared" si="90"/>
        <v>1447.8061407541913</v>
      </c>
      <c r="Z368" s="28">
        <f>Y368*0.0000002777777777</f>
        <v>4.0216837231911272E-4</v>
      </c>
      <c r="AA368" s="28">
        <f t="shared" si="96"/>
        <v>1447.8061403488057</v>
      </c>
      <c r="AB368" s="24">
        <f t="shared" si="91"/>
        <v>5107.8611111111204</v>
      </c>
      <c r="AD368" s="24">
        <f t="shared" si="97"/>
        <v>0</v>
      </c>
      <c r="AE368" s="24">
        <f t="shared" si="103"/>
        <v>770.78189351851859</v>
      </c>
      <c r="AF368" s="24">
        <f t="shared" si="101"/>
        <v>0</v>
      </c>
      <c r="AG368" s="24">
        <f>AF$43+AF$87+$AF$158+$AF$178+$AF$238+$AF$279+$AF$299+$AF$307+$AF$359+$AF$365</f>
        <v>0.20213252866425338</v>
      </c>
      <c r="AH368" s="35">
        <f>(AG368*3600000)*$J$69</f>
        <v>625802.30874452845</v>
      </c>
      <c r="AI368" s="33">
        <f>ABS((AB368*0.0000002777777777)-Z368)</f>
        <v>1.0166819359255872E-3</v>
      </c>
      <c r="AJ368" s="33">
        <f t="shared" si="100"/>
        <v>0.55707889751924344</v>
      </c>
    </row>
    <row r="369" spans="2:36" x14ac:dyDescent="0.3">
      <c r="B369" s="17" t="s">
        <v>27</v>
      </c>
      <c r="C369" s="17">
        <v>361</v>
      </c>
      <c r="D369" s="17">
        <v>361</v>
      </c>
      <c r="E369" s="2">
        <v>23.2</v>
      </c>
      <c r="F369" s="13">
        <f t="shared" si="98"/>
        <v>-0.43055555555555575</v>
      </c>
      <c r="G369" s="13">
        <f t="shared" si="99"/>
        <v>-1.5500000000000007</v>
      </c>
      <c r="R369">
        <f t="shared" si="87"/>
        <v>0</v>
      </c>
      <c r="S369">
        <f t="shared" si="88"/>
        <v>23.2</v>
      </c>
      <c r="T369" s="31">
        <f t="shared" si="92"/>
        <v>6.4444444444444438</v>
      </c>
      <c r="U369" s="31">
        <f t="shared" si="89"/>
        <v>31688.049382716043</v>
      </c>
      <c r="V369" s="28">
        <f t="shared" si="93"/>
        <v>14.297977408123451</v>
      </c>
      <c r="W369" s="28">
        <f t="shared" si="94"/>
        <v>2245.509</v>
      </c>
      <c r="X369" s="28">
        <f t="shared" si="95"/>
        <v>-682.25600696849733</v>
      </c>
      <c r="Y369" s="37">
        <f t="shared" si="90"/>
        <v>1577.5509704396263</v>
      </c>
      <c r="Z369" s="28">
        <f>Y369*0.0000002777777777</f>
        <v>4.3820860277719783E-4</v>
      </c>
      <c r="AA369" s="28">
        <f t="shared" si="96"/>
        <v>1577.5509699979123</v>
      </c>
      <c r="AB369" s="24">
        <f t="shared" si="91"/>
        <v>3451.7507716049331</v>
      </c>
      <c r="AD369" s="24">
        <f t="shared" si="97"/>
        <v>0</v>
      </c>
      <c r="AE369" s="24">
        <f t="shared" si="103"/>
        <v>770.78189351851859</v>
      </c>
      <c r="AF369" s="24">
        <f t="shared" si="101"/>
        <v>0</v>
      </c>
      <c r="AG369" s="24">
        <f>AF$43+AF$87+$AF$158+$AF$178+$AF$238+$AF$279+$AF$299+$AF$307+$AF$359+$AF$365</f>
        <v>0.20213252866425338</v>
      </c>
      <c r="AH369" s="35">
        <f>(AG369*3600000)*$J$69</f>
        <v>625802.30874452845</v>
      </c>
      <c r="AI369" s="33">
        <f>ABS((AB369*0.0000002777777777)-Z369)</f>
        <v>5.206110557334808E-4</v>
      </c>
      <c r="AJ369" s="33">
        <f t="shared" si="100"/>
        <v>0.55759950857497698</v>
      </c>
    </row>
    <row r="370" spans="2:36" x14ac:dyDescent="0.3">
      <c r="B370" s="17" t="s">
        <v>27</v>
      </c>
      <c r="C370" s="17">
        <v>362</v>
      </c>
      <c r="D370" s="17">
        <v>362</v>
      </c>
      <c r="E370" s="2">
        <v>21.9</v>
      </c>
      <c r="F370" s="13">
        <f t="shared" si="98"/>
        <v>-0.29166666666666635</v>
      </c>
      <c r="G370" s="13">
        <f t="shared" si="99"/>
        <v>-1.0499999999999989</v>
      </c>
      <c r="R370">
        <f t="shared" si="87"/>
        <v>0</v>
      </c>
      <c r="S370">
        <f t="shared" si="88"/>
        <v>21.9</v>
      </c>
      <c r="T370" s="31">
        <f t="shared" si="92"/>
        <v>6.083333333333333</v>
      </c>
      <c r="U370" s="31">
        <f t="shared" si="89"/>
        <v>28236.298611111109</v>
      </c>
      <c r="V370" s="28">
        <f t="shared" si="93"/>
        <v>12.740511564934025</v>
      </c>
      <c r="W370" s="28">
        <f t="shared" si="94"/>
        <v>2245.509</v>
      </c>
      <c r="X370" s="28">
        <f t="shared" si="95"/>
        <v>-462.17342407543293</v>
      </c>
      <c r="Y370" s="37">
        <f t="shared" si="90"/>
        <v>1796.0760874895011</v>
      </c>
      <c r="Z370" s="28">
        <f>Y370*0.0000002777777777</f>
        <v>4.9891002416294441E-4</v>
      </c>
      <c r="AA370" s="28">
        <f t="shared" si="96"/>
        <v>1796.0760869865999</v>
      </c>
      <c r="AB370" s="24">
        <f t="shared" si="91"/>
        <v>2025.2469135802421</v>
      </c>
      <c r="AD370" s="24">
        <f t="shared" si="97"/>
        <v>0</v>
      </c>
      <c r="AE370" s="24">
        <f t="shared" si="103"/>
        <v>770.78189351851859</v>
      </c>
      <c r="AF370" s="24">
        <f t="shared" si="101"/>
        <v>0</v>
      </c>
      <c r="AG370" s="24">
        <f>AF$43+AF$87+$AF$158+$AF$178+$AF$238+$AF$279+$AF$299+$AF$307+$AF$359+$AF$365</f>
        <v>0.20213252866425338</v>
      </c>
      <c r="AH370" s="35">
        <f>(AG370*3600000)*$J$69</f>
        <v>625802.30874452845</v>
      </c>
      <c r="AI370" s="33">
        <f>ABS((AB370*0.0000002777777777)-Z370)</f>
        <v>6.3658562785159261E-5</v>
      </c>
      <c r="AJ370" s="33">
        <f t="shared" si="100"/>
        <v>0.55766316713776209</v>
      </c>
    </row>
    <row r="371" spans="2:36" x14ac:dyDescent="0.3">
      <c r="B371" s="17" t="s">
        <v>27</v>
      </c>
      <c r="C371" s="17">
        <v>363</v>
      </c>
      <c r="D371" s="17">
        <v>363</v>
      </c>
      <c r="E371" s="2">
        <v>21.1</v>
      </c>
      <c r="F371" s="13">
        <f t="shared" si="98"/>
        <v>-0.16666666666666657</v>
      </c>
      <c r="G371" s="13">
        <f t="shared" si="99"/>
        <v>-0.59999999999999964</v>
      </c>
      <c r="R371">
        <f t="shared" si="87"/>
        <v>0</v>
      </c>
      <c r="S371">
        <f t="shared" si="88"/>
        <v>21.1</v>
      </c>
      <c r="T371" s="31">
        <f t="shared" si="92"/>
        <v>5.8611111111111116</v>
      </c>
      <c r="U371" s="31">
        <f t="shared" si="89"/>
        <v>26211.051697530867</v>
      </c>
      <c r="V371" s="28">
        <f t="shared" si="93"/>
        <v>11.826699096816743</v>
      </c>
      <c r="W371" s="28">
        <f t="shared" si="94"/>
        <v>2245.509</v>
      </c>
      <c r="X371" s="28">
        <f t="shared" si="95"/>
        <v>-264.09909947167608</v>
      </c>
      <c r="Y371" s="37">
        <f t="shared" si="90"/>
        <v>1993.2365996251408</v>
      </c>
      <c r="Z371" s="28">
        <f>Y371*0.0000002777777777</f>
        <v>5.5367683307417628E-4</v>
      </c>
      <c r="AA371" s="28">
        <f t="shared" si="96"/>
        <v>1993.2365990670346</v>
      </c>
      <c r="AB371" s="24">
        <f t="shared" si="91"/>
        <v>984.36419753086739</v>
      </c>
      <c r="AD371" s="24">
        <f t="shared" si="97"/>
        <v>0</v>
      </c>
      <c r="AE371" s="24">
        <f t="shared" si="103"/>
        <v>770.78189351851859</v>
      </c>
      <c r="AF371" s="24">
        <f t="shared" si="101"/>
        <v>0</v>
      </c>
      <c r="AG371" s="24">
        <f>AF$43+AF$87+$AF$158+$AF$178+$AF$238+$AF$279+$AF$299+$AF$307+$AF$359+$AF$365</f>
        <v>0.20213252866425338</v>
      </c>
      <c r="AH371" s="35">
        <f>(AG371*3600000)*$J$69</f>
        <v>625802.30874452845</v>
      </c>
      <c r="AI371" s="33">
        <f>ABS((AB371*0.0000002777777777)-Z371)</f>
        <v>2.8024233383660809E-4</v>
      </c>
      <c r="AJ371" s="33">
        <f t="shared" si="100"/>
        <v>0.55794340947159871</v>
      </c>
    </row>
    <row r="372" spans="2:36" x14ac:dyDescent="0.3">
      <c r="B372" s="17" t="s">
        <v>27</v>
      </c>
      <c r="C372" s="17">
        <v>364</v>
      </c>
      <c r="D372" s="17">
        <v>364</v>
      </c>
      <c r="E372" s="2">
        <v>20.7</v>
      </c>
      <c r="F372" s="13">
        <f t="shared" si="98"/>
        <v>-5.5555555555555851E-2</v>
      </c>
      <c r="G372" s="13">
        <f t="shared" si="99"/>
        <v>-0.20000000000000107</v>
      </c>
      <c r="R372">
        <f t="shared" si="87"/>
        <v>0</v>
      </c>
      <c r="S372">
        <f t="shared" si="88"/>
        <v>20.7</v>
      </c>
      <c r="T372" s="31">
        <f t="shared" si="92"/>
        <v>5.75</v>
      </c>
      <c r="U372" s="31">
        <f t="shared" si="89"/>
        <v>25226.6875</v>
      </c>
      <c r="V372" s="28">
        <f t="shared" si="93"/>
        <v>11.382543734406248</v>
      </c>
      <c r="W372" s="28">
        <f t="shared" si="94"/>
        <v>2245.509</v>
      </c>
      <c r="X372" s="28">
        <f t="shared" si="95"/>
        <v>-88.033033157225887</v>
      </c>
      <c r="Y372" s="37">
        <f t="shared" si="90"/>
        <v>2168.8585105771804</v>
      </c>
      <c r="Z372" s="28">
        <f>Y372*0.0000002777777777</f>
        <v>6.0246069721386116E-4</v>
      </c>
      <c r="AA372" s="28">
        <f t="shared" si="96"/>
        <v>2168.8585099699003</v>
      </c>
      <c r="AB372" s="24">
        <f t="shared" si="91"/>
        <v>0</v>
      </c>
      <c r="AD372" s="24">
        <f t="shared" si="97"/>
        <v>0</v>
      </c>
      <c r="AE372" s="24">
        <f t="shared" si="103"/>
        <v>770.78189351851859</v>
      </c>
      <c r="AF372" s="24">
        <f t="shared" si="101"/>
        <v>0</v>
      </c>
      <c r="AG372" s="24">
        <f>AF$43+AF$87+$AF$158+$AF$178+$AF$238+$AF$279+$AF$299+$AF$307+$AF$359+$AF$365</f>
        <v>0.20213252866425338</v>
      </c>
      <c r="AH372" s="35">
        <f>(AG372*3600000)*$J$69</f>
        <v>625802.30874452845</v>
      </c>
      <c r="AI372" s="33">
        <f>ABS((AB372*0.0000002777777777)-Z372)</f>
        <v>6.0246069721386116E-4</v>
      </c>
      <c r="AJ372" s="33">
        <f t="shared" si="100"/>
        <v>0.55854587016881252</v>
      </c>
    </row>
    <row r="373" spans="2:36" x14ac:dyDescent="0.3">
      <c r="B373" s="17" t="s">
        <v>27</v>
      </c>
      <c r="C373" s="17">
        <v>365</v>
      </c>
      <c r="D373" s="17">
        <v>365</v>
      </c>
      <c r="E373" s="2">
        <v>20.7</v>
      </c>
      <c r="F373" s="13">
        <f t="shared" si="98"/>
        <v>1.3888888888889086E-2</v>
      </c>
      <c r="G373" s="13">
        <f t="shared" si="99"/>
        <v>5.0000000000000711E-2</v>
      </c>
      <c r="R373">
        <f t="shared" si="87"/>
        <v>0</v>
      </c>
      <c r="S373">
        <f t="shared" si="88"/>
        <v>20.7</v>
      </c>
      <c r="T373" s="31">
        <f t="shared" si="92"/>
        <v>5.75</v>
      </c>
      <c r="U373" s="31">
        <f t="shared" si="89"/>
        <v>25226.6875</v>
      </c>
      <c r="V373" s="28">
        <f t="shared" si="93"/>
        <v>11.382543734406248</v>
      </c>
      <c r="W373" s="28">
        <f t="shared" si="94"/>
        <v>2245.509</v>
      </c>
      <c r="X373" s="28">
        <f t="shared" si="95"/>
        <v>22.008258289306667</v>
      </c>
      <c r="Y373" s="37">
        <f t="shared" si="90"/>
        <v>2278.8998020237127</v>
      </c>
      <c r="Z373" s="28">
        <f>Y373*0.0000002777777777</f>
        <v>6.3302772260711692E-4</v>
      </c>
      <c r="AA373" s="28">
        <f t="shared" si="96"/>
        <v>2278.8998013856208</v>
      </c>
      <c r="AB373" s="24">
        <f t="shared" si="91"/>
        <v>-244.32484567901338</v>
      </c>
      <c r="AD373" s="24">
        <f t="shared" si="97"/>
        <v>0</v>
      </c>
      <c r="AE373" s="24">
        <f t="shared" si="103"/>
        <v>770.78189351851859</v>
      </c>
      <c r="AF373" s="24">
        <f t="shared" si="101"/>
        <v>0</v>
      </c>
      <c r="AG373" s="24">
        <f>AF$43+AF$87+$AF$158+$AF$178+$AF$238+$AF$279+$AF$299+$AF$307+$AF$359+$AF$365</f>
        <v>0.20213252866425338</v>
      </c>
      <c r="AH373" s="35">
        <f>(AG373*3600000)*$J$69</f>
        <v>625802.30874452845</v>
      </c>
      <c r="AI373" s="33">
        <f>ABS((AB373*0.0000002777777777)-Z373)</f>
        <v>7.0089573527672871E-4</v>
      </c>
      <c r="AJ373" s="33">
        <f t="shared" si="100"/>
        <v>0.55924676590408928</v>
      </c>
    </row>
    <row r="374" spans="2:36" x14ac:dyDescent="0.3">
      <c r="B374" s="17" t="s">
        <v>27</v>
      </c>
      <c r="C374" s="17">
        <v>366</v>
      </c>
      <c r="D374" s="17">
        <v>366</v>
      </c>
      <c r="E374" s="2">
        <v>20.8</v>
      </c>
      <c r="F374" s="13">
        <f t="shared" si="98"/>
        <v>6.9444444444444448E-2</v>
      </c>
      <c r="G374" s="13">
        <f t="shared" si="99"/>
        <v>0.25</v>
      </c>
      <c r="R374">
        <f t="shared" si="87"/>
        <v>0</v>
      </c>
      <c r="S374">
        <f t="shared" si="88"/>
        <v>20.8</v>
      </c>
      <c r="T374" s="31">
        <f t="shared" si="92"/>
        <v>5.7777777777777777</v>
      </c>
      <c r="U374" s="31">
        <f t="shared" si="89"/>
        <v>25471.012345679013</v>
      </c>
      <c r="V374" s="28">
        <f t="shared" si="93"/>
        <v>11.49278564553086</v>
      </c>
      <c r="W374" s="28">
        <f t="shared" si="94"/>
        <v>2245.509</v>
      </c>
      <c r="X374" s="28">
        <f t="shared" si="95"/>
        <v>110.04129144653177</v>
      </c>
      <c r="Y374" s="37">
        <f t="shared" si="90"/>
        <v>2367.043077092063</v>
      </c>
      <c r="Z374" s="28">
        <f>Y374*0.0000002777777777</f>
        <v>6.5751196567480309E-4</v>
      </c>
      <c r="AA374" s="28">
        <f t="shared" si="96"/>
        <v>2367.043076429291</v>
      </c>
      <c r="AB374" s="24">
        <f t="shared" si="91"/>
        <v>-989.07407407406936</v>
      </c>
      <c r="AD374" s="24">
        <f t="shared" si="97"/>
        <v>0</v>
      </c>
      <c r="AE374" s="24">
        <f t="shared" si="103"/>
        <v>770.78189351851859</v>
      </c>
      <c r="AF374" s="24">
        <f t="shared" si="101"/>
        <v>0</v>
      </c>
      <c r="AG374" s="24">
        <f>AF$43+AF$87+$AF$158+$AF$178+$AF$238+$AF$279+$AF$299+$AF$307+$AF$359+$AF$365</f>
        <v>0.20213252866425338</v>
      </c>
      <c r="AH374" s="35">
        <f>(AG374*3600000)*$J$69</f>
        <v>625802.30874452845</v>
      </c>
      <c r="AI374" s="33">
        <f>ABS((AB374*0.0000002777777777)-Z374)</f>
        <v>9.3225476395178333E-4</v>
      </c>
      <c r="AJ374" s="33">
        <f t="shared" si="100"/>
        <v>0.56017902066804104</v>
      </c>
    </row>
    <row r="375" spans="2:36" x14ac:dyDescent="0.3">
      <c r="B375" s="17" t="s">
        <v>27</v>
      </c>
      <c r="C375" s="17">
        <v>367</v>
      </c>
      <c r="D375" s="17">
        <v>367</v>
      </c>
      <c r="E375" s="2">
        <v>21.2</v>
      </c>
      <c r="F375" s="13">
        <f t="shared" si="98"/>
        <v>0.18055555555555566</v>
      </c>
      <c r="G375" s="13">
        <f t="shared" si="99"/>
        <v>0.65000000000000036</v>
      </c>
      <c r="R375">
        <f t="shared" si="87"/>
        <v>0</v>
      </c>
      <c r="S375">
        <f t="shared" si="88"/>
        <v>21.2</v>
      </c>
      <c r="T375" s="31">
        <f t="shared" si="92"/>
        <v>5.8888888888888884</v>
      </c>
      <c r="U375" s="31">
        <f t="shared" si="89"/>
        <v>26460.086419753083</v>
      </c>
      <c r="V375" s="28">
        <f t="shared" si="93"/>
        <v>11.939066153216045</v>
      </c>
      <c r="W375" s="28">
        <f t="shared" si="94"/>
        <v>2245.509</v>
      </c>
      <c r="X375" s="28">
        <f t="shared" si="95"/>
        <v>286.10735776098278</v>
      </c>
      <c r="Y375" s="37">
        <f t="shared" si="90"/>
        <v>2543.5554239141989</v>
      </c>
      <c r="Z375" s="28">
        <f>Y375*0.0000002777777777</f>
        <v>7.0654317311166759E-4</v>
      </c>
      <c r="AA375" s="28">
        <f t="shared" si="96"/>
        <v>2543.5554232020031</v>
      </c>
      <c r="AB375" s="24">
        <f t="shared" si="91"/>
        <v>-2294.2986111111204</v>
      </c>
      <c r="AD375" s="24">
        <f t="shared" si="97"/>
        <v>0</v>
      </c>
      <c r="AE375" s="24">
        <f t="shared" si="103"/>
        <v>770.78189351851859</v>
      </c>
      <c r="AF375" s="24">
        <f t="shared" si="101"/>
        <v>0</v>
      </c>
      <c r="AG375" s="24">
        <f>AF$43+AF$87+$AF$158+$AF$178+$AF$238+$AF$279+$AF$299+$AF$307+$AF$359+$AF$365</f>
        <v>0.20213252866425338</v>
      </c>
      <c r="AH375" s="35">
        <f>(AG375*3600000)*$J$69</f>
        <v>625802.30874452845</v>
      </c>
      <c r="AI375" s="33">
        <f>ABS((AB375*0.0000002777777777)-Z375)</f>
        <v>1.3438483426863111E-3</v>
      </c>
      <c r="AJ375" s="33">
        <f t="shared" si="100"/>
        <v>0.56152286901072734</v>
      </c>
    </row>
    <row r="376" spans="2:36" x14ac:dyDescent="0.3">
      <c r="B376" s="17" t="s">
        <v>27</v>
      </c>
      <c r="C376" s="17">
        <v>368</v>
      </c>
      <c r="D376" s="17">
        <v>368</v>
      </c>
      <c r="E376" s="2">
        <v>22.1</v>
      </c>
      <c r="F376" s="13">
        <f t="shared" si="98"/>
        <v>0.31944444444444453</v>
      </c>
      <c r="G376" s="13">
        <f t="shared" si="99"/>
        <v>1.1500000000000004</v>
      </c>
      <c r="R376">
        <f t="shared" si="87"/>
        <v>0</v>
      </c>
      <c r="S376">
        <f t="shared" si="88"/>
        <v>22.1</v>
      </c>
      <c r="T376" s="31">
        <f t="shared" si="92"/>
        <v>6.1388888888888893</v>
      </c>
      <c r="U376" s="31">
        <f t="shared" si="89"/>
        <v>28754.385030864203</v>
      </c>
      <c r="V376" s="28">
        <f t="shared" si="93"/>
        <v>12.974277545150077</v>
      </c>
      <c r="W376" s="28">
        <f t="shared" si="94"/>
        <v>2245.509</v>
      </c>
      <c r="X376" s="28">
        <f t="shared" si="95"/>
        <v>506.18994065404627</v>
      </c>
      <c r="Y376" s="37">
        <f t="shared" si="90"/>
        <v>2764.6732181991965</v>
      </c>
      <c r="Z376" s="28">
        <f>Y376*0.0000002777777777</f>
        <v>7.6796478261808004E-4</v>
      </c>
      <c r="AA376" s="28">
        <f t="shared" si="96"/>
        <v>2764.6732174250883</v>
      </c>
      <c r="AB376" s="24">
        <f t="shared" si="91"/>
        <v>-3758.4814814814745</v>
      </c>
      <c r="AD376" s="24">
        <f t="shared" si="97"/>
        <v>0</v>
      </c>
      <c r="AE376" s="24">
        <f t="shared" si="103"/>
        <v>770.78189351851859</v>
      </c>
      <c r="AF376" s="24">
        <f t="shared" si="101"/>
        <v>0</v>
      </c>
      <c r="AG376" s="24">
        <f>AF$43+AF$87+$AF$158+$AF$178+$AF$238+$AF$279+$AF$299+$AF$307+$AF$359+$AF$365</f>
        <v>0.20213252866425338</v>
      </c>
      <c r="AH376" s="35">
        <f>(AG376*3600000)*$J$69</f>
        <v>625802.30874452845</v>
      </c>
      <c r="AI376" s="33">
        <f>ABS((AB376*0.0000002777777777)-Z376)</f>
        <v>1.8119874160706078E-3</v>
      </c>
      <c r="AJ376" s="33">
        <f t="shared" si="100"/>
        <v>0.56333485642679793</v>
      </c>
    </row>
    <row r="377" spans="2:36" x14ac:dyDescent="0.3">
      <c r="B377" s="17" t="s">
        <v>27</v>
      </c>
      <c r="C377" s="17">
        <v>369</v>
      </c>
      <c r="D377" s="17">
        <v>369</v>
      </c>
      <c r="E377" s="2">
        <v>23.5</v>
      </c>
      <c r="F377" s="13">
        <f t="shared" si="98"/>
        <v>0.30555555555555547</v>
      </c>
      <c r="G377" s="13">
        <f t="shared" si="99"/>
        <v>1.0999999999999996</v>
      </c>
      <c r="R377">
        <f t="shared" si="87"/>
        <v>0</v>
      </c>
      <c r="S377">
        <f t="shared" si="88"/>
        <v>23.5</v>
      </c>
      <c r="T377" s="31">
        <f t="shared" si="92"/>
        <v>6.5277777777777777</v>
      </c>
      <c r="U377" s="31">
        <f t="shared" si="89"/>
        <v>32512.866512345678</v>
      </c>
      <c r="V377" s="28">
        <f t="shared" si="93"/>
        <v>14.670143474353777</v>
      </c>
      <c r="W377" s="28">
        <f t="shared" si="94"/>
        <v>2245.509</v>
      </c>
      <c r="X377" s="28">
        <f t="shared" si="95"/>
        <v>484.18168236473969</v>
      </c>
      <c r="Y377" s="37">
        <f t="shared" si="90"/>
        <v>2744.3608258390932</v>
      </c>
      <c r="Z377" s="28">
        <f>Y377*0.0000002777777777</f>
        <v>7.6232245140852011E-4</v>
      </c>
      <c r="AA377" s="28">
        <f t="shared" si="96"/>
        <v>2744.3608250706725</v>
      </c>
      <c r="AB377" s="24">
        <f t="shared" si="91"/>
        <v>-2251.3209876543224</v>
      </c>
      <c r="AD377" s="24">
        <f t="shared" si="97"/>
        <v>0</v>
      </c>
      <c r="AE377" s="24">
        <f t="shared" si="103"/>
        <v>770.78189351851859</v>
      </c>
      <c r="AF377" s="24">
        <f t="shared" si="101"/>
        <v>0</v>
      </c>
      <c r="AG377" s="24">
        <f>AF$43+AF$87+$AF$158+$AF$178+$AF$238+$AF$279+$AF$299+$AF$307+$AF$359+$AF$365</f>
        <v>0.20213252866425338</v>
      </c>
      <c r="AH377" s="35">
        <f>(AG377*3600000)*$J$69</f>
        <v>625802.30874452845</v>
      </c>
      <c r="AI377" s="33">
        <f>ABS((AB377*0.0000002777777777)-Z377)</f>
        <v>1.387689392248507E-3</v>
      </c>
      <c r="AJ377" s="33">
        <f t="shared" si="100"/>
        <v>0.56472254581904646</v>
      </c>
    </row>
    <row r="378" spans="2:36" x14ac:dyDescent="0.3">
      <c r="B378" s="17" t="s">
        <v>27</v>
      </c>
      <c r="C378" s="17">
        <v>370</v>
      </c>
      <c r="D378" s="17">
        <v>370</v>
      </c>
      <c r="E378" s="2">
        <v>24.3</v>
      </c>
      <c r="F378" s="13">
        <f t="shared" si="98"/>
        <v>0.1388888888888889</v>
      </c>
      <c r="G378" s="13">
        <f t="shared" si="99"/>
        <v>0.5</v>
      </c>
      <c r="R378">
        <f t="shared" si="87"/>
        <v>0</v>
      </c>
      <c r="S378">
        <f t="shared" si="88"/>
        <v>24.3</v>
      </c>
      <c r="T378" s="31">
        <f t="shared" si="92"/>
        <v>6.75</v>
      </c>
      <c r="U378" s="31">
        <f t="shared" si="89"/>
        <v>34764.1875</v>
      </c>
      <c r="V378" s="28">
        <f t="shared" si="93"/>
        <v>15.685962915656246</v>
      </c>
      <c r="W378" s="28">
        <f t="shared" si="94"/>
        <v>2245.509</v>
      </c>
      <c r="X378" s="28">
        <f t="shared" si="95"/>
        <v>220.08258289306355</v>
      </c>
      <c r="Y378" s="37">
        <f t="shared" si="90"/>
        <v>2481.2775458087199</v>
      </c>
      <c r="Z378" s="28">
        <f>Y378*0.0000002777777777</f>
        <v>6.8924376253165617E-4</v>
      </c>
      <c r="AA378" s="28">
        <f t="shared" si="96"/>
        <v>2481.2775451139623</v>
      </c>
      <c r="AB378" s="24">
        <f t="shared" si="91"/>
        <v>-574.60493827160099</v>
      </c>
      <c r="AD378" s="24">
        <f t="shared" si="97"/>
        <v>0</v>
      </c>
      <c r="AE378" s="24">
        <f>$AD$43+$AD$87+$AD$158+$AD$178+$AD$188+$AD$238+$AD$279+$AD$299+$AD$307+$AD$359+$AD$365+$AD$379</f>
        <v>806.12068595679023</v>
      </c>
      <c r="AF378" s="24">
        <f t="shared" si="101"/>
        <v>0</v>
      </c>
      <c r="AG378" s="24">
        <f>AF$43+AF$87+$AF$158+$AF$178+$AF$238+$AF$279+$AF$299+$AF$307+$AF$359+$AF$365+$AF$379</f>
        <v>0.21194885989435802</v>
      </c>
      <c r="AH378" s="35">
        <f>(AG378*3600000)*$J$69</f>
        <v>656193.67023293243</v>
      </c>
      <c r="AI378" s="33">
        <f>ABS((AB378*0.0000002777777777)-Z378)</f>
        <v>8.4885624534018723E-4</v>
      </c>
      <c r="AJ378" s="33">
        <f t="shared" si="100"/>
        <v>0.56557140206438661</v>
      </c>
    </row>
    <row r="379" spans="2:36" x14ac:dyDescent="0.3">
      <c r="B379" s="17" t="s">
        <v>27</v>
      </c>
      <c r="C379" s="17">
        <v>371</v>
      </c>
      <c r="D379" s="17">
        <v>371</v>
      </c>
      <c r="E379" s="2">
        <v>24.5</v>
      </c>
      <c r="F379" s="13">
        <f t="shared" si="98"/>
        <v>-6.9444444444444448E-2</v>
      </c>
      <c r="G379" s="13">
        <f t="shared" si="99"/>
        <v>-0.25</v>
      </c>
      <c r="R379">
        <f t="shared" si="87"/>
        <v>0</v>
      </c>
      <c r="S379">
        <f t="shared" si="88"/>
        <v>24.5</v>
      </c>
      <c r="T379" s="31">
        <f t="shared" si="92"/>
        <v>6.8055555555555554</v>
      </c>
      <c r="U379" s="31">
        <f t="shared" si="89"/>
        <v>35338.792438271601</v>
      </c>
      <c r="V379" s="28">
        <f t="shared" si="93"/>
        <v>15.945230639168591</v>
      </c>
      <c r="W379" s="28">
        <f t="shared" si="94"/>
        <v>2245.509</v>
      </c>
      <c r="X379" s="28">
        <f t="shared" si="95"/>
        <v>-110.04129144653177</v>
      </c>
      <c r="Y379" s="37">
        <f t="shared" si="90"/>
        <v>2151.4129391926367</v>
      </c>
      <c r="Z379" s="28">
        <f>Y379*0.0000002777777777</f>
        <v>5.9761470516395587E-4</v>
      </c>
      <c r="AA379" s="28">
        <f t="shared" si="96"/>
        <v>2151.4129385902411</v>
      </c>
      <c r="AB379" s="24">
        <f t="shared" si="91"/>
        <v>1990.511574074073</v>
      </c>
      <c r="AC379" s="24">
        <f>SUM(AB379:AB398)</f>
        <v>35338.792438271594</v>
      </c>
      <c r="AD379" s="24">
        <f t="shared" si="97"/>
        <v>35.338792438271597</v>
      </c>
      <c r="AE379" s="24">
        <f t="shared" ref="AE379:AE406" si="104">$AD$43+$AD$87+$AD$158+$AD$178+$AD$188+$AD$238+$AD$279+$AD$299+$AD$307+$AD$359+$AD$365+$AD$379</f>
        <v>806.12068595679023</v>
      </c>
      <c r="AF379" s="24">
        <f t="shared" si="101"/>
        <v>9.8163312301046482E-3</v>
      </c>
      <c r="AG379" s="24">
        <f>AF$43+AF$87+$AF$158+$AF$178+$AF$238+$AF$279+$AF$299+$AF$307+$AF$359+$AF$365+$AF$379</f>
        <v>0.21194885989435802</v>
      </c>
      <c r="AH379" s="35">
        <f>(AG379*3600000)*$J$69</f>
        <v>656193.67023293243</v>
      </c>
      <c r="AI379" s="33">
        <f>ABS((AB379*0.0000002777777777)-Z379)</f>
        <v>4.4694823631530886E-5</v>
      </c>
      <c r="AJ379" s="33">
        <f t="shared" si="100"/>
        <v>0.56561609688801817</v>
      </c>
    </row>
    <row r="380" spans="2:36" x14ac:dyDescent="0.3">
      <c r="B380" s="17" t="s">
        <v>27</v>
      </c>
      <c r="C380" s="17">
        <v>372</v>
      </c>
      <c r="D380" s="17">
        <v>372</v>
      </c>
      <c r="E380" s="2">
        <v>23.8</v>
      </c>
      <c r="F380" s="13">
        <f t="shared" si="98"/>
        <v>-0.44444444444444431</v>
      </c>
      <c r="G380" s="13">
        <f t="shared" si="99"/>
        <v>-1.5999999999999996</v>
      </c>
      <c r="R380">
        <f t="shared" si="87"/>
        <v>0</v>
      </c>
      <c r="S380">
        <f t="shared" si="88"/>
        <v>23.8</v>
      </c>
      <c r="T380" s="31">
        <f t="shared" si="92"/>
        <v>6.6111111111111107</v>
      </c>
      <c r="U380" s="31">
        <f t="shared" si="89"/>
        <v>33348.280864197528</v>
      </c>
      <c r="V380" s="28">
        <f t="shared" si="93"/>
        <v>15.047091117452155</v>
      </c>
      <c r="W380" s="28">
        <f t="shared" si="94"/>
        <v>2245.509</v>
      </c>
      <c r="X380" s="28">
        <f t="shared" si="95"/>
        <v>-704.26426525780312</v>
      </c>
      <c r="Y380" s="37">
        <f t="shared" si="90"/>
        <v>1556.291825859649</v>
      </c>
      <c r="Z380" s="28">
        <f>Y380*0.0000002777777777</f>
        <v>4.3230328483996871E-4</v>
      </c>
      <c r="AA380" s="28">
        <f t="shared" si="96"/>
        <v>1556.2918254238873</v>
      </c>
      <c r="AB380" s="24">
        <f t="shared" si="91"/>
        <v>6637.9822530864112</v>
      </c>
      <c r="AD380" s="24">
        <f t="shared" si="97"/>
        <v>0</v>
      </c>
      <c r="AE380" s="24">
        <f t="shared" si="104"/>
        <v>806.12068595679023</v>
      </c>
      <c r="AF380" s="24">
        <f t="shared" si="101"/>
        <v>0</v>
      </c>
      <c r="AG380" s="24">
        <f>AF$43+AF$87+$AF$158+$AF$178+$AF$238+$AF$279+$AF$299+$AF$307+$AF$359+$AF$365+$AF$379</f>
        <v>0.21194885989435802</v>
      </c>
      <c r="AH380" s="35">
        <f>(AG380*3600000)*$J$69</f>
        <v>656193.67023293243</v>
      </c>
      <c r="AI380" s="33">
        <f>ABS((AB380*0.0000002777777777)-Z380)</f>
        <v>1.4115806738344138E-3</v>
      </c>
      <c r="AJ380" s="33">
        <f t="shared" si="100"/>
        <v>0.56702767756185257</v>
      </c>
    </row>
    <row r="381" spans="2:36" x14ac:dyDescent="0.3">
      <c r="B381" s="17" t="s">
        <v>27</v>
      </c>
      <c r="C381" s="17">
        <v>373</v>
      </c>
      <c r="D381" s="17">
        <v>373</v>
      </c>
      <c r="E381" s="2">
        <v>21.3</v>
      </c>
      <c r="F381" s="13">
        <f t="shared" si="98"/>
        <v>-0.84722222222222243</v>
      </c>
      <c r="G381" s="13">
        <f t="shared" si="99"/>
        <v>-3.0500000000000007</v>
      </c>
      <c r="R381">
        <f t="shared" si="87"/>
        <v>0</v>
      </c>
      <c r="S381">
        <f t="shared" si="88"/>
        <v>21.3</v>
      </c>
      <c r="T381" s="31">
        <f t="shared" si="92"/>
        <v>5.916666666666667</v>
      </c>
      <c r="U381" s="31">
        <f t="shared" si="89"/>
        <v>26710.298611111117</v>
      </c>
      <c r="V381" s="28">
        <f t="shared" si="93"/>
        <v>12.051964495934028</v>
      </c>
      <c r="W381" s="28">
        <f t="shared" si="94"/>
        <v>2245.509</v>
      </c>
      <c r="X381" s="28">
        <f t="shared" si="95"/>
        <v>-1342.503755647688</v>
      </c>
      <c r="Y381" s="37">
        <f t="shared" si="90"/>
        <v>915.05720884824609</v>
      </c>
      <c r="Z381" s="28">
        <f>Y381*0.0000002777777777</f>
        <v>2.541825579422306E-4</v>
      </c>
      <c r="AA381" s="28">
        <f t="shared" si="96"/>
        <v>915.05720859203018</v>
      </c>
      <c r="AB381" s="24">
        <f t="shared" si="91"/>
        <v>8265.833333333343</v>
      </c>
      <c r="AD381" s="24">
        <f t="shared" si="97"/>
        <v>0</v>
      </c>
      <c r="AE381" s="24">
        <f t="shared" si="104"/>
        <v>806.12068595679023</v>
      </c>
      <c r="AF381" s="24">
        <f t="shared" si="101"/>
        <v>0</v>
      </c>
      <c r="AG381" s="24">
        <f>AF$43+AF$87+$AF$158+$AF$178+$AF$238+$AF$279+$AF$299+$AF$307+$AF$359+$AF$365+$AF$379</f>
        <v>0.21194885989435802</v>
      </c>
      <c r="AH381" s="35">
        <f>(AG381*3600000)*$J$69</f>
        <v>656193.67023293243</v>
      </c>
      <c r="AI381" s="33">
        <f>ABS((AB381*0.0000002777777777)-Z381)</f>
        <v>2.041882256229689E-3</v>
      </c>
      <c r="AJ381" s="33">
        <f t="shared" si="100"/>
        <v>0.56906955981808227</v>
      </c>
    </row>
    <row r="382" spans="2:36" x14ac:dyDescent="0.3">
      <c r="B382" s="17" t="s">
        <v>27</v>
      </c>
      <c r="C382" s="17">
        <v>374</v>
      </c>
      <c r="D382" s="17">
        <v>374</v>
      </c>
      <c r="E382" s="2">
        <v>17.7</v>
      </c>
      <c r="F382" s="13">
        <f t="shared" si="98"/>
        <v>-0.95833333333333337</v>
      </c>
      <c r="G382" s="13">
        <f t="shared" si="99"/>
        <v>-3.45</v>
      </c>
      <c r="R382">
        <f t="shared" si="87"/>
        <v>0</v>
      </c>
      <c r="S382">
        <f t="shared" si="88"/>
        <v>17.7</v>
      </c>
      <c r="T382" s="31">
        <f t="shared" si="92"/>
        <v>4.9166666666666661</v>
      </c>
      <c r="U382" s="31">
        <f t="shared" si="89"/>
        <v>18444.465277777774</v>
      </c>
      <c r="V382" s="28">
        <f t="shared" si="93"/>
        <v>8.32233453885069</v>
      </c>
      <c r="W382" s="28">
        <f t="shared" si="94"/>
        <v>2245.509</v>
      </c>
      <c r="X382" s="28">
        <f t="shared" si="95"/>
        <v>-1518.5698219621386</v>
      </c>
      <c r="Y382" s="37">
        <f t="shared" si="90"/>
        <v>735.26151257671199</v>
      </c>
      <c r="Z382" s="28">
        <f>Y382*0.0000002777777777</f>
        <v>2.0423930899189966E-4</v>
      </c>
      <c r="AA382" s="28">
        <f t="shared" si="96"/>
        <v>735.26151237083877</v>
      </c>
      <c r="AB382" s="24">
        <f t="shared" si="91"/>
        <v>6236.4652777777737</v>
      </c>
      <c r="AD382" s="24">
        <f t="shared" si="97"/>
        <v>0</v>
      </c>
      <c r="AE382" s="24">
        <f t="shared" si="104"/>
        <v>806.12068595679023</v>
      </c>
      <c r="AF382" s="24">
        <f t="shared" si="101"/>
        <v>0</v>
      </c>
      <c r="AG382" s="24">
        <f>AF$43+AF$87+$AF$158+$AF$178+$AF$238+$AF$279+$AF$299+$AF$307+$AF$359+$AF$365+$AF$379</f>
        <v>0.21194885989435802</v>
      </c>
      <c r="AH382" s="35">
        <f>(AG382*3600000)*$J$69</f>
        <v>656193.67023293243</v>
      </c>
      <c r="AI382" s="33">
        <f>ABS((AB382*0.0000002777777777)-Z382)</f>
        <v>1.5281121565724235E-3</v>
      </c>
      <c r="AJ382" s="33">
        <f t="shared" si="100"/>
        <v>0.57059767197465472</v>
      </c>
    </row>
    <row r="383" spans="2:36" x14ac:dyDescent="0.3">
      <c r="B383" s="17" t="s">
        <v>27</v>
      </c>
      <c r="C383" s="17">
        <v>375</v>
      </c>
      <c r="D383" s="17">
        <v>375</v>
      </c>
      <c r="E383" s="2">
        <v>14.4</v>
      </c>
      <c r="F383" s="13">
        <f t="shared" si="98"/>
        <v>-0.80555555555555536</v>
      </c>
      <c r="G383" s="13">
        <f t="shared" si="99"/>
        <v>-2.8999999999999995</v>
      </c>
      <c r="R383">
        <f t="shared" si="87"/>
        <v>0</v>
      </c>
      <c r="S383">
        <f t="shared" si="88"/>
        <v>14.4</v>
      </c>
      <c r="T383" s="31">
        <f t="shared" si="92"/>
        <v>4</v>
      </c>
      <c r="U383" s="31">
        <f t="shared" si="89"/>
        <v>12208</v>
      </c>
      <c r="V383" s="28">
        <f t="shared" si="93"/>
        <v>5.5083765519999988</v>
      </c>
      <c r="W383" s="28">
        <f t="shared" si="94"/>
        <v>2245.509</v>
      </c>
      <c r="X383" s="28">
        <f t="shared" si="95"/>
        <v>-1276.4789807797683</v>
      </c>
      <c r="Y383" s="37">
        <f t="shared" si="90"/>
        <v>974.53839577223152</v>
      </c>
      <c r="Z383" s="28">
        <f>Y383*0.0000002777777777</f>
        <v>2.7070510986093355E-4</v>
      </c>
      <c r="AA383" s="28">
        <f t="shared" si="96"/>
        <v>974.53839549936072</v>
      </c>
      <c r="AB383" s="24">
        <f t="shared" si="91"/>
        <v>3870.929783950618</v>
      </c>
      <c r="AD383" s="24">
        <f t="shared" si="97"/>
        <v>0</v>
      </c>
      <c r="AE383" s="24">
        <f t="shared" si="104"/>
        <v>806.12068595679023</v>
      </c>
      <c r="AF383" s="24">
        <f t="shared" si="101"/>
        <v>0</v>
      </c>
      <c r="AG383" s="24">
        <f>AF$43+AF$87+$AF$158+$AF$178+$AF$238+$AF$279+$AF$299+$AF$307+$AF$359+$AF$365+$AF$379</f>
        <v>0.21194885989435802</v>
      </c>
      <c r="AH383" s="35">
        <f>(AG383*3600000)*$J$69</f>
        <v>656193.67023293243</v>
      </c>
      <c r="AI383" s="33">
        <f>ABS((AB383*0.0000002777777777)-Z383)</f>
        <v>8.0455316315761042E-4</v>
      </c>
      <c r="AJ383" s="33">
        <f t="shared" si="100"/>
        <v>0.57140222513781236</v>
      </c>
    </row>
    <row r="384" spans="2:36" x14ac:dyDescent="0.3">
      <c r="B384" s="17" t="s">
        <v>27</v>
      </c>
      <c r="C384" s="17">
        <v>376</v>
      </c>
      <c r="D384" s="17">
        <v>376</v>
      </c>
      <c r="E384" s="2">
        <v>11.9</v>
      </c>
      <c r="F384" s="13">
        <f t="shared" si="98"/>
        <v>-0.58333333333333348</v>
      </c>
      <c r="G384" s="13">
        <f t="shared" si="99"/>
        <v>-2.1000000000000005</v>
      </c>
      <c r="R384">
        <f t="shared" si="87"/>
        <v>0</v>
      </c>
      <c r="S384">
        <f t="shared" si="88"/>
        <v>11.9</v>
      </c>
      <c r="T384" s="31">
        <f t="shared" si="92"/>
        <v>3.3055555555555554</v>
      </c>
      <c r="U384" s="31">
        <f t="shared" si="89"/>
        <v>8337.070216049382</v>
      </c>
      <c r="V384" s="28">
        <f t="shared" si="93"/>
        <v>3.7617727793630387</v>
      </c>
      <c r="W384" s="28">
        <f t="shared" si="94"/>
        <v>2245.509</v>
      </c>
      <c r="X384" s="28">
        <f t="shared" si="95"/>
        <v>-924.34684815086712</v>
      </c>
      <c r="Y384" s="37">
        <f t="shared" si="90"/>
        <v>1324.923924628496</v>
      </c>
      <c r="Z384" s="28">
        <f>Y384*0.0000002777777777</f>
        <v>3.6803442340486596E-4</v>
      </c>
      <c r="AA384" s="28">
        <f t="shared" si="96"/>
        <v>1324.9239242575175</v>
      </c>
      <c r="AB384" s="24">
        <f t="shared" si="91"/>
        <v>2211.8757716049386</v>
      </c>
      <c r="AD384" s="24">
        <f t="shared" si="97"/>
        <v>0</v>
      </c>
      <c r="AE384" s="24">
        <f t="shared" si="104"/>
        <v>806.12068595679023</v>
      </c>
      <c r="AF384" s="24">
        <f t="shared" si="101"/>
        <v>0</v>
      </c>
      <c r="AG384" s="24">
        <f>AF$43+AF$87+$AF$158+$AF$178+$AF$238+$AF$279+$AF$299+$AF$307+$AF$359+$AF$365+$AF$379</f>
        <v>0.21194885989435802</v>
      </c>
      <c r="AH384" s="35">
        <f>(AG384*3600000)*$J$69</f>
        <v>656193.67023293243</v>
      </c>
      <c r="AI384" s="33">
        <f>ABS((AB384*0.0000002777777777)-Z384)</f>
        <v>2.4637551298002663E-4</v>
      </c>
      <c r="AJ384" s="33">
        <f t="shared" si="100"/>
        <v>0.57164860065079237</v>
      </c>
    </row>
    <row r="385" spans="2:36" x14ac:dyDescent="0.3">
      <c r="B385" s="17" t="s">
        <v>27</v>
      </c>
      <c r="C385" s="17">
        <v>377</v>
      </c>
      <c r="D385" s="17">
        <v>377</v>
      </c>
      <c r="E385" s="2">
        <v>10.199999999999999</v>
      </c>
      <c r="F385" s="13">
        <f t="shared" si="98"/>
        <v>-0.41666666666666663</v>
      </c>
      <c r="G385" s="13">
        <f t="shared" si="99"/>
        <v>-1.5</v>
      </c>
      <c r="R385">
        <f t="shared" si="87"/>
        <v>0</v>
      </c>
      <c r="S385">
        <f t="shared" si="88"/>
        <v>10.199999999999999</v>
      </c>
      <c r="T385" s="31">
        <f t="shared" si="92"/>
        <v>2.833333333333333</v>
      </c>
      <c r="U385" s="31">
        <f t="shared" si="89"/>
        <v>6125.1944444444434</v>
      </c>
      <c r="V385" s="28">
        <f t="shared" si="93"/>
        <v>2.7637514297361103</v>
      </c>
      <c r="W385" s="28">
        <f t="shared" si="94"/>
        <v>2245.509</v>
      </c>
      <c r="X385" s="28">
        <f t="shared" si="95"/>
        <v>-660.24774867919052</v>
      </c>
      <c r="Y385" s="37">
        <f t="shared" si="90"/>
        <v>1588.0250027505458</v>
      </c>
      <c r="Z385" s="28">
        <f>Y385*0.0000002777777777</f>
        <v>4.4111805619608305E-4</v>
      </c>
      <c r="AA385" s="28">
        <f t="shared" si="96"/>
        <v>1588.0250023058991</v>
      </c>
      <c r="AB385" s="24">
        <f t="shared" si="91"/>
        <v>1461.827932098764</v>
      </c>
      <c r="AD385" s="24">
        <f t="shared" si="97"/>
        <v>0</v>
      </c>
      <c r="AE385" s="24">
        <f t="shared" si="104"/>
        <v>806.12068595679023</v>
      </c>
      <c r="AF385" s="24">
        <f t="shared" si="101"/>
        <v>0</v>
      </c>
      <c r="AG385" s="24">
        <f>AF$43+AF$87+$AF$158+$AF$178+$AF$238+$AF$279+$AF$299+$AF$307+$AF$359+$AF$365+$AF$379</f>
        <v>0.21194885989435802</v>
      </c>
      <c r="AH385" s="35">
        <f>(AG385*3600000)*$J$69</f>
        <v>656193.67023293243</v>
      </c>
      <c r="AI385" s="33">
        <f>ABS((AB385*0.0000002777777777)-Z385)</f>
        <v>3.5054741837901892E-5</v>
      </c>
      <c r="AJ385" s="33">
        <f t="shared" si="100"/>
        <v>0.57168365539263022</v>
      </c>
    </row>
    <row r="386" spans="2:36" x14ac:dyDescent="0.3">
      <c r="B386" s="17" t="s">
        <v>27</v>
      </c>
      <c r="C386" s="17">
        <v>378</v>
      </c>
      <c r="D386" s="17">
        <v>378</v>
      </c>
      <c r="E386" s="2">
        <v>8.9</v>
      </c>
      <c r="F386" s="13">
        <f t="shared" si="98"/>
        <v>-0.30555555555555547</v>
      </c>
      <c r="G386" s="13">
        <f t="shared" si="99"/>
        <v>-1.0999999999999996</v>
      </c>
      <c r="R386">
        <f t="shared" si="87"/>
        <v>0</v>
      </c>
      <c r="S386">
        <f t="shared" si="88"/>
        <v>8.9</v>
      </c>
      <c r="T386" s="31">
        <f t="shared" si="92"/>
        <v>2.4722222222222223</v>
      </c>
      <c r="U386" s="31">
        <f t="shared" si="89"/>
        <v>4663.3665123456794</v>
      </c>
      <c r="V386" s="28">
        <f t="shared" si="93"/>
        <v>2.1041594651037805</v>
      </c>
      <c r="W386" s="28">
        <f t="shared" si="94"/>
        <v>2245.509</v>
      </c>
      <c r="X386" s="28">
        <f t="shared" si="95"/>
        <v>-484.18168236473969</v>
      </c>
      <c r="Y386" s="37">
        <f t="shared" si="90"/>
        <v>1763.4314771003642</v>
      </c>
      <c r="Z386" s="28">
        <f>Y386*0.0000002777777777</f>
        <v>4.8984207683516767E-4</v>
      </c>
      <c r="AA386" s="28">
        <f t="shared" si="96"/>
        <v>1763.4314766066036</v>
      </c>
      <c r="AB386" s="24">
        <f t="shared" si="91"/>
        <v>895.46527777777783</v>
      </c>
      <c r="AD386" s="24">
        <f t="shared" si="97"/>
        <v>0</v>
      </c>
      <c r="AE386" s="24">
        <f t="shared" si="104"/>
        <v>806.12068595679023</v>
      </c>
      <c r="AF386" s="24">
        <f t="shared" si="101"/>
        <v>0</v>
      </c>
      <c r="AG386" s="24">
        <f>AF$43+AF$87+$AF$158+$AF$178+$AF$238+$AF$279+$AF$299+$AF$307+$AF$359+$AF$365+$AF$379</f>
        <v>0.21194885989435802</v>
      </c>
      <c r="AH386" s="35">
        <f>(AG386*3600000)*$J$69</f>
        <v>656193.67023293243</v>
      </c>
      <c r="AI386" s="33">
        <f>ABS((AB386*0.0000002777777777)-Z386)</f>
        <v>2.4110172196654332E-4</v>
      </c>
      <c r="AJ386" s="33">
        <f t="shared" si="100"/>
        <v>0.57192475711459678</v>
      </c>
    </row>
    <row r="387" spans="2:36" x14ac:dyDescent="0.3">
      <c r="B387" s="17" t="s">
        <v>27</v>
      </c>
      <c r="C387" s="17">
        <v>379</v>
      </c>
      <c r="D387" s="17">
        <v>379</v>
      </c>
      <c r="E387" s="2">
        <v>8</v>
      </c>
      <c r="F387" s="13">
        <f t="shared" si="98"/>
        <v>-0.23611111111111113</v>
      </c>
      <c r="G387" s="13">
        <f t="shared" si="99"/>
        <v>-0.85000000000000009</v>
      </c>
      <c r="R387">
        <f t="shared" si="87"/>
        <v>0</v>
      </c>
      <c r="S387">
        <f t="shared" si="88"/>
        <v>8</v>
      </c>
      <c r="T387" s="31">
        <f t="shared" si="92"/>
        <v>2.2222222222222223</v>
      </c>
      <c r="U387" s="31">
        <f t="shared" si="89"/>
        <v>3767.9012345679016</v>
      </c>
      <c r="V387" s="28">
        <f t="shared" si="93"/>
        <v>1.7001162197530864</v>
      </c>
      <c r="W387" s="28">
        <f t="shared" si="94"/>
        <v>2245.509</v>
      </c>
      <c r="X387" s="28">
        <f t="shared" si="95"/>
        <v>-374.14039091820808</v>
      </c>
      <c r="Y387" s="37">
        <f t="shared" si="90"/>
        <v>1873.0687253015449</v>
      </c>
      <c r="Z387" s="28">
        <f>Y387*0.0000002777777777</f>
        <v>5.2029686799363493E-4</v>
      </c>
      <c r="AA387" s="28">
        <f t="shared" si="96"/>
        <v>1873.0687247770857</v>
      </c>
      <c r="AB387" s="24">
        <f t="shared" si="91"/>
        <v>715.90123456790161</v>
      </c>
      <c r="AD387" s="24">
        <f t="shared" si="97"/>
        <v>0</v>
      </c>
      <c r="AE387" s="24">
        <f t="shared" si="104"/>
        <v>806.12068595679023</v>
      </c>
      <c r="AF387" s="24">
        <f t="shared" si="101"/>
        <v>0</v>
      </c>
      <c r="AG387" s="24">
        <f>AF$43+AF$87+$AF$158+$AF$178+$AF$238+$AF$279+$AF$299+$AF$307+$AF$359+$AF$365+$AF$379</f>
        <v>0.21194885989435802</v>
      </c>
      <c r="AH387" s="35">
        <f>(AG387*3600000)*$J$69</f>
        <v>656193.67023293243</v>
      </c>
      <c r="AI387" s="33">
        <f>ABS((AB387*0.0000002777777777)-Z387)</f>
        <v>3.2143541400267677E-4</v>
      </c>
      <c r="AJ387" s="33">
        <f t="shared" si="100"/>
        <v>0.57224619252859943</v>
      </c>
    </row>
    <row r="388" spans="2:36" x14ac:dyDescent="0.3">
      <c r="B388" s="17" t="s">
        <v>27</v>
      </c>
      <c r="C388" s="17">
        <v>380</v>
      </c>
      <c r="D388" s="17">
        <v>380</v>
      </c>
      <c r="E388" s="2">
        <v>7.2</v>
      </c>
      <c r="F388" s="13">
        <f t="shared" si="98"/>
        <v>-0.26388888888888895</v>
      </c>
      <c r="G388" s="13">
        <f t="shared" si="99"/>
        <v>-0.95000000000000018</v>
      </c>
      <c r="R388">
        <f t="shared" si="87"/>
        <v>0</v>
      </c>
      <c r="S388">
        <f t="shared" si="88"/>
        <v>7.2</v>
      </c>
      <c r="T388" s="31">
        <f t="shared" si="92"/>
        <v>2</v>
      </c>
      <c r="U388" s="31">
        <f t="shared" si="89"/>
        <v>3052</v>
      </c>
      <c r="V388" s="28">
        <f t="shared" si="93"/>
        <v>1.3770941379999997</v>
      </c>
      <c r="W388" s="28">
        <f t="shared" si="94"/>
        <v>2245.509</v>
      </c>
      <c r="X388" s="28">
        <f t="shared" si="95"/>
        <v>-418.15690749682085</v>
      </c>
      <c r="Y388" s="37">
        <f t="shared" si="90"/>
        <v>1828.729186641179</v>
      </c>
      <c r="Z388" s="28">
        <f>Y388*0.0000002777777777</f>
        <v>5.0798032948031532E-4</v>
      </c>
      <c r="AA388" s="28">
        <f t="shared" si="96"/>
        <v>1828.7291861291351</v>
      </c>
      <c r="AB388" s="24">
        <f t="shared" si="91"/>
        <v>861.31867283950669</v>
      </c>
      <c r="AD388" s="24">
        <f t="shared" si="97"/>
        <v>0</v>
      </c>
      <c r="AE388" s="24">
        <f t="shared" si="104"/>
        <v>806.12068595679023</v>
      </c>
      <c r="AF388" s="24">
        <f t="shared" si="101"/>
        <v>0</v>
      </c>
      <c r="AG388" s="24">
        <f>AF$43+AF$87+$AF$158+$AF$178+$AF$238+$AF$279+$AF$299+$AF$307+$AF$359+$AF$365+$AF$379</f>
        <v>0.21194885989435802</v>
      </c>
      <c r="AH388" s="35">
        <f>(AG388*3600000)*$J$69</f>
        <v>656193.67023293243</v>
      </c>
      <c r="AI388" s="33">
        <f>ABS((AB388*0.0000002777777777)-Z388)</f>
        <v>2.6872514264744381E-4</v>
      </c>
      <c r="AJ388" s="33">
        <f t="shared" si="100"/>
        <v>0.57251491767124685</v>
      </c>
    </row>
    <row r="389" spans="2:36" x14ac:dyDescent="0.3">
      <c r="B389" s="17" t="s">
        <v>27</v>
      </c>
      <c r="C389" s="17">
        <v>381</v>
      </c>
      <c r="D389" s="17">
        <v>381</v>
      </c>
      <c r="E389" s="2">
        <v>6.1</v>
      </c>
      <c r="F389" s="13">
        <f t="shared" si="98"/>
        <v>-0.31944444444444442</v>
      </c>
      <c r="G389" s="13">
        <f t="shared" si="99"/>
        <v>-1.1499999999999999</v>
      </c>
      <c r="R389">
        <f t="shared" si="87"/>
        <v>0</v>
      </c>
      <c r="S389">
        <f t="shared" si="88"/>
        <v>6.1</v>
      </c>
      <c r="T389" s="31">
        <f t="shared" si="92"/>
        <v>1.6944444444444442</v>
      </c>
      <c r="U389" s="31">
        <f t="shared" si="89"/>
        <v>2190.6813271604933</v>
      </c>
      <c r="V389" s="28">
        <f t="shared" si="93"/>
        <v>0.9884581958908174</v>
      </c>
      <c r="W389" s="28">
        <f t="shared" si="94"/>
        <v>2245.509</v>
      </c>
      <c r="X389" s="28">
        <f t="shared" si="95"/>
        <v>-506.1899406540461</v>
      </c>
      <c r="Y389" s="37">
        <f t="shared" si="90"/>
        <v>1740.3075175418448</v>
      </c>
      <c r="Z389" s="28">
        <f>Y389*0.0000002777777777</f>
        <v>4.8341875473737747E-4</v>
      </c>
      <c r="AA389" s="28">
        <f t="shared" si="96"/>
        <v>1740.307517054559</v>
      </c>
      <c r="AB389" s="24">
        <f t="shared" si="91"/>
        <v>777.12962962962888</v>
      </c>
      <c r="AD389" s="24">
        <f t="shared" si="97"/>
        <v>0</v>
      </c>
      <c r="AE389" s="24">
        <f t="shared" si="104"/>
        <v>806.12068595679023</v>
      </c>
      <c r="AF389" s="24">
        <f t="shared" si="101"/>
        <v>0</v>
      </c>
      <c r="AG389" s="24">
        <f>AF$43+AF$87+$AF$158+$AF$178+$AF$238+$AF$279+$AF$299+$AF$307+$AF$359+$AF$365+$AF$379</f>
        <v>0.21194885989435802</v>
      </c>
      <c r="AH389" s="35">
        <f>(AG389*3600000)*$J$69</f>
        <v>656193.67023293243</v>
      </c>
      <c r="AI389" s="33">
        <f>ABS((AB389*0.0000002777777777)-Z389)</f>
        <v>2.6754941323403505E-4</v>
      </c>
      <c r="AJ389" s="33">
        <f t="shared" si="100"/>
        <v>0.57278246708448088</v>
      </c>
    </row>
    <row r="390" spans="2:36" x14ac:dyDescent="0.3">
      <c r="B390" s="17" t="s">
        <v>27</v>
      </c>
      <c r="C390" s="17">
        <v>382</v>
      </c>
      <c r="D390" s="17">
        <v>382</v>
      </c>
      <c r="E390" s="2">
        <v>4.9000000000000004</v>
      </c>
      <c r="F390" s="13">
        <f t="shared" si="98"/>
        <v>-0.33333333333333326</v>
      </c>
      <c r="G390" s="13">
        <f t="shared" si="99"/>
        <v>-1.1999999999999997</v>
      </c>
      <c r="R390">
        <f t="shared" si="87"/>
        <v>0</v>
      </c>
      <c r="S390">
        <f t="shared" si="88"/>
        <v>4.9000000000000004</v>
      </c>
      <c r="T390" s="31">
        <f t="shared" si="92"/>
        <v>1.3611111111111112</v>
      </c>
      <c r="U390" s="31">
        <f t="shared" si="89"/>
        <v>1413.5516975308644</v>
      </c>
      <c r="V390" s="28">
        <f t="shared" si="93"/>
        <v>0.63780922556674369</v>
      </c>
      <c r="W390" s="28">
        <f t="shared" si="94"/>
        <v>2245.509</v>
      </c>
      <c r="X390" s="28">
        <f t="shared" si="95"/>
        <v>-528.19819894335239</v>
      </c>
      <c r="Y390" s="37">
        <f t="shared" si="90"/>
        <v>1717.9486102822143</v>
      </c>
      <c r="Z390" s="28">
        <f>Y390*0.0000002777777777</f>
        <v>4.7720794716699691E-4</v>
      </c>
      <c r="AA390" s="28">
        <f t="shared" si="96"/>
        <v>1717.9486098011889</v>
      </c>
      <c r="AB390" s="24">
        <f t="shared" si="91"/>
        <v>607.57407407407413</v>
      </c>
      <c r="AD390" s="24">
        <f t="shared" si="97"/>
        <v>0</v>
      </c>
      <c r="AE390" s="24">
        <f t="shared" si="104"/>
        <v>806.12068595679023</v>
      </c>
      <c r="AF390" s="24">
        <f t="shared" si="101"/>
        <v>0</v>
      </c>
      <c r="AG390" s="24">
        <f>AF$43+AF$87+$AF$158+$AF$178+$AF$238+$AF$279+$AF$299+$AF$307+$AF$359+$AF$365+$AF$379</f>
        <v>0.21194885989435802</v>
      </c>
      <c r="AH390" s="35">
        <f>(AG390*3600000)*$J$69</f>
        <v>656193.67023293243</v>
      </c>
      <c r="AI390" s="33">
        <f>ABS((AB390*0.0000002777777777)-Z390)</f>
        <v>3.0843737108256539E-4</v>
      </c>
      <c r="AJ390" s="33">
        <f t="shared" si="100"/>
        <v>0.57309090445556343</v>
      </c>
    </row>
    <row r="391" spans="2:36" x14ac:dyDescent="0.3">
      <c r="B391" s="17" t="s">
        <v>27</v>
      </c>
      <c r="C391" s="17">
        <v>383</v>
      </c>
      <c r="D391" s="17">
        <v>383</v>
      </c>
      <c r="E391" s="2">
        <v>3.7</v>
      </c>
      <c r="F391" s="13">
        <f t="shared" si="98"/>
        <v>-0.36111111111111116</v>
      </c>
      <c r="G391" s="13">
        <f t="shared" si="99"/>
        <v>-1.3000000000000003</v>
      </c>
      <c r="R391">
        <f t="shared" si="87"/>
        <v>0</v>
      </c>
      <c r="S391">
        <f t="shared" si="88"/>
        <v>3.7</v>
      </c>
      <c r="T391" s="31">
        <f t="shared" si="92"/>
        <v>1.0277777777777779</v>
      </c>
      <c r="U391" s="31">
        <f t="shared" si="89"/>
        <v>805.9776234567903</v>
      </c>
      <c r="V391" s="28">
        <f t="shared" si="93"/>
        <v>0.36366548513155861</v>
      </c>
      <c r="W391" s="28">
        <f t="shared" si="94"/>
        <v>2245.509</v>
      </c>
      <c r="X391" s="28">
        <f t="shared" si="95"/>
        <v>-572.21471552196533</v>
      </c>
      <c r="Y391" s="37">
        <f t="shared" si="90"/>
        <v>1673.6579499631662</v>
      </c>
      <c r="Z391" s="28">
        <f>Y391*0.0000002777777777</f>
        <v>4.649049859707061E-4</v>
      </c>
      <c r="AA391" s="28">
        <f t="shared" si="96"/>
        <v>1673.657949494542</v>
      </c>
      <c r="AB391" s="24">
        <f t="shared" si="91"/>
        <v>494.53703703703729</v>
      </c>
      <c r="AD391" s="24">
        <f t="shared" si="97"/>
        <v>0</v>
      </c>
      <c r="AE391" s="24">
        <f t="shared" si="104"/>
        <v>806.12068595679023</v>
      </c>
      <c r="AF391" s="24">
        <f t="shared" si="101"/>
        <v>0</v>
      </c>
      <c r="AG391" s="24">
        <f>AF$43+AF$87+$AF$158+$AF$178+$AF$238+$AF$279+$AF$299+$AF$307+$AF$359+$AF$365+$AF$379</f>
        <v>0.21194885989435802</v>
      </c>
      <c r="AH391" s="35">
        <f>(AG391*3600000)*$J$69</f>
        <v>656193.67023293243</v>
      </c>
      <c r="AI391" s="33">
        <f>ABS((AB391*0.0000002777777777)-Z391)</f>
        <v>3.2753358683221528E-4</v>
      </c>
      <c r="AJ391" s="33">
        <f t="shared" si="100"/>
        <v>0.57341843804239567</v>
      </c>
    </row>
    <row r="392" spans="2:36" x14ac:dyDescent="0.3">
      <c r="B392" s="17" t="s">
        <v>27</v>
      </c>
      <c r="C392" s="17">
        <v>384</v>
      </c>
      <c r="D392" s="17">
        <v>384</v>
      </c>
      <c r="E392" s="2">
        <v>2.2999999999999998</v>
      </c>
      <c r="F392" s="13">
        <f t="shared" si="98"/>
        <v>-0.3888888888888889</v>
      </c>
      <c r="G392" s="13">
        <f t="shared" si="99"/>
        <v>-1.4000000000000001</v>
      </c>
      <c r="R392">
        <f t="shared" ref="R392:R455" si="105">IF(E392&lt;1,1,0)</f>
        <v>0</v>
      </c>
      <c r="S392">
        <f t="shared" ref="S392:S455" si="106">IF(R392=1,"",E392)</f>
        <v>2.2999999999999998</v>
      </c>
      <c r="T392" s="31">
        <f t="shared" si="92"/>
        <v>0.63888888888888884</v>
      </c>
      <c r="U392" s="31">
        <f t="shared" ref="U392:U455" si="107">(0.5*1526*(T392*T392))</f>
        <v>311.440586419753</v>
      </c>
      <c r="V392" s="28">
        <f t="shared" si="93"/>
        <v>0.14052523128896599</v>
      </c>
      <c r="W392" s="28">
        <f t="shared" si="94"/>
        <v>2245.509</v>
      </c>
      <c r="X392" s="28">
        <f t="shared" si="95"/>
        <v>-616.23123210057793</v>
      </c>
      <c r="Y392" s="37">
        <f t="shared" ref="Y392:Y455" si="108">V392+W392+X392</f>
        <v>1629.4182931307109</v>
      </c>
      <c r="Z392" s="28">
        <f>Y392*0.0000002777777777</f>
        <v>4.526161924095761E-4</v>
      </c>
      <c r="AA392" s="28">
        <f t="shared" si="96"/>
        <v>1629.4182926744741</v>
      </c>
      <c r="AB392" s="24">
        <f t="shared" ref="AB392:AB455" si="109">$U392-$U393</f>
        <v>263.753086419753</v>
      </c>
      <c r="AD392" s="24">
        <f t="shared" si="97"/>
        <v>0</v>
      </c>
      <c r="AE392" s="24">
        <f t="shared" si="104"/>
        <v>806.12068595679023</v>
      </c>
      <c r="AF392" s="24">
        <f t="shared" si="101"/>
        <v>0</v>
      </c>
      <c r="AG392" s="24">
        <f>AF$43+AF$87+$AF$158+$AF$178+$AF$238+$AF$279+$AF$299+$AF$307+$AF$359+$AF$365+$AF$379</f>
        <v>0.21194885989435802</v>
      </c>
      <c r="AH392" s="35">
        <f>(AG392*3600000)*$J$69</f>
        <v>656193.67023293243</v>
      </c>
      <c r="AI392" s="33">
        <f>ABS((AB392*0.0000002777777777)-Z392)</f>
        <v>3.7935144620238103E-4</v>
      </c>
      <c r="AJ392" s="33">
        <f t="shared" si="100"/>
        <v>0.57379778948859805</v>
      </c>
    </row>
    <row r="393" spans="2:36" x14ac:dyDescent="0.3">
      <c r="B393" s="17" t="s">
        <v>27</v>
      </c>
      <c r="C393" s="17">
        <v>385</v>
      </c>
      <c r="D393" s="17">
        <v>385</v>
      </c>
      <c r="E393" s="2">
        <v>0.9</v>
      </c>
      <c r="F393" s="13">
        <f t="shared" si="98"/>
        <v>-0.31944444444444442</v>
      </c>
      <c r="G393" s="13">
        <f t="shared" si="99"/>
        <v>-1.1499999999999999</v>
      </c>
      <c r="R393">
        <f t="shared" si="105"/>
        <v>1</v>
      </c>
      <c r="S393" t="str">
        <f t="shared" si="106"/>
        <v/>
      </c>
      <c r="T393" s="31">
        <f t="shared" ref="T393:T456" si="110">E393/3.6</f>
        <v>0.25</v>
      </c>
      <c r="U393" s="31">
        <f t="shared" si="107"/>
        <v>47.6875</v>
      </c>
      <c r="V393" s="28">
        <f t="shared" ref="V393:V456" si="111">0.5 * 1.202 * (T393^2) * 0.25 * (1.442 * 1.589)</f>
        <v>2.1517095906249995E-2</v>
      </c>
      <c r="W393" s="28">
        <f t="shared" ref="W393:W456" si="112">1526 * 9.81 * 0.15</f>
        <v>2245.509</v>
      </c>
      <c r="X393" s="28">
        <f t="shared" ref="X393:X456" si="113">(F393*$M$18)</f>
        <v>-506.1899406540461</v>
      </c>
      <c r="Y393" s="37">
        <f t="shared" si="108"/>
        <v>1739.3405764418603</v>
      </c>
      <c r="Z393" s="28">
        <f>Y393*0.0000002777777777</f>
        <v>4.8315015998745694E-4</v>
      </c>
      <c r="AA393" s="28">
        <f t="shared" ref="AA393:AA456" si="114">Z393*3600000</f>
        <v>1739.340575954845</v>
      </c>
      <c r="AB393" s="24">
        <f t="shared" si="109"/>
        <v>47.6875</v>
      </c>
      <c r="AD393" s="24">
        <f t="shared" ref="AD393:AD456" si="115">AC393/1000</f>
        <v>0</v>
      </c>
      <c r="AE393" s="24">
        <f t="shared" si="104"/>
        <v>806.12068595679023</v>
      </c>
      <c r="AF393" s="24">
        <f t="shared" si="101"/>
        <v>0</v>
      </c>
      <c r="AG393" s="24">
        <f>AF$43+AF$87+$AF$158+$AF$178+$AF$238+$AF$279+$AF$299+$AF$307+$AF$359+$AF$365+$AF$379</f>
        <v>0.21194885989435802</v>
      </c>
      <c r="AH393" s="35">
        <f>(AG393*3600000)*$J$69</f>
        <v>656193.67023293243</v>
      </c>
      <c r="AI393" s="33">
        <f>ABS((AB393*0.0000002777777777)-Z393)</f>
        <v>4.6990363221338817E-4</v>
      </c>
      <c r="AJ393" s="33">
        <f t="shared" si="100"/>
        <v>0.5742676931208115</v>
      </c>
    </row>
    <row r="394" spans="2:36" x14ac:dyDescent="0.3">
      <c r="B394" s="17" t="s">
        <v>27</v>
      </c>
      <c r="C394" s="17">
        <v>386</v>
      </c>
      <c r="D394" s="17">
        <v>386</v>
      </c>
      <c r="E394" s="2">
        <v>0</v>
      </c>
      <c r="F394" s="13">
        <f t="shared" ref="F394:F457" si="116">($E395-$E393)/2/3.6</f>
        <v>-0.125</v>
      </c>
      <c r="G394" s="13">
        <f t="shared" ref="G394:G457" si="117">($E395-$E393)/2</f>
        <v>-0.45</v>
      </c>
      <c r="R394">
        <f t="shared" si="105"/>
        <v>1</v>
      </c>
      <c r="S394" t="str">
        <f t="shared" si="106"/>
        <v/>
      </c>
      <c r="T394" s="31">
        <f t="shared" si="110"/>
        <v>0</v>
      </c>
      <c r="U394" s="31">
        <f t="shared" si="107"/>
        <v>0</v>
      </c>
      <c r="V394" s="28">
        <f t="shared" si="111"/>
        <v>0</v>
      </c>
      <c r="W394" s="28">
        <f t="shared" si="112"/>
        <v>2245.509</v>
      </c>
      <c r="X394" s="28">
        <f t="shared" si="113"/>
        <v>-198.07432460375719</v>
      </c>
      <c r="Y394" s="37">
        <f t="shared" si="108"/>
        <v>2047.4346753962427</v>
      </c>
      <c r="Z394" s="28">
        <f>Y394*0.0000002777777777</f>
        <v>5.6873185411748925E-4</v>
      </c>
      <c r="AA394" s="28">
        <f t="shared" si="114"/>
        <v>2047.4346748229614</v>
      </c>
      <c r="AB394" s="24">
        <f t="shared" si="109"/>
        <v>0</v>
      </c>
      <c r="AD394" s="24">
        <f t="shared" si="115"/>
        <v>0</v>
      </c>
      <c r="AE394" s="24">
        <f t="shared" si="104"/>
        <v>806.12068595679023</v>
      </c>
      <c r="AF394" s="24">
        <f t="shared" si="101"/>
        <v>0</v>
      </c>
      <c r="AG394" s="24">
        <f>AF$43+AF$87+$AF$158+$AF$178+$AF$238+$AF$279+$AF$299+$AF$307+$AF$359+$AF$365+$AF$379</f>
        <v>0.21194885989435802</v>
      </c>
      <c r="AH394" s="35">
        <f>(AG394*3600000)*$J$69</f>
        <v>656193.67023293243</v>
      </c>
      <c r="AI394" s="33">
        <f>ABS((AB394*0.0000002777777777)-Z394)</f>
        <v>5.6873185411748925E-4</v>
      </c>
      <c r="AJ394" s="33">
        <f t="shared" ref="AJ394:AJ457" si="118">AJ393+AI394</f>
        <v>0.57483642497492904</v>
      </c>
    </row>
    <row r="395" spans="2:36" x14ac:dyDescent="0.3">
      <c r="B395" s="17" t="s">
        <v>27</v>
      </c>
      <c r="C395" s="17">
        <v>387</v>
      </c>
      <c r="D395" s="17">
        <v>387</v>
      </c>
      <c r="E395" s="2">
        <v>0</v>
      </c>
      <c r="F395" s="13">
        <f t="shared" si="116"/>
        <v>0</v>
      </c>
      <c r="G395" s="13">
        <f t="shared" si="117"/>
        <v>0</v>
      </c>
      <c r="R395">
        <f t="shared" si="105"/>
        <v>1</v>
      </c>
      <c r="S395" t="str">
        <f t="shared" si="106"/>
        <v/>
      </c>
      <c r="T395" s="31">
        <f t="shared" si="110"/>
        <v>0</v>
      </c>
      <c r="U395" s="31">
        <f t="shared" si="107"/>
        <v>0</v>
      </c>
      <c r="V395" s="28">
        <f t="shared" si="111"/>
        <v>0</v>
      </c>
      <c r="W395" s="28">
        <f t="shared" si="112"/>
        <v>2245.509</v>
      </c>
      <c r="X395" s="28">
        <f t="shared" si="113"/>
        <v>0</v>
      </c>
      <c r="Y395" s="37">
        <f t="shared" si="108"/>
        <v>2245.509</v>
      </c>
      <c r="Z395" s="28">
        <f>Y395*0.0000002777777777</f>
        <v>6.2375249982534939E-4</v>
      </c>
      <c r="AA395" s="28">
        <f t="shared" si="114"/>
        <v>2245.5089993712577</v>
      </c>
      <c r="AB395" s="24">
        <f t="shared" si="109"/>
        <v>0</v>
      </c>
      <c r="AD395" s="24">
        <f t="shared" si="115"/>
        <v>0</v>
      </c>
      <c r="AE395" s="24">
        <f t="shared" si="104"/>
        <v>806.12068595679023</v>
      </c>
      <c r="AF395" s="24">
        <f t="shared" si="101"/>
        <v>0</v>
      </c>
      <c r="AG395" s="24">
        <f>AF$43+AF$87+$AF$158+$AF$178+$AF$238+$AF$279+$AF$299+$AF$307+$AF$359+$AF$365+$AF$379</f>
        <v>0.21194885989435802</v>
      </c>
      <c r="AH395" s="35">
        <f>(AG395*3600000)*$J$69</f>
        <v>656193.67023293243</v>
      </c>
      <c r="AI395" s="33">
        <f>ABS((AB395*0.0000002777777777)-Z395)</f>
        <v>6.2375249982534939E-4</v>
      </c>
      <c r="AJ395" s="33">
        <f t="shared" si="118"/>
        <v>0.57546017747475442</v>
      </c>
    </row>
    <row r="396" spans="2:36" x14ac:dyDescent="0.3">
      <c r="B396" s="17" t="s">
        <v>27</v>
      </c>
      <c r="C396" s="17">
        <v>388</v>
      </c>
      <c r="D396" s="17">
        <v>388</v>
      </c>
      <c r="E396" s="2">
        <v>0</v>
      </c>
      <c r="F396" s="13">
        <f t="shared" si="116"/>
        <v>0</v>
      </c>
      <c r="G396" s="13">
        <f t="shared" si="117"/>
        <v>0</v>
      </c>
      <c r="R396">
        <f t="shared" si="105"/>
        <v>1</v>
      </c>
      <c r="S396" t="str">
        <f t="shared" si="106"/>
        <v/>
      </c>
      <c r="T396" s="31">
        <f t="shared" si="110"/>
        <v>0</v>
      </c>
      <c r="U396" s="31">
        <f t="shared" si="107"/>
        <v>0</v>
      </c>
      <c r="V396" s="28">
        <f t="shared" si="111"/>
        <v>0</v>
      </c>
      <c r="W396" s="28">
        <f t="shared" si="112"/>
        <v>2245.509</v>
      </c>
      <c r="X396" s="28">
        <f t="shared" si="113"/>
        <v>0</v>
      </c>
      <c r="Y396" s="37">
        <f t="shared" si="108"/>
        <v>2245.509</v>
      </c>
      <c r="Z396" s="28">
        <f>Y396*0.0000002777777777</f>
        <v>6.2375249982534939E-4</v>
      </c>
      <c r="AA396" s="28">
        <f t="shared" si="114"/>
        <v>2245.5089993712577</v>
      </c>
      <c r="AB396" s="24">
        <f t="shared" si="109"/>
        <v>0</v>
      </c>
      <c r="AD396" s="24">
        <f t="shared" si="115"/>
        <v>0</v>
      </c>
      <c r="AE396" s="24">
        <f t="shared" si="104"/>
        <v>806.12068595679023</v>
      </c>
      <c r="AF396" s="24">
        <f t="shared" si="101"/>
        <v>0</v>
      </c>
      <c r="AG396" s="24">
        <f>AF$43+AF$87+$AF$158+$AF$178+$AF$238+$AF$279+$AF$299+$AF$307+$AF$359+$AF$365+$AF$379</f>
        <v>0.21194885989435802</v>
      </c>
      <c r="AH396" s="35">
        <f>(AG396*3600000)*$J$69</f>
        <v>656193.67023293243</v>
      </c>
      <c r="AI396" s="33">
        <f>ABS((AB396*0.0000002777777777)-Z396)</f>
        <v>6.2375249982534939E-4</v>
      </c>
      <c r="AJ396" s="33">
        <f t="shared" si="118"/>
        <v>0.5760839299745798</v>
      </c>
    </row>
    <row r="397" spans="2:36" x14ac:dyDescent="0.3">
      <c r="B397" s="17" t="s">
        <v>27</v>
      </c>
      <c r="C397" s="17">
        <v>389</v>
      </c>
      <c r="D397" s="17">
        <v>389</v>
      </c>
      <c r="E397" s="2">
        <v>0</v>
      </c>
      <c r="F397" s="13">
        <f t="shared" si="116"/>
        <v>0</v>
      </c>
      <c r="G397" s="13">
        <f t="shared" si="117"/>
        <v>0</v>
      </c>
      <c r="R397">
        <f t="shared" si="105"/>
        <v>1</v>
      </c>
      <c r="S397" t="str">
        <f t="shared" si="106"/>
        <v/>
      </c>
      <c r="T397" s="31">
        <f t="shared" si="110"/>
        <v>0</v>
      </c>
      <c r="U397" s="31">
        <f t="shared" si="107"/>
        <v>0</v>
      </c>
      <c r="V397" s="28">
        <f t="shared" si="111"/>
        <v>0</v>
      </c>
      <c r="W397" s="28">
        <f t="shared" si="112"/>
        <v>2245.509</v>
      </c>
      <c r="X397" s="28">
        <f t="shared" si="113"/>
        <v>0</v>
      </c>
      <c r="Y397" s="37">
        <f t="shared" si="108"/>
        <v>2245.509</v>
      </c>
      <c r="Z397" s="28">
        <f>Y397*0.0000002777777777</f>
        <v>6.2375249982534939E-4</v>
      </c>
      <c r="AA397" s="28">
        <f t="shared" si="114"/>
        <v>2245.5089993712577</v>
      </c>
      <c r="AB397" s="24">
        <f t="shared" si="109"/>
        <v>0</v>
      </c>
      <c r="AD397" s="24">
        <f t="shared" si="115"/>
        <v>0</v>
      </c>
      <c r="AE397" s="24">
        <f t="shared" si="104"/>
        <v>806.12068595679023</v>
      </c>
      <c r="AF397" s="24">
        <f t="shared" si="101"/>
        <v>0</v>
      </c>
      <c r="AG397" s="24">
        <f>AF$43+AF$87+$AF$158+$AF$178+$AF$238+$AF$279+$AF$299+$AF$307+$AF$359+$AF$365+$AF$379</f>
        <v>0.21194885989435802</v>
      </c>
      <c r="AH397" s="35">
        <f>(AG397*3600000)*$J$69</f>
        <v>656193.67023293243</v>
      </c>
      <c r="AI397" s="33">
        <f>ABS((AB397*0.0000002777777777)-Z397)</f>
        <v>6.2375249982534939E-4</v>
      </c>
      <c r="AJ397" s="33">
        <f t="shared" si="118"/>
        <v>0.57670768247440518</v>
      </c>
    </row>
    <row r="398" spans="2:36" x14ac:dyDescent="0.3">
      <c r="B398" s="17" t="s">
        <v>27</v>
      </c>
      <c r="C398" s="17">
        <v>390</v>
      </c>
      <c r="D398" s="17">
        <v>390</v>
      </c>
      <c r="E398" s="2">
        <v>0</v>
      </c>
      <c r="F398" s="13">
        <f t="shared" si="116"/>
        <v>0</v>
      </c>
      <c r="G398" s="13">
        <f t="shared" si="117"/>
        <v>0</v>
      </c>
      <c r="R398">
        <f t="shared" si="105"/>
        <v>1</v>
      </c>
      <c r="S398" t="str">
        <f t="shared" si="106"/>
        <v/>
      </c>
      <c r="T398" s="31">
        <f t="shared" si="110"/>
        <v>0</v>
      </c>
      <c r="U398" s="31">
        <f t="shared" si="107"/>
        <v>0</v>
      </c>
      <c r="V398" s="28">
        <f t="shared" si="111"/>
        <v>0</v>
      </c>
      <c r="W398" s="28">
        <f t="shared" si="112"/>
        <v>2245.509</v>
      </c>
      <c r="X398" s="28">
        <f t="shared" si="113"/>
        <v>0</v>
      </c>
      <c r="Y398" s="37">
        <f t="shared" si="108"/>
        <v>2245.509</v>
      </c>
      <c r="Z398" s="28">
        <f>Y398*0.0000002777777777</f>
        <v>6.2375249982534939E-4</v>
      </c>
      <c r="AA398" s="28">
        <f t="shared" si="114"/>
        <v>2245.5089993712577</v>
      </c>
      <c r="AB398" s="24">
        <f t="shared" si="109"/>
        <v>0</v>
      </c>
      <c r="AD398" s="24">
        <f t="shared" si="115"/>
        <v>0</v>
      </c>
      <c r="AE398" s="24">
        <f t="shared" si="104"/>
        <v>806.12068595679023</v>
      </c>
      <c r="AF398" s="24">
        <f t="shared" si="101"/>
        <v>0</v>
      </c>
      <c r="AG398" s="24">
        <f>AF$43+AF$87+$AF$158+$AF$178+$AF$238+$AF$279+$AF$299+$AF$307+$AF$359+$AF$365+$AF$379</f>
        <v>0.21194885989435802</v>
      </c>
      <c r="AH398" s="35">
        <f>(AG398*3600000)*$J$69</f>
        <v>656193.67023293243</v>
      </c>
      <c r="AI398" s="33">
        <f>ABS((AB398*0.0000002777777777)-Z398)</f>
        <v>6.2375249982534939E-4</v>
      </c>
      <c r="AJ398" s="33">
        <f t="shared" si="118"/>
        <v>0.57733143497423056</v>
      </c>
    </row>
    <row r="399" spans="2:36" x14ac:dyDescent="0.3">
      <c r="B399" s="17" t="s">
        <v>27</v>
      </c>
      <c r="C399" s="17">
        <v>391</v>
      </c>
      <c r="D399" s="17">
        <v>391</v>
      </c>
      <c r="E399" s="2">
        <v>0</v>
      </c>
      <c r="F399" s="13">
        <f t="shared" si="116"/>
        <v>6.9444444444444448E-2</v>
      </c>
      <c r="G399" s="13">
        <f t="shared" si="117"/>
        <v>0.25</v>
      </c>
      <c r="R399">
        <f t="shared" si="105"/>
        <v>1</v>
      </c>
      <c r="S399" t="str">
        <f t="shared" si="106"/>
        <v/>
      </c>
      <c r="T399" s="31">
        <f t="shared" si="110"/>
        <v>0</v>
      </c>
      <c r="U399" s="31">
        <f t="shared" si="107"/>
        <v>0</v>
      </c>
      <c r="V399" s="28">
        <f t="shared" si="111"/>
        <v>0</v>
      </c>
      <c r="W399" s="28">
        <f t="shared" si="112"/>
        <v>2245.509</v>
      </c>
      <c r="X399" s="28">
        <f t="shared" si="113"/>
        <v>110.04129144653177</v>
      </c>
      <c r="Y399" s="37">
        <f t="shared" si="108"/>
        <v>2355.5502914465319</v>
      </c>
      <c r="Z399" s="28">
        <f>Y399*0.0000002777777777</f>
        <v>6.5431952521860504E-4</v>
      </c>
      <c r="AA399" s="28">
        <f t="shared" si="114"/>
        <v>2355.5502907869782</v>
      </c>
      <c r="AB399" s="24">
        <f t="shared" si="109"/>
        <v>-14.718364197530866</v>
      </c>
      <c r="AD399" s="24">
        <f t="shared" si="115"/>
        <v>0</v>
      </c>
      <c r="AE399" s="24">
        <f t="shared" si="104"/>
        <v>806.12068595679023</v>
      </c>
      <c r="AF399" s="24">
        <f t="shared" si="101"/>
        <v>0</v>
      </c>
      <c r="AG399" s="24">
        <f>AF$43+AF$87+$AF$158+$AF$178+$AF$238+$AF$279+$AF$299+$AF$307+$AF$359+$AF$365+$AF$379</f>
        <v>0.21194885989435802</v>
      </c>
      <c r="AH399" s="35">
        <f>(AG399*3600000)*$J$69</f>
        <v>656193.67023293243</v>
      </c>
      <c r="AI399" s="33">
        <f>ABS((AB399*0.0000002777777777)-Z399)</f>
        <v>6.5840795971677444E-4</v>
      </c>
      <c r="AJ399" s="33">
        <f t="shared" si="118"/>
        <v>0.57798984293394728</v>
      </c>
    </row>
    <row r="400" spans="2:36" x14ac:dyDescent="0.3">
      <c r="B400" s="17" t="s">
        <v>27</v>
      </c>
      <c r="C400" s="17">
        <v>392</v>
      </c>
      <c r="D400" s="17">
        <v>392</v>
      </c>
      <c r="E400" s="2">
        <v>0.5</v>
      </c>
      <c r="F400" s="13">
        <f t="shared" si="116"/>
        <v>0.29166666666666669</v>
      </c>
      <c r="G400" s="13">
        <f t="shared" si="117"/>
        <v>1.05</v>
      </c>
      <c r="R400">
        <f t="shared" si="105"/>
        <v>1</v>
      </c>
      <c r="S400" t="str">
        <f t="shared" si="106"/>
        <v/>
      </c>
      <c r="T400" s="31">
        <f t="shared" si="110"/>
        <v>0.1388888888888889</v>
      </c>
      <c r="U400" s="31">
        <f t="shared" si="107"/>
        <v>14.718364197530866</v>
      </c>
      <c r="V400" s="28">
        <f t="shared" si="111"/>
        <v>6.6410789834104936E-3</v>
      </c>
      <c r="W400" s="28">
        <f t="shared" si="112"/>
        <v>2245.509</v>
      </c>
      <c r="X400" s="28">
        <f t="shared" si="113"/>
        <v>462.1734240754335</v>
      </c>
      <c r="Y400" s="37">
        <f t="shared" si="108"/>
        <v>2707.6890651544168</v>
      </c>
      <c r="Z400" s="28">
        <f>Y400*0.0000002777777777</f>
        <v>7.5213585122118449E-4</v>
      </c>
      <c r="AA400" s="28">
        <f t="shared" si="114"/>
        <v>2707.6890643962643</v>
      </c>
      <c r="AB400" s="24">
        <f t="shared" si="109"/>
        <v>-244.91358024691365</v>
      </c>
      <c r="AD400" s="24">
        <f t="shared" si="115"/>
        <v>0</v>
      </c>
      <c r="AE400" s="24">
        <f t="shared" si="104"/>
        <v>806.12068595679023</v>
      </c>
      <c r="AF400" s="24">
        <f t="shared" si="101"/>
        <v>0</v>
      </c>
      <c r="AG400" s="24">
        <f>AF$43+AF$87+$AF$158+$AF$178+$AF$238+$AF$279+$AF$299+$AF$307+$AF$359+$AF$365+$AF$379</f>
        <v>0.21194885989435802</v>
      </c>
      <c r="AH400" s="35">
        <f>(AG400*3600000)*$J$69</f>
        <v>656193.67023293243</v>
      </c>
      <c r="AI400" s="33">
        <f>ABS((AB400*0.0000002777777777)-Z400)</f>
        <v>8.2016740127072282E-4</v>
      </c>
      <c r="AJ400" s="33">
        <f t="shared" si="118"/>
        <v>0.57881001033521806</v>
      </c>
    </row>
    <row r="401" spans="2:36" x14ac:dyDescent="0.3">
      <c r="B401" s="17" t="s">
        <v>27</v>
      </c>
      <c r="C401" s="17">
        <v>393</v>
      </c>
      <c r="D401" s="17">
        <v>393</v>
      </c>
      <c r="E401" s="2">
        <v>2.1</v>
      </c>
      <c r="F401" s="13">
        <f t="shared" si="116"/>
        <v>0.59722222222222221</v>
      </c>
      <c r="G401" s="13">
        <f t="shared" si="117"/>
        <v>2.15</v>
      </c>
      <c r="R401">
        <f t="shared" si="105"/>
        <v>0</v>
      </c>
      <c r="S401">
        <f t="shared" si="106"/>
        <v>2.1</v>
      </c>
      <c r="T401" s="31">
        <f t="shared" si="110"/>
        <v>0.58333333333333337</v>
      </c>
      <c r="U401" s="31">
        <f t="shared" si="107"/>
        <v>259.63194444444451</v>
      </c>
      <c r="V401" s="28">
        <f t="shared" si="111"/>
        <v>0.11714863326736111</v>
      </c>
      <c r="W401" s="28">
        <f t="shared" si="112"/>
        <v>2245.509</v>
      </c>
      <c r="X401" s="28">
        <f t="shared" si="113"/>
        <v>946.35510644017324</v>
      </c>
      <c r="Y401" s="37">
        <f t="shared" si="108"/>
        <v>3191.9812550734405</v>
      </c>
      <c r="Z401" s="28">
        <f>Y401*0.0000002777777777</f>
        <v>8.8666145949435724E-4</v>
      </c>
      <c r="AA401" s="28">
        <f t="shared" si="114"/>
        <v>3191.9812541796859</v>
      </c>
      <c r="AB401" s="24">
        <f t="shared" si="109"/>
        <v>-1096.8124999999998</v>
      </c>
      <c r="AD401" s="24">
        <f t="shared" si="115"/>
        <v>0</v>
      </c>
      <c r="AE401" s="24">
        <f t="shared" si="104"/>
        <v>806.12068595679023</v>
      </c>
      <c r="AF401" s="24">
        <f t="shared" si="101"/>
        <v>0</v>
      </c>
      <c r="AG401" s="24">
        <f>AF$43+AF$87+$AF$158+$AF$178+$AF$238+$AF$279+$AF$299+$AF$307+$AF$359+$AF$365+$AF$379</f>
        <v>0.21194885989435802</v>
      </c>
      <c r="AH401" s="35">
        <f>(AG401*3600000)*$J$69</f>
        <v>656193.67023293243</v>
      </c>
      <c r="AI401" s="33">
        <f>ABS((AB401*0.0000002777777777)-Z401)</f>
        <v>1.1913315982979384E-3</v>
      </c>
      <c r="AJ401" s="33">
        <f t="shared" si="118"/>
        <v>0.58000134193351605</v>
      </c>
    </row>
    <row r="402" spans="2:36" x14ac:dyDescent="0.3">
      <c r="B402" s="17" t="s">
        <v>27</v>
      </c>
      <c r="C402" s="17">
        <v>394</v>
      </c>
      <c r="D402" s="17">
        <v>394</v>
      </c>
      <c r="E402" s="2">
        <v>4.8</v>
      </c>
      <c r="F402" s="13">
        <f t="shared" si="116"/>
        <v>0.86111111111111127</v>
      </c>
      <c r="G402" s="13">
        <f t="shared" si="117"/>
        <v>3.1000000000000005</v>
      </c>
      <c r="R402">
        <f t="shared" si="105"/>
        <v>0</v>
      </c>
      <c r="S402">
        <f t="shared" si="106"/>
        <v>4.8</v>
      </c>
      <c r="T402" s="31">
        <f t="shared" si="110"/>
        <v>1.3333333333333333</v>
      </c>
      <c r="U402" s="31">
        <f t="shared" si="107"/>
        <v>1356.4444444444443</v>
      </c>
      <c r="V402" s="28">
        <f t="shared" si="111"/>
        <v>0.61204183911111099</v>
      </c>
      <c r="W402" s="28">
        <f t="shared" si="112"/>
        <v>2245.509</v>
      </c>
      <c r="X402" s="28">
        <f t="shared" si="113"/>
        <v>1364.5120139369942</v>
      </c>
      <c r="Y402" s="37">
        <f t="shared" si="108"/>
        <v>3610.6330557761053</v>
      </c>
      <c r="Z402" s="28">
        <f>Y402*0.0000002777777777</f>
        <v>1.0029536263236468E-3</v>
      </c>
      <c r="AA402" s="28">
        <f t="shared" si="114"/>
        <v>3610.6330547651287</v>
      </c>
      <c r="AB402" s="24">
        <f t="shared" si="109"/>
        <v>-2699.3479938271616</v>
      </c>
      <c r="AD402" s="24">
        <f t="shared" si="115"/>
        <v>0</v>
      </c>
      <c r="AE402" s="24">
        <f t="shared" si="104"/>
        <v>806.12068595679023</v>
      </c>
      <c r="AF402" s="24">
        <f t="shared" si="101"/>
        <v>0</v>
      </c>
      <c r="AG402" s="24">
        <f>AF$43+AF$87+$AF$158+$AF$178+$AF$238+$AF$279+$AF$299+$AF$307+$AF$359+$AF$365+$AF$379</f>
        <v>0.21194885989435802</v>
      </c>
      <c r="AH402" s="35">
        <f>(AG402*3600000)*$J$69</f>
        <v>656193.67023293243</v>
      </c>
      <c r="AI402" s="33">
        <f>ABS((AB402*0.0000002777777777)-Z402)</f>
        <v>1.7527725132879092E-3</v>
      </c>
      <c r="AJ402" s="33">
        <f t="shared" si="118"/>
        <v>0.58175411444680392</v>
      </c>
    </row>
    <row r="403" spans="2:36" x14ac:dyDescent="0.3">
      <c r="B403" s="17" t="s">
        <v>27</v>
      </c>
      <c r="C403" s="17">
        <v>395</v>
      </c>
      <c r="D403" s="17">
        <v>395</v>
      </c>
      <c r="E403" s="2">
        <v>8.3000000000000007</v>
      </c>
      <c r="F403" s="13">
        <f t="shared" si="116"/>
        <v>1.0416666666666667</v>
      </c>
      <c r="G403" s="13">
        <f t="shared" si="117"/>
        <v>3.7500000000000004</v>
      </c>
      <c r="R403">
        <f t="shared" si="105"/>
        <v>0</v>
      </c>
      <c r="S403">
        <f t="shared" si="106"/>
        <v>8.3000000000000007</v>
      </c>
      <c r="T403" s="31">
        <f t="shared" si="110"/>
        <v>2.3055555555555558</v>
      </c>
      <c r="U403" s="31">
        <f t="shared" si="107"/>
        <v>4055.792438271606</v>
      </c>
      <c r="V403" s="28">
        <f t="shared" si="111"/>
        <v>1.8300157246685957</v>
      </c>
      <c r="W403" s="28">
        <f t="shared" si="112"/>
        <v>2245.509</v>
      </c>
      <c r="X403" s="28">
        <f t="shared" si="113"/>
        <v>1650.6193716979767</v>
      </c>
      <c r="Y403" s="37">
        <f t="shared" si="108"/>
        <v>3897.9583874226455</v>
      </c>
      <c r="Z403" s="28">
        <f>Y403*0.0000002777777777</f>
        <v>1.0827662184253381E-3</v>
      </c>
      <c r="AA403" s="28">
        <f t="shared" si="114"/>
        <v>3897.9583863312173</v>
      </c>
      <c r="AB403" s="24">
        <f t="shared" si="109"/>
        <v>-4851.1728395061727</v>
      </c>
      <c r="AD403" s="24">
        <f t="shared" si="115"/>
        <v>0</v>
      </c>
      <c r="AE403" s="24">
        <f t="shared" si="104"/>
        <v>806.12068595679023</v>
      </c>
      <c r="AF403" s="24">
        <f t="shared" ref="AF403:AF466" si="119">AC403*0.0000002777777777</f>
        <v>0</v>
      </c>
      <c r="AG403" s="24">
        <f>AF$43+AF$87+$AF$158+$AF$178+$AF$238+$AF$279+$AF$299+$AF$307+$AF$359+$AF$365+$AF$379</f>
        <v>0.21194885989435802</v>
      </c>
      <c r="AH403" s="35">
        <f>(AG403*3600000)*$J$69</f>
        <v>656193.67023293243</v>
      </c>
      <c r="AI403" s="33">
        <f>ABS((AB403*0.0000002777777777)-Z403)</f>
        <v>2.4303142290219614E-3</v>
      </c>
      <c r="AJ403" s="33">
        <f t="shared" si="118"/>
        <v>0.58418442867582587</v>
      </c>
    </row>
    <row r="404" spans="2:36" x14ac:dyDescent="0.3">
      <c r="B404" s="17" t="s">
        <v>27</v>
      </c>
      <c r="C404" s="17">
        <v>396</v>
      </c>
      <c r="D404" s="17">
        <v>396</v>
      </c>
      <c r="E404" s="2">
        <v>12.3</v>
      </c>
      <c r="F404" s="13">
        <f t="shared" si="116"/>
        <v>1.1527777777777779</v>
      </c>
      <c r="G404" s="13">
        <f t="shared" si="117"/>
        <v>4.1500000000000004</v>
      </c>
      <c r="R404">
        <f t="shared" si="105"/>
        <v>0</v>
      </c>
      <c r="S404">
        <f t="shared" si="106"/>
        <v>12.3</v>
      </c>
      <c r="T404" s="31">
        <f t="shared" si="110"/>
        <v>3.416666666666667</v>
      </c>
      <c r="U404" s="31">
        <f t="shared" si="107"/>
        <v>8906.9652777777792</v>
      </c>
      <c r="V404" s="28">
        <f t="shared" si="111"/>
        <v>4.0189153576006946</v>
      </c>
      <c r="W404" s="28">
        <f t="shared" si="112"/>
        <v>2245.509</v>
      </c>
      <c r="X404" s="28">
        <f t="shared" si="113"/>
        <v>1826.6854380124275</v>
      </c>
      <c r="Y404" s="37">
        <f t="shared" si="108"/>
        <v>4076.213353370028</v>
      </c>
      <c r="Z404" s="28">
        <f>Y404*0.0000002777777777</f>
        <v>1.1322814867301913E-3</v>
      </c>
      <c r="AA404" s="28">
        <f t="shared" si="114"/>
        <v>4076.2133522286886</v>
      </c>
      <c r="AB404" s="24">
        <f t="shared" si="109"/>
        <v>-7316.2044753086448</v>
      </c>
      <c r="AD404" s="24">
        <f t="shared" si="115"/>
        <v>0</v>
      </c>
      <c r="AE404" s="24">
        <f t="shared" si="104"/>
        <v>806.12068595679023</v>
      </c>
      <c r="AF404" s="24">
        <f t="shared" si="119"/>
        <v>0</v>
      </c>
      <c r="AG404" s="24">
        <f>AF$43+AF$87+$AF$158+$AF$178+$AF$238+$AF$279+$AF$299+$AF$307+$AF$359+$AF$365+$AF$379</f>
        <v>0.21194885989435802</v>
      </c>
      <c r="AH404" s="35">
        <f>(AG404*3600000)*$J$69</f>
        <v>656193.67023293243</v>
      </c>
      <c r="AI404" s="33">
        <f>ABS((AB404*0.0000002777777777)-Z404)</f>
        <v>3.164560507080221E-3</v>
      </c>
      <c r="AJ404" s="33">
        <f t="shared" si="118"/>
        <v>0.58734898918290612</v>
      </c>
    </row>
    <row r="405" spans="2:36" x14ac:dyDescent="0.3">
      <c r="B405" s="17" t="s">
        <v>27</v>
      </c>
      <c r="C405" s="17">
        <v>397</v>
      </c>
      <c r="D405" s="17">
        <v>397</v>
      </c>
      <c r="E405" s="2">
        <v>16.600000000000001</v>
      </c>
      <c r="F405" s="13">
        <f t="shared" si="116"/>
        <v>1.1944444444444442</v>
      </c>
      <c r="G405" s="13">
        <f t="shared" si="117"/>
        <v>4.2999999999999989</v>
      </c>
      <c r="R405">
        <f t="shared" si="105"/>
        <v>0</v>
      </c>
      <c r="S405">
        <f t="shared" si="106"/>
        <v>16.600000000000001</v>
      </c>
      <c r="T405" s="31">
        <f t="shared" si="110"/>
        <v>4.6111111111111116</v>
      </c>
      <c r="U405" s="31">
        <f t="shared" si="107"/>
        <v>16223.169753086424</v>
      </c>
      <c r="V405" s="28">
        <f t="shared" si="111"/>
        <v>7.320062898674383</v>
      </c>
      <c r="W405" s="28">
        <f t="shared" si="112"/>
        <v>2245.509</v>
      </c>
      <c r="X405" s="28">
        <f t="shared" si="113"/>
        <v>1892.710212880346</v>
      </c>
      <c r="Y405" s="37">
        <f t="shared" si="108"/>
        <v>4145.5392757790205</v>
      </c>
      <c r="Z405" s="28">
        <f>Y405*0.0000002777777777</f>
        <v>1.1515386873939639E-3</v>
      </c>
      <c r="AA405" s="28">
        <f t="shared" si="114"/>
        <v>4145.5392746182697</v>
      </c>
      <c r="AB405" s="24">
        <f t="shared" si="109"/>
        <v>-9493.3449074074033</v>
      </c>
      <c r="AD405" s="24">
        <f t="shared" si="115"/>
        <v>0</v>
      </c>
      <c r="AE405" s="24">
        <f t="shared" si="104"/>
        <v>806.12068595679023</v>
      </c>
      <c r="AF405" s="24">
        <f t="shared" si="119"/>
        <v>0</v>
      </c>
      <c r="AG405" s="24">
        <f>AF$43+AF$87+$AF$158+$AF$178+$AF$238+$AF$279+$AF$299+$AF$307+$AF$359+$AF$365+$AF$379</f>
        <v>0.21194885989435802</v>
      </c>
      <c r="AH405" s="35">
        <f>(AG405*3600000)*$J$69</f>
        <v>656193.67023293243</v>
      </c>
      <c r="AI405" s="33">
        <f>ABS((AB405*0.0000002777777777)-Z405)</f>
        <v>3.7885789387132047E-3</v>
      </c>
      <c r="AJ405" s="33">
        <f t="shared" si="118"/>
        <v>0.59113756812161933</v>
      </c>
    </row>
    <row r="406" spans="2:36" x14ac:dyDescent="0.3">
      <c r="B406" s="17" t="s">
        <v>27</v>
      </c>
      <c r="C406" s="17">
        <v>398</v>
      </c>
      <c r="D406" s="17">
        <v>398</v>
      </c>
      <c r="E406" s="2">
        <v>20.9</v>
      </c>
      <c r="F406" s="13">
        <f t="shared" si="116"/>
        <v>1.0555555555555551</v>
      </c>
      <c r="G406" s="13">
        <f t="shared" si="117"/>
        <v>3.7999999999999989</v>
      </c>
      <c r="R406">
        <f t="shared" si="105"/>
        <v>0</v>
      </c>
      <c r="S406">
        <f t="shared" si="106"/>
        <v>20.9</v>
      </c>
      <c r="T406" s="31">
        <f t="shared" si="110"/>
        <v>5.8055555555555554</v>
      </c>
      <c r="U406" s="31">
        <f t="shared" si="107"/>
        <v>25716.514660493827</v>
      </c>
      <c r="V406" s="28">
        <f t="shared" si="111"/>
        <v>11.603558842974149</v>
      </c>
      <c r="W406" s="28">
        <f t="shared" si="112"/>
        <v>2245.509</v>
      </c>
      <c r="X406" s="28">
        <f t="shared" si="113"/>
        <v>1672.6276299872823</v>
      </c>
      <c r="Y406" s="37">
        <f t="shared" si="108"/>
        <v>3929.7401888302566</v>
      </c>
      <c r="Z406" s="28">
        <f>Y406*0.0000002777777777</f>
        <v>1.0915944965916471E-3</v>
      </c>
      <c r="AA406" s="28">
        <f t="shared" si="114"/>
        <v>3929.7401877299299</v>
      </c>
      <c r="AB406" s="24">
        <f t="shared" si="109"/>
        <v>-8762.1365740740657</v>
      </c>
      <c r="AD406" s="24">
        <f t="shared" si="115"/>
        <v>0</v>
      </c>
      <c r="AE406" s="24">
        <f t="shared" si="104"/>
        <v>806.12068595679023</v>
      </c>
      <c r="AF406" s="24">
        <f t="shared" si="119"/>
        <v>0</v>
      </c>
      <c r="AG406" s="24">
        <f>AF$43+AF$87+$AF$158+$AF$178+$AF$238+$AF$279+$AF$299+$AF$307+$AF$359+$AF$365+$AF$379</f>
        <v>0.21194885989435802</v>
      </c>
      <c r="AH406" s="35">
        <f>(AG406*3600000)*$J$69</f>
        <v>656193.67023293243</v>
      </c>
      <c r="AI406" s="33">
        <f>ABS((AB406*0.0000002777777777)-Z406)</f>
        <v>3.5255213220418326E-3</v>
      </c>
      <c r="AJ406" s="33">
        <f t="shared" si="118"/>
        <v>0.5946630894436612</v>
      </c>
    </row>
    <row r="407" spans="2:36" x14ac:dyDescent="0.3">
      <c r="B407" s="17" t="s">
        <v>27</v>
      </c>
      <c r="C407" s="17">
        <v>399</v>
      </c>
      <c r="D407" s="17">
        <v>399</v>
      </c>
      <c r="E407" s="2">
        <v>24.2</v>
      </c>
      <c r="F407" s="13">
        <f t="shared" si="116"/>
        <v>0.65277777777777812</v>
      </c>
      <c r="G407" s="13">
        <f t="shared" si="117"/>
        <v>2.3500000000000014</v>
      </c>
      <c r="R407">
        <f t="shared" si="105"/>
        <v>0</v>
      </c>
      <c r="S407">
        <f t="shared" si="106"/>
        <v>24.2</v>
      </c>
      <c r="T407" s="31">
        <f t="shared" si="110"/>
        <v>6.7222222222222214</v>
      </c>
      <c r="U407" s="31">
        <f t="shared" si="107"/>
        <v>34478.651234567893</v>
      </c>
      <c r="V407" s="28">
        <f t="shared" si="111"/>
        <v>15.557125983378079</v>
      </c>
      <c r="W407" s="28">
        <f t="shared" si="112"/>
        <v>2245.509</v>
      </c>
      <c r="X407" s="28">
        <f t="shared" si="113"/>
        <v>1034.3881395973992</v>
      </c>
      <c r="Y407" s="37">
        <f t="shared" si="108"/>
        <v>3295.4542655807772</v>
      </c>
      <c r="Z407" s="28">
        <f>Y407*0.0000002777777777</f>
        <v>9.1540396240501394E-4</v>
      </c>
      <c r="AA407" s="28">
        <f t="shared" si="114"/>
        <v>3295.4542646580503</v>
      </c>
      <c r="AB407" s="24">
        <f t="shared" si="109"/>
        <v>-4104.657407407416</v>
      </c>
      <c r="AD407" s="24">
        <f t="shared" si="115"/>
        <v>0</v>
      </c>
      <c r="AE407" s="24">
        <f>$AD$43+$AD$87+$AD$158+$AD$178+$AD$188+$AD$238+$AD$279+$AD$299+$AD$307+$AD$359+$AD$365+$AD$379+$AD$408</f>
        <v>833.32905401234575</v>
      </c>
      <c r="AF407" s="24">
        <f t="shared" si="119"/>
        <v>0</v>
      </c>
      <c r="AG407" s="24">
        <f>AF$43+AF$87+$AF$158+$AF$178+$AF$238+$AF$279+$AF$299+$AF$307+$AF$359+$AF$365+$AF$379+$AF$408</f>
        <v>0.21950673990767391</v>
      </c>
      <c r="AH407" s="35">
        <f>(AG407*3600000)*$J$69</f>
        <v>679592.8667541584</v>
      </c>
      <c r="AI407" s="33">
        <f>ABS((AB407*0.0000002777777777)-Z407)</f>
        <v>2.0555865752544897E-3</v>
      </c>
      <c r="AJ407" s="33">
        <f t="shared" si="118"/>
        <v>0.59671867601891571</v>
      </c>
    </row>
    <row r="408" spans="2:36" x14ac:dyDescent="0.3">
      <c r="B408" s="17" t="s">
        <v>27</v>
      </c>
      <c r="C408" s="17">
        <v>400</v>
      </c>
      <c r="D408" s="17">
        <v>400</v>
      </c>
      <c r="E408" s="2">
        <v>25.6</v>
      </c>
      <c r="F408" s="13">
        <f t="shared" si="116"/>
        <v>0.19444444444444473</v>
      </c>
      <c r="G408" s="13">
        <f t="shared" si="117"/>
        <v>0.70000000000000107</v>
      </c>
      <c r="R408">
        <f t="shared" si="105"/>
        <v>0</v>
      </c>
      <c r="S408">
        <f t="shared" si="106"/>
        <v>25.6</v>
      </c>
      <c r="T408" s="31">
        <f t="shared" si="110"/>
        <v>7.1111111111111116</v>
      </c>
      <c r="U408" s="31">
        <f t="shared" si="107"/>
        <v>38583.308641975309</v>
      </c>
      <c r="V408" s="28">
        <f t="shared" si="111"/>
        <v>17.409190090271604</v>
      </c>
      <c r="W408" s="28">
        <f t="shared" si="112"/>
        <v>2245.509</v>
      </c>
      <c r="X408" s="28">
        <f t="shared" si="113"/>
        <v>308.11561605028942</v>
      </c>
      <c r="Y408" s="37">
        <f t="shared" si="108"/>
        <v>2571.033806140561</v>
      </c>
      <c r="Z408" s="28">
        <f>Y408*0.0000002777777777</f>
        <v>7.141760570612977E-4</v>
      </c>
      <c r="AA408" s="28">
        <f t="shared" si="114"/>
        <v>2571.0338054206718</v>
      </c>
      <c r="AB408" s="24">
        <f t="shared" si="109"/>
        <v>0</v>
      </c>
      <c r="AC408" s="24">
        <f>SUM(AB408:AB417)</f>
        <v>27208.368055555558</v>
      </c>
      <c r="AD408" s="24">
        <f t="shared" si="115"/>
        <v>27.208368055555557</v>
      </c>
      <c r="AE408" s="24">
        <f t="shared" ref="AE408:AE424" si="120">$AD$43+$AD$87+$AD$158+$AD$178+$AD$188+$AD$238+$AD$279+$AD$299+$AD$307+$AD$359+$AD$365+$AD$379+$AD$408</f>
        <v>833.32905401234575</v>
      </c>
      <c r="AF408" s="24">
        <f t="shared" si="119"/>
        <v>7.5578800133158939E-3</v>
      </c>
      <c r="AG408" s="24">
        <f>AF$43+AF$87+$AF$158+$AF$178+$AF$238+$AF$279+$AF$299+$AF$307+$AF$359+$AF$365+$AF$379+$AF$408</f>
        <v>0.21950673990767391</v>
      </c>
      <c r="AH408" s="35">
        <f>(AG408*3600000)*$J$69</f>
        <v>679592.8667541584</v>
      </c>
      <c r="AI408" s="33">
        <f>ABS((AB408*0.0000002777777777)-Z408)</f>
        <v>7.141760570612977E-4</v>
      </c>
      <c r="AJ408" s="33">
        <f t="shared" si="118"/>
        <v>0.59743285207597696</v>
      </c>
    </row>
    <row r="409" spans="2:36" x14ac:dyDescent="0.3">
      <c r="B409" s="17" t="s">
        <v>27</v>
      </c>
      <c r="C409" s="17">
        <v>401</v>
      </c>
      <c r="D409" s="17">
        <v>401</v>
      </c>
      <c r="E409" s="2">
        <v>25.6</v>
      </c>
      <c r="F409" s="13">
        <f t="shared" si="116"/>
        <v>-9.7222222222222612E-2</v>
      </c>
      <c r="G409" s="13">
        <f t="shared" si="117"/>
        <v>-0.35000000000000142</v>
      </c>
      <c r="R409">
        <f t="shared" si="105"/>
        <v>0</v>
      </c>
      <c r="S409">
        <f t="shared" si="106"/>
        <v>25.6</v>
      </c>
      <c r="T409" s="31">
        <f t="shared" si="110"/>
        <v>7.1111111111111116</v>
      </c>
      <c r="U409" s="31">
        <f t="shared" si="107"/>
        <v>38583.308641975309</v>
      </c>
      <c r="V409" s="28">
        <f t="shared" si="111"/>
        <v>17.409190090271604</v>
      </c>
      <c r="W409" s="28">
        <f t="shared" si="112"/>
        <v>2245.509</v>
      </c>
      <c r="X409" s="28">
        <f t="shared" si="113"/>
        <v>-154.05780802514511</v>
      </c>
      <c r="Y409" s="37">
        <f t="shared" si="108"/>
        <v>2108.8603820651265</v>
      </c>
      <c r="Z409" s="28">
        <f>Y409*0.0000002777777777</f>
        <v>5.8579455040962385E-4</v>
      </c>
      <c r="AA409" s="28">
        <f t="shared" si="114"/>
        <v>2108.8603814746457</v>
      </c>
      <c r="AB409" s="24">
        <f t="shared" si="109"/>
        <v>2081.176697530871</v>
      </c>
      <c r="AD409" s="24">
        <f t="shared" si="115"/>
        <v>0</v>
      </c>
      <c r="AE409" s="24">
        <f t="shared" si="120"/>
        <v>833.32905401234575</v>
      </c>
      <c r="AF409" s="24">
        <f t="shared" si="119"/>
        <v>0</v>
      </c>
      <c r="AG409" s="24">
        <f>AF$43+AF$87+$AF$158+$AF$178+$AF$238+$AF$279+$AF$299+$AF$307+$AF$359+$AF$365+$AF$379+$AF$408</f>
        <v>0.21950673990767391</v>
      </c>
      <c r="AH409" s="35">
        <f>(AG409*3600000)*$J$69</f>
        <v>679592.8667541584</v>
      </c>
      <c r="AI409" s="33">
        <f>ABS((AB409*0.0000002777777777)-Z409)</f>
        <v>7.6899123684733743E-6</v>
      </c>
      <c r="AJ409" s="33">
        <f t="shared" si="118"/>
        <v>0.5974405419883454</v>
      </c>
    </row>
    <row r="410" spans="2:36" x14ac:dyDescent="0.3">
      <c r="B410" s="17" t="s">
        <v>27</v>
      </c>
      <c r="C410" s="17">
        <v>402</v>
      </c>
      <c r="D410" s="17">
        <v>402</v>
      </c>
      <c r="E410" s="2">
        <v>24.9</v>
      </c>
      <c r="F410" s="13">
        <f t="shared" si="116"/>
        <v>-0.31944444444444453</v>
      </c>
      <c r="G410" s="13">
        <f t="shared" si="117"/>
        <v>-1.1500000000000004</v>
      </c>
      <c r="R410">
        <f t="shared" si="105"/>
        <v>0</v>
      </c>
      <c r="S410">
        <f t="shared" si="106"/>
        <v>24.9</v>
      </c>
      <c r="T410" s="31">
        <f t="shared" si="110"/>
        <v>6.9166666666666661</v>
      </c>
      <c r="U410" s="31">
        <f t="shared" si="107"/>
        <v>36502.131944444438</v>
      </c>
      <c r="V410" s="28">
        <f t="shared" si="111"/>
        <v>16.470141522017354</v>
      </c>
      <c r="W410" s="28">
        <f t="shared" si="112"/>
        <v>2245.509</v>
      </c>
      <c r="X410" s="28">
        <f t="shared" si="113"/>
        <v>-506.18994065404627</v>
      </c>
      <c r="Y410" s="37">
        <f t="shared" si="108"/>
        <v>1755.7892008679712</v>
      </c>
      <c r="Z410" s="28">
        <f>Y410*0.0000002777777777</f>
        <v>4.87719222326764E-4</v>
      </c>
      <c r="AA410" s="28">
        <f t="shared" si="114"/>
        <v>1755.7892003763504</v>
      </c>
      <c r="AB410" s="24">
        <f t="shared" si="109"/>
        <v>4540.3209876543115</v>
      </c>
      <c r="AD410" s="24">
        <f t="shared" si="115"/>
        <v>0</v>
      </c>
      <c r="AE410" s="24">
        <f t="shared" si="120"/>
        <v>833.32905401234575</v>
      </c>
      <c r="AF410" s="24">
        <f t="shared" si="119"/>
        <v>0</v>
      </c>
      <c r="AG410" s="24">
        <f>AF$43+AF$87+$AF$158+$AF$178+$AF$238+$AF$279+$AF$299+$AF$307+$AF$359+$AF$365+$AF$379+$AF$408</f>
        <v>0.21950673990767391</v>
      </c>
      <c r="AH410" s="35">
        <f>(AG410*3600000)*$J$69</f>
        <v>679592.8667541584</v>
      </c>
      <c r="AI410" s="33">
        <f>ABS((AB410*0.0000002777777777)-Z410)</f>
        <v>7.7348105166851985E-4</v>
      </c>
      <c r="AJ410" s="33">
        <f t="shared" si="118"/>
        <v>0.59821402304001392</v>
      </c>
    </row>
    <row r="411" spans="2:36" x14ac:dyDescent="0.3">
      <c r="B411" s="17" t="s">
        <v>27</v>
      </c>
      <c r="C411" s="17">
        <v>403</v>
      </c>
      <c r="D411" s="17">
        <v>403</v>
      </c>
      <c r="E411" s="2">
        <v>23.3</v>
      </c>
      <c r="F411" s="13">
        <f t="shared" si="116"/>
        <v>-0.45833333333333293</v>
      </c>
      <c r="G411" s="13">
        <f t="shared" si="117"/>
        <v>-1.6499999999999986</v>
      </c>
      <c r="R411">
        <f t="shared" si="105"/>
        <v>0</v>
      </c>
      <c r="S411">
        <f t="shared" si="106"/>
        <v>23.3</v>
      </c>
      <c r="T411" s="31">
        <f t="shared" si="110"/>
        <v>6.4722222222222223</v>
      </c>
      <c r="U411" s="31">
        <f t="shared" si="107"/>
        <v>31961.810956790127</v>
      </c>
      <c r="V411" s="28">
        <f t="shared" si="111"/>
        <v>14.421501477214891</v>
      </c>
      <c r="W411" s="28">
        <f t="shared" si="112"/>
        <v>2245.509</v>
      </c>
      <c r="X411" s="28">
        <f t="shared" si="113"/>
        <v>-726.27252354710902</v>
      </c>
      <c r="Y411" s="37">
        <f t="shared" si="108"/>
        <v>1533.657977930106</v>
      </c>
      <c r="Z411" s="28">
        <f>Y411*0.0000002777777777</f>
        <v>4.2601610486130051E-4</v>
      </c>
      <c r="AA411" s="28">
        <f t="shared" si="114"/>
        <v>1533.6579775006819</v>
      </c>
      <c r="AB411" s="24">
        <f t="shared" si="109"/>
        <v>4493.8109567901265</v>
      </c>
      <c r="AD411" s="24">
        <f t="shared" si="115"/>
        <v>0</v>
      </c>
      <c r="AE411" s="24">
        <f t="shared" si="120"/>
        <v>833.32905401234575</v>
      </c>
      <c r="AF411" s="24">
        <f t="shared" si="119"/>
        <v>0</v>
      </c>
      <c r="AG411" s="24">
        <f>AF$43+AF$87+$AF$158+$AF$178+$AF$238+$AF$279+$AF$299+$AF$307+$AF$359+$AF$365+$AF$379+$AF$408</f>
        <v>0.21950673990767391</v>
      </c>
      <c r="AH411" s="35">
        <f>(AG411*3600000)*$J$69</f>
        <v>679592.8667541584</v>
      </c>
      <c r="AI411" s="33">
        <f>ABS((AB411*0.0000002777777777)-Z411)</f>
        <v>8.2226471611977173E-4</v>
      </c>
      <c r="AJ411" s="33">
        <f t="shared" si="118"/>
        <v>0.59903628775613371</v>
      </c>
    </row>
    <row r="412" spans="2:36" x14ac:dyDescent="0.3">
      <c r="B412" s="17" t="s">
        <v>27</v>
      </c>
      <c r="C412" s="17">
        <v>404</v>
      </c>
      <c r="D412" s="17">
        <v>404</v>
      </c>
      <c r="E412" s="2">
        <v>21.6</v>
      </c>
      <c r="F412" s="13">
        <f t="shared" si="116"/>
        <v>-0.43055555555555575</v>
      </c>
      <c r="G412" s="13">
        <f t="shared" si="117"/>
        <v>-1.5500000000000007</v>
      </c>
      <c r="R412">
        <f t="shared" si="105"/>
        <v>0</v>
      </c>
      <c r="S412">
        <f t="shared" si="106"/>
        <v>21.6</v>
      </c>
      <c r="T412" s="31">
        <f t="shared" si="110"/>
        <v>6</v>
      </c>
      <c r="U412" s="31">
        <f t="shared" si="107"/>
        <v>27468</v>
      </c>
      <c r="V412" s="28">
        <f t="shared" si="111"/>
        <v>12.393847241999998</v>
      </c>
      <c r="W412" s="28">
        <f t="shared" si="112"/>
        <v>2245.509</v>
      </c>
      <c r="X412" s="28">
        <f t="shared" si="113"/>
        <v>-682.25600696849733</v>
      </c>
      <c r="Y412" s="37">
        <f t="shared" si="108"/>
        <v>1575.6468402735027</v>
      </c>
      <c r="Z412" s="28">
        <f>Y412*0.0000002777777777</f>
        <v>4.3767967773120049E-4</v>
      </c>
      <c r="AA412" s="28">
        <f t="shared" si="114"/>
        <v>1575.6468398323218</v>
      </c>
      <c r="AB412" s="24">
        <f t="shared" si="109"/>
        <v>3445.2746913580304</v>
      </c>
      <c r="AD412" s="24">
        <f t="shared" si="115"/>
        <v>0</v>
      </c>
      <c r="AE412" s="24">
        <f t="shared" si="120"/>
        <v>833.32905401234575</v>
      </c>
      <c r="AF412" s="24">
        <f t="shared" si="119"/>
        <v>0</v>
      </c>
      <c r="AG412" s="24">
        <f>AF$43+AF$87+$AF$158+$AF$178+$AF$238+$AF$279+$AF$299+$AF$307+$AF$359+$AF$365+$AF$379+$AF$408</f>
        <v>0.21950673990767391</v>
      </c>
      <c r="AH412" s="35">
        <f>(AG412*3600000)*$J$69</f>
        <v>679592.8667541584</v>
      </c>
      <c r="AI412" s="33">
        <f>ABS((AB412*0.0000002777777777)-Z412)</f>
        <v>5.1934106960028668E-4</v>
      </c>
      <c r="AJ412" s="33">
        <f t="shared" si="118"/>
        <v>0.59955562882573399</v>
      </c>
    </row>
    <row r="413" spans="2:36" x14ac:dyDescent="0.3">
      <c r="B413" s="17" t="s">
        <v>27</v>
      </c>
      <c r="C413" s="17">
        <v>405</v>
      </c>
      <c r="D413" s="17">
        <v>405</v>
      </c>
      <c r="E413" s="2">
        <v>20.2</v>
      </c>
      <c r="F413" s="13">
        <f t="shared" si="116"/>
        <v>-0.40277777777777807</v>
      </c>
      <c r="G413" s="13">
        <f t="shared" si="117"/>
        <v>-1.4500000000000011</v>
      </c>
      <c r="R413">
        <f t="shared" si="105"/>
        <v>0</v>
      </c>
      <c r="S413">
        <f t="shared" si="106"/>
        <v>20.2</v>
      </c>
      <c r="T413" s="31">
        <f t="shared" si="110"/>
        <v>5.6111111111111107</v>
      </c>
      <c r="U413" s="31">
        <f t="shared" si="107"/>
        <v>24022.72530864197</v>
      </c>
      <c r="V413" s="28">
        <f t="shared" si="111"/>
        <v>10.839303473563266</v>
      </c>
      <c r="W413" s="28">
        <f t="shared" si="112"/>
        <v>2245.509</v>
      </c>
      <c r="X413" s="28">
        <f t="shared" si="113"/>
        <v>-638.23949038988474</v>
      </c>
      <c r="Y413" s="37">
        <f t="shared" si="108"/>
        <v>1618.1088130836783</v>
      </c>
      <c r="Z413" s="28">
        <f>Y413*0.0000002777777777</f>
        <v>4.4947467017516889E-4</v>
      </c>
      <c r="AA413" s="28">
        <f t="shared" si="114"/>
        <v>1618.1088126306081</v>
      </c>
      <c r="AB413" s="24">
        <f t="shared" si="109"/>
        <v>3435.2662037037044</v>
      </c>
      <c r="AD413" s="24">
        <f t="shared" si="115"/>
        <v>0</v>
      </c>
      <c r="AE413" s="24">
        <f t="shared" si="120"/>
        <v>833.32905401234575</v>
      </c>
      <c r="AF413" s="24">
        <f t="shared" si="119"/>
        <v>0</v>
      </c>
      <c r="AG413" s="24">
        <f>AF$43+AF$87+$AF$158+$AF$178+$AF$238+$AF$279+$AF$299+$AF$307+$AF$359+$AF$365+$AF$379+$AF$408</f>
        <v>0.21950673990767391</v>
      </c>
      <c r="AH413" s="35">
        <f>(AG413*3600000)*$J$69</f>
        <v>679592.8667541584</v>
      </c>
      <c r="AI413" s="33">
        <f>ABS((AB413*0.0000002777777777)-Z413)</f>
        <v>5.0476594169756174E-4</v>
      </c>
      <c r="AJ413" s="33">
        <f t="shared" si="118"/>
        <v>0.60006039476743156</v>
      </c>
    </row>
    <row r="414" spans="2:36" x14ac:dyDescent="0.3">
      <c r="B414" s="17" t="s">
        <v>27</v>
      </c>
      <c r="C414" s="17">
        <v>406</v>
      </c>
      <c r="D414" s="17">
        <v>406</v>
      </c>
      <c r="E414" s="2">
        <v>18.7</v>
      </c>
      <c r="F414" s="13">
        <f t="shared" si="116"/>
        <v>-0.44444444444444431</v>
      </c>
      <c r="G414" s="13">
        <f t="shared" si="117"/>
        <v>-1.5999999999999996</v>
      </c>
      <c r="R414">
        <f t="shared" si="105"/>
        <v>0</v>
      </c>
      <c r="S414">
        <f t="shared" si="106"/>
        <v>18.7</v>
      </c>
      <c r="T414" s="31">
        <f t="shared" si="110"/>
        <v>5.1944444444444438</v>
      </c>
      <c r="U414" s="31">
        <f t="shared" si="107"/>
        <v>20587.459104938265</v>
      </c>
      <c r="V414" s="28">
        <f t="shared" si="111"/>
        <v>9.2892756388352584</v>
      </c>
      <c r="W414" s="28">
        <f t="shared" si="112"/>
        <v>2245.509</v>
      </c>
      <c r="X414" s="28">
        <f t="shared" si="113"/>
        <v>-704.26426525780312</v>
      </c>
      <c r="Y414" s="37">
        <f t="shared" si="108"/>
        <v>1550.534010381032</v>
      </c>
      <c r="Z414" s="28">
        <f>Y414*0.0000002777777777</f>
        <v>4.3070389165191181E-4</v>
      </c>
      <c r="AA414" s="28">
        <f t="shared" si="114"/>
        <v>1550.5340099468824</v>
      </c>
      <c r="AB414" s="24">
        <f t="shared" si="109"/>
        <v>3573.0300925925876</v>
      </c>
      <c r="AD414" s="24">
        <f t="shared" si="115"/>
        <v>0</v>
      </c>
      <c r="AE414" s="24">
        <f t="shared" si="120"/>
        <v>833.32905401234575</v>
      </c>
      <c r="AF414" s="24">
        <f t="shared" si="119"/>
        <v>0</v>
      </c>
      <c r="AG414" s="24">
        <f>AF$43+AF$87+$AF$158+$AF$178+$AF$238+$AF$279+$AF$299+$AF$307+$AF$359+$AF$365+$AF$379+$AF$408</f>
        <v>0.21950673990767391</v>
      </c>
      <c r="AH414" s="35">
        <f>(AG414*3600000)*$J$69</f>
        <v>679592.8667541584</v>
      </c>
      <c r="AI414" s="33">
        <f>ABS((AB414*0.0000002777777777)-Z414)</f>
        <v>5.6180446712368257E-4</v>
      </c>
      <c r="AJ414" s="33">
        <f t="shared" si="118"/>
        <v>0.60062219923455529</v>
      </c>
    </row>
    <row r="415" spans="2:36" x14ac:dyDescent="0.3">
      <c r="B415" s="17" t="s">
        <v>27</v>
      </c>
      <c r="C415" s="17">
        <v>407</v>
      </c>
      <c r="D415" s="17">
        <v>407</v>
      </c>
      <c r="E415" s="2">
        <v>17</v>
      </c>
      <c r="F415" s="13">
        <f t="shared" si="116"/>
        <v>-0.47222222222222199</v>
      </c>
      <c r="G415" s="13">
        <f t="shared" si="117"/>
        <v>-1.6999999999999993</v>
      </c>
      <c r="R415">
        <f t="shared" si="105"/>
        <v>0</v>
      </c>
      <c r="S415">
        <f t="shared" si="106"/>
        <v>17</v>
      </c>
      <c r="T415" s="31">
        <f t="shared" si="110"/>
        <v>4.7222222222222223</v>
      </c>
      <c r="U415" s="31">
        <f t="shared" si="107"/>
        <v>17014.429012345678</v>
      </c>
      <c r="V415" s="28">
        <f t="shared" si="111"/>
        <v>7.6770873048225301</v>
      </c>
      <c r="W415" s="28">
        <f t="shared" si="112"/>
        <v>2245.509</v>
      </c>
      <c r="X415" s="28">
        <f t="shared" si="113"/>
        <v>-748.28078183641571</v>
      </c>
      <c r="Y415" s="37">
        <f t="shared" si="108"/>
        <v>1504.9053054684068</v>
      </c>
      <c r="Z415" s="28">
        <f>Y415*0.0000002777777777</f>
        <v>4.1802925140195372E-4</v>
      </c>
      <c r="AA415" s="28">
        <f t="shared" si="114"/>
        <v>1504.9053050470334</v>
      </c>
      <c r="AB415" s="24">
        <f t="shared" si="109"/>
        <v>3232.7415123456776</v>
      </c>
      <c r="AD415" s="24">
        <f t="shared" si="115"/>
        <v>0</v>
      </c>
      <c r="AE415" s="24">
        <f t="shared" si="120"/>
        <v>833.32905401234575</v>
      </c>
      <c r="AF415" s="24">
        <f t="shared" si="119"/>
        <v>0</v>
      </c>
      <c r="AG415" s="24">
        <f>AF$43+AF$87+$AF$158+$AF$178+$AF$238+$AF$279+$AF$299+$AF$307+$AF$359+$AF$365+$AF$379+$AF$408</f>
        <v>0.21950673990767391</v>
      </c>
      <c r="AH415" s="35">
        <f>(AG415*3600000)*$J$69</f>
        <v>679592.8667541584</v>
      </c>
      <c r="AI415" s="33">
        <f>ABS((AB415*0.0000002777777777)-Z415)</f>
        <v>4.7995450177596582E-4</v>
      </c>
      <c r="AJ415" s="33">
        <f t="shared" si="118"/>
        <v>0.60110215373633125</v>
      </c>
    </row>
    <row r="416" spans="2:36" x14ac:dyDescent="0.3">
      <c r="B416" s="17" t="s">
        <v>27</v>
      </c>
      <c r="C416" s="17">
        <v>408</v>
      </c>
      <c r="D416" s="17">
        <v>408</v>
      </c>
      <c r="E416" s="2">
        <v>15.3</v>
      </c>
      <c r="F416" s="13">
        <f t="shared" si="116"/>
        <v>-0.38888888888888895</v>
      </c>
      <c r="G416" s="13">
        <f t="shared" si="117"/>
        <v>-1.4000000000000004</v>
      </c>
      <c r="R416">
        <f t="shared" si="105"/>
        <v>0</v>
      </c>
      <c r="S416">
        <f t="shared" si="106"/>
        <v>15.3</v>
      </c>
      <c r="T416" s="31">
        <f t="shared" si="110"/>
        <v>4.25</v>
      </c>
      <c r="U416" s="31">
        <f t="shared" si="107"/>
        <v>13781.6875</v>
      </c>
      <c r="V416" s="28">
        <f t="shared" si="111"/>
        <v>6.2184407169062492</v>
      </c>
      <c r="W416" s="28">
        <f t="shared" si="112"/>
        <v>2245.509</v>
      </c>
      <c r="X416" s="28">
        <f t="shared" si="113"/>
        <v>-616.23123210057804</v>
      </c>
      <c r="Y416" s="37">
        <f t="shared" si="108"/>
        <v>1635.4962086163282</v>
      </c>
      <c r="Z416" s="28">
        <f>Y416*0.0000002777777777</f>
        <v>4.5430450226621928E-4</v>
      </c>
      <c r="AA416" s="28">
        <f t="shared" si="114"/>
        <v>1635.4962081583894</v>
      </c>
      <c r="AB416" s="24">
        <f t="shared" si="109"/>
        <v>1910.4436728395067</v>
      </c>
      <c r="AD416" s="24">
        <f t="shared" si="115"/>
        <v>0</v>
      </c>
      <c r="AE416" s="24">
        <f t="shared" si="120"/>
        <v>833.32905401234575</v>
      </c>
      <c r="AF416" s="24">
        <f t="shared" si="119"/>
        <v>0</v>
      </c>
      <c r="AG416" s="24">
        <f>AF$43+AF$87+$AF$158+$AF$178+$AF$238+$AF$279+$AF$299+$AF$307+$AF$359+$AF$365+$AF$379+$AF$408</f>
        <v>0.21950673990767391</v>
      </c>
      <c r="AH416" s="35">
        <f>(AG416*3600000)*$J$69</f>
        <v>679592.8667541584</v>
      </c>
      <c r="AI416" s="33">
        <f>ABS((AB416*0.0000002777777777)-Z416)</f>
        <v>7.6374295596164771E-5</v>
      </c>
      <c r="AJ416" s="33">
        <f t="shared" si="118"/>
        <v>0.60117852803192739</v>
      </c>
    </row>
    <row r="417" spans="2:36" x14ac:dyDescent="0.3">
      <c r="B417" s="17" t="s">
        <v>27</v>
      </c>
      <c r="C417" s="17">
        <v>409</v>
      </c>
      <c r="D417" s="17">
        <v>409</v>
      </c>
      <c r="E417" s="2">
        <v>14.2</v>
      </c>
      <c r="F417" s="13">
        <f t="shared" si="116"/>
        <v>-0.19444444444444448</v>
      </c>
      <c r="G417" s="13">
        <f t="shared" si="117"/>
        <v>-0.70000000000000018</v>
      </c>
      <c r="R417">
        <f t="shared" si="105"/>
        <v>0</v>
      </c>
      <c r="S417">
        <f t="shared" si="106"/>
        <v>14.2</v>
      </c>
      <c r="T417" s="31">
        <f t="shared" si="110"/>
        <v>3.9444444444444442</v>
      </c>
      <c r="U417" s="31">
        <f t="shared" si="107"/>
        <v>11871.243827160493</v>
      </c>
      <c r="V417" s="28">
        <f t="shared" si="111"/>
        <v>5.3564286648595667</v>
      </c>
      <c r="W417" s="28">
        <f t="shared" si="112"/>
        <v>2245.509</v>
      </c>
      <c r="X417" s="28">
        <f t="shared" si="113"/>
        <v>-308.11561605028902</v>
      </c>
      <c r="Y417" s="37">
        <f t="shared" si="108"/>
        <v>1942.7498126145708</v>
      </c>
      <c r="Z417" s="28">
        <f>Y417*0.0000002777777777</f>
        <v>5.3965272557516695E-4</v>
      </c>
      <c r="AA417" s="28">
        <f t="shared" si="114"/>
        <v>1942.7498120706011</v>
      </c>
      <c r="AB417" s="24">
        <f t="shared" si="109"/>
        <v>496.30324074074088</v>
      </c>
      <c r="AD417" s="24">
        <f t="shared" si="115"/>
        <v>0</v>
      </c>
      <c r="AE417" s="24">
        <f t="shared" si="120"/>
        <v>833.32905401234575</v>
      </c>
      <c r="AF417" s="24">
        <f t="shared" si="119"/>
        <v>0</v>
      </c>
      <c r="AG417" s="24">
        <f>AF$43+AF$87+$AF$158+$AF$178+$AF$238+$AF$279+$AF$299+$AF$307+$AF$359+$AF$365+$AF$379+$AF$408</f>
        <v>0.21950673990767391</v>
      </c>
      <c r="AH417" s="35">
        <f>(AG417*3600000)*$J$69</f>
        <v>679592.8667541584</v>
      </c>
      <c r="AI417" s="33">
        <f>ABS((AB417*0.0000002777777777)-Z417)</f>
        <v>4.0179071429689584E-4</v>
      </c>
      <c r="AJ417" s="33">
        <f t="shared" si="118"/>
        <v>0.60158031874622431</v>
      </c>
    </row>
    <row r="418" spans="2:36" x14ac:dyDescent="0.3">
      <c r="B418" s="17" t="s">
        <v>27</v>
      </c>
      <c r="C418" s="17">
        <v>410</v>
      </c>
      <c r="D418" s="17">
        <v>410</v>
      </c>
      <c r="E418" s="2">
        <v>13.9</v>
      </c>
      <c r="F418" s="13">
        <f t="shared" si="116"/>
        <v>-2.7777777777777679E-2</v>
      </c>
      <c r="G418" s="13">
        <f t="shared" si="117"/>
        <v>-9.9999999999999645E-2</v>
      </c>
      <c r="R418">
        <f t="shared" si="105"/>
        <v>0</v>
      </c>
      <c r="S418">
        <f t="shared" si="106"/>
        <v>13.9</v>
      </c>
      <c r="T418" s="31">
        <f t="shared" si="110"/>
        <v>3.8611111111111112</v>
      </c>
      <c r="U418" s="31">
        <f t="shared" si="107"/>
        <v>11374.940586419752</v>
      </c>
      <c r="V418" s="28">
        <f t="shared" si="111"/>
        <v>5.1324914815389651</v>
      </c>
      <c r="W418" s="28">
        <f t="shared" si="112"/>
        <v>2245.509</v>
      </c>
      <c r="X418" s="28">
        <f t="shared" si="113"/>
        <v>-44.016516578612553</v>
      </c>
      <c r="Y418" s="37">
        <f t="shared" si="108"/>
        <v>2206.6249749029266</v>
      </c>
      <c r="Z418" s="28">
        <f>Y418*0.0000002777777777</f>
        <v>6.1295138174585328E-4</v>
      </c>
      <c r="AA418" s="28">
        <f t="shared" si="114"/>
        <v>2206.6249742850719</v>
      </c>
      <c r="AB418" s="24">
        <f t="shared" si="109"/>
        <v>-164.25694444444343</v>
      </c>
      <c r="AD418" s="24">
        <f t="shared" si="115"/>
        <v>0</v>
      </c>
      <c r="AE418" s="24">
        <f t="shared" si="120"/>
        <v>833.32905401234575</v>
      </c>
      <c r="AF418" s="24">
        <f t="shared" si="119"/>
        <v>0</v>
      </c>
      <c r="AG418" s="24">
        <f>AF$43+AF$87+$AF$158+$AF$178+$AF$238+$AF$279+$AF$299+$AF$307+$AF$359+$AF$365+$AF$379+$AF$408</f>
        <v>0.21950673990767391</v>
      </c>
      <c r="AH418" s="35">
        <f>(AG418*3600000)*$J$69</f>
        <v>679592.8667541584</v>
      </c>
      <c r="AI418" s="33">
        <f>ABS((AB418*0.0000002777777777)-Z418)</f>
        <v>6.5857831074542315E-4</v>
      </c>
      <c r="AJ418" s="33">
        <f t="shared" si="118"/>
        <v>0.60223889705696976</v>
      </c>
    </row>
    <row r="419" spans="2:36" x14ac:dyDescent="0.3">
      <c r="B419" s="17" t="s">
        <v>27</v>
      </c>
      <c r="C419" s="17">
        <v>411</v>
      </c>
      <c r="D419" s="17">
        <v>411</v>
      </c>
      <c r="E419" s="2">
        <v>14</v>
      </c>
      <c r="F419" s="13">
        <f t="shared" si="116"/>
        <v>4.1666666666666519E-2</v>
      </c>
      <c r="G419" s="13">
        <f t="shared" si="117"/>
        <v>0.14999999999999947</v>
      </c>
      <c r="R419">
        <f t="shared" si="105"/>
        <v>0</v>
      </c>
      <c r="S419">
        <f t="shared" si="106"/>
        <v>14</v>
      </c>
      <c r="T419" s="31">
        <f t="shared" si="110"/>
        <v>3.8888888888888888</v>
      </c>
      <c r="U419" s="31">
        <f t="shared" si="107"/>
        <v>11539.197530864196</v>
      </c>
      <c r="V419" s="28">
        <f t="shared" si="111"/>
        <v>5.2066059229938251</v>
      </c>
      <c r="W419" s="28">
        <f t="shared" si="112"/>
        <v>2245.509</v>
      </c>
      <c r="X419" s="28">
        <f t="shared" si="113"/>
        <v>66.024774867918822</v>
      </c>
      <c r="Y419" s="37">
        <f t="shared" si="108"/>
        <v>2316.7403807909127</v>
      </c>
      <c r="Z419" s="28">
        <f>Y419*0.0000002777777777</f>
        <v>6.4353899448395149E-4</v>
      </c>
      <c r="AA419" s="28">
        <f t="shared" si="114"/>
        <v>2316.7403801422251</v>
      </c>
      <c r="AB419" s="24">
        <f t="shared" si="109"/>
        <v>-332.04629629629744</v>
      </c>
      <c r="AD419" s="24">
        <f t="shared" si="115"/>
        <v>0</v>
      </c>
      <c r="AE419" s="24">
        <f t="shared" si="120"/>
        <v>833.32905401234575</v>
      </c>
      <c r="AF419" s="24">
        <f t="shared" si="119"/>
        <v>0</v>
      </c>
      <c r="AG419" s="24">
        <f>AF$43+AF$87+$AF$158+$AF$178+$AF$238+$AF$279+$AF$299+$AF$307+$AF$359+$AF$365+$AF$379+$AF$408</f>
        <v>0.21950673990767391</v>
      </c>
      <c r="AH419" s="35">
        <f>(AG419*3600000)*$J$69</f>
        <v>679592.8667541584</v>
      </c>
      <c r="AI419" s="33">
        <f>ABS((AB419*0.0000002777777777)-Z419)</f>
        <v>7.3577407676265279E-4</v>
      </c>
      <c r="AJ419" s="33">
        <f t="shared" si="118"/>
        <v>0.60297467113373238</v>
      </c>
    </row>
    <row r="420" spans="2:36" x14ac:dyDescent="0.3">
      <c r="B420" s="17" t="s">
        <v>27</v>
      </c>
      <c r="C420" s="17">
        <v>412</v>
      </c>
      <c r="D420" s="17">
        <v>412</v>
      </c>
      <c r="E420" s="2">
        <v>14.2</v>
      </c>
      <c r="F420" s="13">
        <f t="shared" si="116"/>
        <v>6.9444444444444448E-2</v>
      </c>
      <c r="G420" s="13">
        <f t="shared" si="117"/>
        <v>0.25</v>
      </c>
      <c r="R420">
        <f t="shared" si="105"/>
        <v>0</v>
      </c>
      <c r="S420">
        <f t="shared" si="106"/>
        <v>14.2</v>
      </c>
      <c r="T420" s="31">
        <f t="shared" si="110"/>
        <v>3.9444444444444442</v>
      </c>
      <c r="U420" s="31">
        <f t="shared" si="107"/>
        <v>11871.243827160493</v>
      </c>
      <c r="V420" s="28">
        <f t="shared" si="111"/>
        <v>5.3564286648595667</v>
      </c>
      <c r="W420" s="28">
        <f t="shared" si="112"/>
        <v>2245.509</v>
      </c>
      <c r="X420" s="28">
        <f t="shared" si="113"/>
        <v>110.04129144653177</v>
      </c>
      <c r="Y420" s="37">
        <f t="shared" si="108"/>
        <v>2360.9067201113917</v>
      </c>
      <c r="Z420" s="28">
        <f>Y420*0.0000002777777777</f>
        <v>6.5580742206953829E-4</v>
      </c>
      <c r="AA420" s="28">
        <f t="shared" si="114"/>
        <v>2360.9067194503377</v>
      </c>
      <c r="AB420" s="24">
        <f t="shared" si="109"/>
        <v>-506.9004629629635</v>
      </c>
      <c r="AD420" s="24">
        <f t="shared" si="115"/>
        <v>0</v>
      </c>
      <c r="AE420" s="24">
        <f t="shared" si="120"/>
        <v>833.32905401234575</v>
      </c>
      <c r="AF420" s="24">
        <f t="shared" si="119"/>
        <v>0</v>
      </c>
      <c r="AG420" s="24">
        <f>AF$43+AF$87+$AF$158+$AF$178+$AF$238+$AF$279+$AF$299+$AF$307+$AF$359+$AF$365+$AF$379+$AF$408</f>
        <v>0.21950673990767391</v>
      </c>
      <c r="AH420" s="35">
        <f>(AG420*3600000)*$J$69</f>
        <v>679592.8667541584</v>
      </c>
      <c r="AI420" s="33">
        <f>ABS((AB420*0.0000002777777777)-Z420)</f>
        <v>7.9661310618649151E-4</v>
      </c>
      <c r="AJ420" s="33">
        <f t="shared" si="118"/>
        <v>0.60377128423991888</v>
      </c>
    </row>
    <row r="421" spans="2:36" x14ac:dyDescent="0.3">
      <c r="B421" s="17" t="s">
        <v>27</v>
      </c>
      <c r="C421" s="17">
        <v>413</v>
      </c>
      <c r="D421" s="17">
        <v>413</v>
      </c>
      <c r="E421" s="2">
        <v>14.5</v>
      </c>
      <c r="F421" s="13">
        <f t="shared" si="116"/>
        <v>9.7222222222222363E-2</v>
      </c>
      <c r="G421" s="13">
        <f t="shared" si="117"/>
        <v>0.35000000000000053</v>
      </c>
      <c r="R421">
        <f t="shared" si="105"/>
        <v>0</v>
      </c>
      <c r="S421">
        <f t="shared" si="106"/>
        <v>14.5</v>
      </c>
      <c r="T421" s="31">
        <f t="shared" si="110"/>
        <v>4.0277777777777777</v>
      </c>
      <c r="U421" s="31">
        <f t="shared" si="107"/>
        <v>12378.144290123457</v>
      </c>
      <c r="V421" s="28">
        <f t="shared" si="111"/>
        <v>5.5851474250482243</v>
      </c>
      <c r="W421" s="28">
        <f t="shared" si="112"/>
        <v>2245.509</v>
      </c>
      <c r="X421" s="28">
        <f t="shared" si="113"/>
        <v>154.05780802514471</v>
      </c>
      <c r="Y421" s="37">
        <f t="shared" si="108"/>
        <v>2405.1519554501929</v>
      </c>
      <c r="Z421" s="28">
        <f>Y421*0.0000002777777777</f>
        <v>6.68097765215764E-4</v>
      </c>
      <c r="AA421" s="28">
        <f t="shared" si="114"/>
        <v>2405.1519547767502</v>
      </c>
      <c r="AB421" s="24">
        <f t="shared" si="109"/>
        <v>-692.35185185185583</v>
      </c>
      <c r="AD421" s="24">
        <f t="shared" si="115"/>
        <v>0</v>
      </c>
      <c r="AE421" s="24">
        <f t="shared" si="120"/>
        <v>833.32905401234575</v>
      </c>
      <c r="AF421" s="24">
        <f t="shared" si="119"/>
        <v>0</v>
      </c>
      <c r="AG421" s="24">
        <f>AF$43+AF$87+$AF$158+$AF$178+$AF$238+$AF$279+$AF$299+$AF$307+$AF$359+$AF$365+$AF$379+$AF$408</f>
        <v>0.21950673990767391</v>
      </c>
      <c r="AH421" s="35">
        <f>(AG421*3600000)*$J$69</f>
        <v>679592.8667541584</v>
      </c>
      <c r="AI421" s="33">
        <f>ABS((AB421*0.0000002777777777)-Z421)</f>
        <v>8.6041772400965218E-4</v>
      </c>
      <c r="AJ421" s="33">
        <f t="shared" si="118"/>
        <v>0.60463170196392857</v>
      </c>
    </row>
    <row r="422" spans="2:36" x14ac:dyDescent="0.3">
      <c r="B422" s="17" t="s">
        <v>27</v>
      </c>
      <c r="C422" s="17">
        <v>414</v>
      </c>
      <c r="D422" s="17">
        <v>414</v>
      </c>
      <c r="E422" s="2">
        <v>14.9</v>
      </c>
      <c r="F422" s="13">
        <f t="shared" si="116"/>
        <v>0.19444444444444448</v>
      </c>
      <c r="G422" s="13">
        <f t="shared" si="117"/>
        <v>0.70000000000000018</v>
      </c>
      <c r="R422">
        <f t="shared" si="105"/>
        <v>0</v>
      </c>
      <c r="S422">
        <f t="shared" si="106"/>
        <v>14.9</v>
      </c>
      <c r="T422" s="31">
        <f t="shared" si="110"/>
        <v>4.1388888888888893</v>
      </c>
      <c r="U422" s="31">
        <f t="shared" si="107"/>
        <v>13070.496141975313</v>
      </c>
      <c r="V422" s="28">
        <f t="shared" si="111"/>
        <v>5.8975437804278554</v>
      </c>
      <c r="W422" s="28">
        <f t="shared" si="112"/>
        <v>2245.509</v>
      </c>
      <c r="X422" s="28">
        <f t="shared" si="113"/>
        <v>308.11561605028902</v>
      </c>
      <c r="Y422" s="37">
        <f t="shared" si="108"/>
        <v>2559.5221598307171</v>
      </c>
      <c r="Z422" s="28">
        <f>Y422*0.0000002777777777</f>
        <v>7.1097837753168085E-4</v>
      </c>
      <c r="AA422" s="28">
        <f t="shared" si="114"/>
        <v>2559.5221591140512</v>
      </c>
      <c r="AB422" s="24">
        <f t="shared" si="109"/>
        <v>-1813.3024691358005</v>
      </c>
      <c r="AD422" s="24">
        <f t="shared" si="115"/>
        <v>0</v>
      </c>
      <c r="AE422" s="24">
        <f t="shared" si="120"/>
        <v>833.32905401234575</v>
      </c>
      <c r="AF422" s="24">
        <f t="shared" si="119"/>
        <v>0</v>
      </c>
      <c r="AG422" s="24">
        <f>AF$43+AF$87+$AF$158+$AF$178+$AF$238+$AF$279+$AF$299+$AF$307+$AF$359+$AF$365+$AF$379+$AF$408</f>
        <v>0.21950673990767391</v>
      </c>
      <c r="AH422" s="35">
        <f>(AG422*3600000)*$J$69</f>
        <v>679592.8667541584</v>
      </c>
      <c r="AI422" s="33">
        <f>ABS((AB422*0.0000002777777777)-Z422)</f>
        <v>1.2146735077061465E-3</v>
      </c>
      <c r="AJ422" s="33">
        <f t="shared" si="118"/>
        <v>0.60584637547163467</v>
      </c>
    </row>
    <row r="423" spans="2:36" x14ac:dyDescent="0.3">
      <c r="B423" s="17" t="s">
        <v>27</v>
      </c>
      <c r="C423" s="17">
        <v>415</v>
      </c>
      <c r="D423" s="17">
        <v>415</v>
      </c>
      <c r="E423" s="2">
        <v>15.9</v>
      </c>
      <c r="F423" s="13">
        <f t="shared" si="116"/>
        <v>0.34722222222222199</v>
      </c>
      <c r="G423" s="13">
        <f t="shared" si="117"/>
        <v>1.2499999999999991</v>
      </c>
      <c r="R423">
        <f t="shared" si="105"/>
        <v>0</v>
      </c>
      <c r="S423">
        <f t="shared" si="106"/>
        <v>15.9</v>
      </c>
      <c r="T423" s="31">
        <f t="shared" si="110"/>
        <v>4.416666666666667</v>
      </c>
      <c r="U423" s="31">
        <f t="shared" si="107"/>
        <v>14883.798611111113</v>
      </c>
      <c r="V423" s="28">
        <f t="shared" si="111"/>
        <v>6.715724711184027</v>
      </c>
      <c r="W423" s="28">
        <f t="shared" si="112"/>
        <v>2245.509</v>
      </c>
      <c r="X423" s="28">
        <f t="shared" si="113"/>
        <v>550.20645723265852</v>
      </c>
      <c r="Y423" s="37">
        <f t="shared" si="108"/>
        <v>2802.4311819438426</v>
      </c>
      <c r="Z423" s="28">
        <f>Y423*0.0000002777777777</f>
        <v>7.7845310587754504E-4</v>
      </c>
      <c r="AA423" s="28">
        <f t="shared" si="114"/>
        <v>2802.431181159162</v>
      </c>
      <c r="AB423" s="24">
        <f t="shared" si="109"/>
        <v>-2940.7291666666606</v>
      </c>
      <c r="AD423" s="24">
        <f t="shared" si="115"/>
        <v>0</v>
      </c>
      <c r="AE423" s="24">
        <f t="shared" si="120"/>
        <v>833.32905401234575</v>
      </c>
      <c r="AF423" s="24">
        <f t="shared" si="119"/>
        <v>0</v>
      </c>
      <c r="AG423" s="24">
        <f>AF$43+AF$87+$AF$158+$AF$178+$AF$238+$AF$279+$AF$299+$AF$307+$AF$359+$AF$365+$AF$379+$AF$408</f>
        <v>0.21950673990767391</v>
      </c>
      <c r="AH423" s="35">
        <f>(AG423*3600000)*$J$69</f>
        <v>679592.8667541584</v>
      </c>
      <c r="AI423" s="33">
        <f>ABS((AB423*0.0000002777777777)-Z423)</f>
        <v>1.5953223186117829E-3</v>
      </c>
      <c r="AJ423" s="33">
        <f t="shared" si="118"/>
        <v>0.60744169779024648</v>
      </c>
    </row>
    <row r="424" spans="2:36" x14ac:dyDescent="0.3">
      <c r="B424" s="17" t="s">
        <v>27</v>
      </c>
      <c r="C424" s="17">
        <v>416</v>
      </c>
      <c r="D424" s="17">
        <v>416</v>
      </c>
      <c r="E424" s="2">
        <v>17.399999999999999</v>
      </c>
      <c r="F424" s="13">
        <f t="shared" si="116"/>
        <v>0.38888888888888873</v>
      </c>
      <c r="G424" s="13">
        <f t="shared" si="117"/>
        <v>1.3999999999999995</v>
      </c>
      <c r="R424">
        <f t="shared" si="105"/>
        <v>0</v>
      </c>
      <c r="S424">
        <f t="shared" si="106"/>
        <v>17.399999999999999</v>
      </c>
      <c r="T424" s="31">
        <f t="shared" si="110"/>
        <v>4.833333333333333</v>
      </c>
      <c r="U424" s="31">
        <f t="shared" si="107"/>
        <v>17824.527777777774</v>
      </c>
      <c r="V424" s="28">
        <f t="shared" si="111"/>
        <v>8.0426122920694407</v>
      </c>
      <c r="W424" s="28">
        <f t="shared" si="112"/>
        <v>2245.509</v>
      </c>
      <c r="X424" s="28">
        <f t="shared" si="113"/>
        <v>616.2312321005777</v>
      </c>
      <c r="Y424" s="37">
        <f t="shared" si="108"/>
        <v>2869.7828443926473</v>
      </c>
      <c r="Z424" s="28">
        <f>Y424*0.0000002777777777</f>
        <v>7.9716190099697452E-4</v>
      </c>
      <c r="AA424" s="28">
        <f t="shared" si="114"/>
        <v>2869.7828435891083</v>
      </c>
      <c r="AB424" s="24">
        <f t="shared" si="109"/>
        <v>-2762.9313271604915</v>
      </c>
      <c r="AD424" s="24">
        <f t="shared" si="115"/>
        <v>0</v>
      </c>
      <c r="AE424" s="24">
        <f t="shared" si="120"/>
        <v>833.32905401234575</v>
      </c>
      <c r="AF424" s="24">
        <f t="shared" si="119"/>
        <v>0</v>
      </c>
      <c r="AG424" s="24">
        <f>AF$43+AF$87+$AF$158+$AF$178+$AF$238+$AF$279+$AF$299+$AF$307+$AF$359+$AF$365+$AF$379+$AF$408</f>
        <v>0.21950673990767391</v>
      </c>
      <c r="AH424" s="35">
        <f>(AG424*3600000)*$J$69</f>
        <v>679592.8667541584</v>
      </c>
      <c r="AI424" s="33">
        <f>ABS((AB424*0.0000002777777777)-Z424)</f>
        <v>1.5646428249933275E-3</v>
      </c>
      <c r="AJ424" s="33">
        <f t="shared" si="118"/>
        <v>0.60900634061523984</v>
      </c>
    </row>
    <row r="425" spans="2:36" x14ac:dyDescent="0.3">
      <c r="B425" s="17" t="s">
        <v>27</v>
      </c>
      <c r="C425" s="17">
        <v>417</v>
      </c>
      <c r="D425" s="17">
        <v>417</v>
      </c>
      <c r="E425" s="2">
        <v>18.7</v>
      </c>
      <c r="F425" s="13">
        <f t="shared" si="116"/>
        <v>0.23611111111111149</v>
      </c>
      <c r="G425" s="13">
        <f t="shared" si="117"/>
        <v>0.85000000000000142</v>
      </c>
      <c r="R425">
        <f t="shared" si="105"/>
        <v>0</v>
      </c>
      <c r="S425">
        <f t="shared" si="106"/>
        <v>18.7</v>
      </c>
      <c r="T425" s="31">
        <f t="shared" si="110"/>
        <v>5.1944444444444438</v>
      </c>
      <c r="U425" s="31">
        <f t="shared" si="107"/>
        <v>20587.459104938265</v>
      </c>
      <c r="V425" s="28">
        <f t="shared" si="111"/>
        <v>9.2892756388352584</v>
      </c>
      <c r="W425" s="28">
        <f t="shared" si="112"/>
        <v>2245.509</v>
      </c>
      <c r="X425" s="28">
        <f t="shared" si="113"/>
        <v>374.14039091820865</v>
      </c>
      <c r="Y425" s="37">
        <f t="shared" si="108"/>
        <v>2628.9386665570437</v>
      </c>
      <c r="Z425" s="28">
        <f>Y425*0.0000002777777777</f>
        <v>7.3026074050581698E-4</v>
      </c>
      <c r="AA425" s="28">
        <f t="shared" si="114"/>
        <v>2628.938665820941</v>
      </c>
      <c r="AB425" s="24">
        <f t="shared" si="109"/>
        <v>-890.16666666667879</v>
      </c>
      <c r="AD425" s="24">
        <f t="shared" si="115"/>
        <v>0</v>
      </c>
      <c r="AE425" s="24">
        <f>$AD$43+$AD$87+$AD$158+$AD$178+$AD$188+$AD$238+$AD$279+$AD$299+$AD$307+$AD$359+$AD$365+$AD$379+$AD$408+$AD$426</f>
        <v>839.35592978395073</v>
      </c>
      <c r="AF425" s="24">
        <f t="shared" si="119"/>
        <v>0</v>
      </c>
      <c r="AG425" s="24">
        <f>AF$43+AF$87+$AF$158+$AF$178+$AF$238+$AF$279+$AF$299+$AF$307+$AF$359+$AF$365+$AF$379+$AF$408+$AF$426</f>
        <v>0.2211808720659843</v>
      </c>
      <c r="AH425" s="35">
        <f>(AG425*3600000)*$J$69</f>
        <v>684775.97991628735</v>
      </c>
      <c r="AI425" s="33">
        <f>ABS((AB425*0.0000002777777777)-Z425)</f>
        <v>9.7752925895510366E-4</v>
      </c>
      <c r="AJ425" s="33">
        <f t="shared" si="118"/>
        <v>0.60998386987419495</v>
      </c>
    </row>
    <row r="426" spans="2:36" x14ac:dyDescent="0.3">
      <c r="B426" s="17" t="s">
        <v>27</v>
      </c>
      <c r="C426" s="17">
        <v>418</v>
      </c>
      <c r="D426" s="17">
        <v>418</v>
      </c>
      <c r="E426" s="2">
        <v>19.100000000000001</v>
      </c>
      <c r="F426" s="13">
        <f t="shared" si="116"/>
        <v>1.3888888888889086E-2</v>
      </c>
      <c r="G426" s="13">
        <f t="shared" si="117"/>
        <v>5.0000000000000711E-2</v>
      </c>
      <c r="R426">
        <f t="shared" si="105"/>
        <v>0</v>
      </c>
      <c r="S426">
        <f t="shared" si="106"/>
        <v>19.100000000000001</v>
      </c>
      <c r="T426" s="31">
        <f t="shared" si="110"/>
        <v>5.3055555555555562</v>
      </c>
      <c r="U426" s="31">
        <f t="shared" si="107"/>
        <v>21477.625771604944</v>
      </c>
      <c r="V426" s="28">
        <f t="shared" si="111"/>
        <v>9.6909280957519304</v>
      </c>
      <c r="W426" s="28">
        <f t="shared" si="112"/>
        <v>2245.509</v>
      </c>
      <c r="X426" s="28">
        <f t="shared" si="113"/>
        <v>22.008258289306667</v>
      </c>
      <c r="Y426" s="37">
        <f t="shared" si="108"/>
        <v>2277.2081863850585</v>
      </c>
      <c r="Z426" s="28">
        <f>Y426*0.0000002777777777</f>
        <v>6.3255782937428904E-4</v>
      </c>
      <c r="AA426" s="28">
        <f t="shared" si="114"/>
        <v>2277.2081857474404</v>
      </c>
      <c r="AB426" s="24">
        <f t="shared" si="109"/>
        <v>669.39120370371165</v>
      </c>
      <c r="AC426" s="24">
        <f>SUM(AB426:AB429)</f>
        <v>6026.875771604944</v>
      </c>
      <c r="AD426" s="24">
        <f t="shared" si="115"/>
        <v>6.0268757716049439</v>
      </c>
      <c r="AE426" s="24">
        <f t="shared" ref="AE426:AE436" si="121">$AD$43+$AD$87+$AD$158+$AD$178+$AD$188+$AD$238+$AD$279+$AD$299+$AD$307+$AD$359+$AD$365+$AD$379+$AD$408+$AD$426</f>
        <v>839.35592978395073</v>
      </c>
      <c r="AF426" s="24">
        <f t="shared" si="119"/>
        <v>1.6741321583103941E-3</v>
      </c>
      <c r="AG426" s="24">
        <f>AF$43+AF$87+$AF$158+$AF$178+$AF$238+$AF$279+$AF$299+$AF$307+$AF$359+$AF$365+$AF$379+$AF$408+$AF$426</f>
        <v>0.2211808720659843</v>
      </c>
      <c r="AH426" s="35">
        <f>(AG426*3600000)*$J$69</f>
        <v>684775.97991628735</v>
      </c>
      <c r="AI426" s="33">
        <f>ABS((AB426*0.0000002777777777)-Z426)</f>
        <v>4.4661582839754395E-4</v>
      </c>
      <c r="AJ426" s="33">
        <f t="shared" si="118"/>
        <v>0.61043048570259251</v>
      </c>
    </row>
    <row r="427" spans="2:36" x14ac:dyDescent="0.3">
      <c r="B427" s="17" t="s">
        <v>27</v>
      </c>
      <c r="C427" s="17">
        <v>419</v>
      </c>
      <c r="D427" s="17">
        <v>419</v>
      </c>
      <c r="E427" s="2">
        <v>18.8</v>
      </c>
      <c r="F427" s="13">
        <f t="shared" si="116"/>
        <v>-0.20833333333333331</v>
      </c>
      <c r="G427" s="13">
        <f t="shared" si="117"/>
        <v>-0.75</v>
      </c>
      <c r="R427">
        <f t="shared" si="105"/>
        <v>0</v>
      </c>
      <c r="S427">
        <f t="shared" si="106"/>
        <v>18.8</v>
      </c>
      <c r="T427" s="31">
        <f t="shared" si="110"/>
        <v>5.2222222222222223</v>
      </c>
      <c r="U427" s="31">
        <f t="shared" si="107"/>
        <v>20808.234567901232</v>
      </c>
      <c r="V427" s="28">
        <f t="shared" si="111"/>
        <v>9.3888918235864178</v>
      </c>
      <c r="W427" s="28">
        <f t="shared" si="112"/>
        <v>2245.509</v>
      </c>
      <c r="X427" s="28">
        <f t="shared" si="113"/>
        <v>-330.12387433959526</v>
      </c>
      <c r="Y427" s="37">
        <f t="shared" si="108"/>
        <v>1924.7740174839914</v>
      </c>
      <c r="Z427" s="28">
        <f>Y427*0.0000002777777777</f>
        <v>5.3465944915140416E-4</v>
      </c>
      <c r="AA427" s="28">
        <f t="shared" si="114"/>
        <v>1924.7740169450549</v>
      </c>
      <c r="AB427" s="24">
        <f t="shared" si="109"/>
        <v>2571.5925925925876</v>
      </c>
      <c r="AD427" s="24">
        <f t="shared" si="115"/>
        <v>0</v>
      </c>
      <c r="AE427" s="24">
        <f t="shared" si="121"/>
        <v>839.35592978395073</v>
      </c>
      <c r="AF427" s="24">
        <f t="shared" si="119"/>
        <v>0</v>
      </c>
      <c r="AG427" s="24">
        <f>AF$43+AF$87+$AF$158+$AF$178+$AF$238+$AF$279+$AF$299+$AF$307+$AF$359+$AF$365+$AF$379+$AF$408+$AF$426</f>
        <v>0.2211808720659843</v>
      </c>
      <c r="AH427" s="35">
        <f>(AG427*3600000)*$J$69</f>
        <v>684775.97991628735</v>
      </c>
      <c r="AI427" s="33">
        <f>ABS((AB427*0.0000002777777777)-Z427)</f>
        <v>1.7967182636874639E-4</v>
      </c>
      <c r="AJ427" s="33">
        <f t="shared" si="118"/>
        <v>0.61061015752896131</v>
      </c>
    </row>
    <row r="428" spans="2:36" x14ac:dyDescent="0.3">
      <c r="B428" s="17" t="s">
        <v>27</v>
      </c>
      <c r="C428" s="17">
        <v>420</v>
      </c>
      <c r="D428" s="17">
        <v>420</v>
      </c>
      <c r="E428" s="2">
        <v>17.600000000000001</v>
      </c>
      <c r="F428" s="13">
        <f t="shared" si="116"/>
        <v>-0.30555555555555547</v>
      </c>
      <c r="G428" s="13">
        <f t="shared" si="117"/>
        <v>-1.0999999999999996</v>
      </c>
      <c r="R428">
        <f t="shared" si="105"/>
        <v>0</v>
      </c>
      <c r="S428">
        <f t="shared" si="106"/>
        <v>17.600000000000001</v>
      </c>
      <c r="T428" s="31">
        <f t="shared" si="110"/>
        <v>4.8888888888888893</v>
      </c>
      <c r="U428" s="31">
        <f t="shared" si="107"/>
        <v>18236.641975308645</v>
      </c>
      <c r="V428" s="28">
        <f t="shared" si="111"/>
        <v>8.2285625036049375</v>
      </c>
      <c r="W428" s="28">
        <f t="shared" si="112"/>
        <v>2245.509</v>
      </c>
      <c r="X428" s="28">
        <f t="shared" si="113"/>
        <v>-484.18168236473969</v>
      </c>
      <c r="Y428" s="37">
        <f t="shared" si="108"/>
        <v>1769.5558801388652</v>
      </c>
      <c r="Z428" s="28">
        <f>Y428*0.0000002777777777</f>
        <v>4.9154329990094153E-4</v>
      </c>
      <c r="AA428" s="28">
        <f t="shared" si="114"/>
        <v>1769.5558796433895</v>
      </c>
      <c r="AB428" s="24">
        <f t="shared" si="109"/>
        <v>2013.4722222222208</v>
      </c>
      <c r="AD428" s="24">
        <f t="shared" si="115"/>
        <v>0</v>
      </c>
      <c r="AE428" s="24">
        <f t="shared" si="121"/>
        <v>839.35592978395073</v>
      </c>
      <c r="AF428" s="24">
        <f t="shared" si="119"/>
        <v>0</v>
      </c>
      <c r="AG428" s="24">
        <f>AF$43+AF$87+$AF$158+$AF$178+$AF$238+$AF$279+$AF$299+$AF$307+$AF$359+$AF$365+$AF$379+$AF$408+$AF$426</f>
        <v>0.2211808720659843</v>
      </c>
      <c r="AH428" s="35">
        <f>(AG428*3600000)*$J$69</f>
        <v>684775.97991628735</v>
      </c>
      <c r="AI428" s="33">
        <f>ABS((AB428*0.0000002777777777)-Z428)</f>
        <v>6.7754539448627534E-5</v>
      </c>
      <c r="AJ428" s="33">
        <f t="shared" si="118"/>
        <v>0.61067791206840993</v>
      </c>
    </row>
    <row r="429" spans="2:36" x14ac:dyDescent="0.3">
      <c r="B429" s="17" t="s">
        <v>27</v>
      </c>
      <c r="C429" s="17">
        <v>421</v>
      </c>
      <c r="D429" s="17">
        <v>421</v>
      </c>
      <c r="E429" s="2">
        <v>16.600000000000001</v>
      </c>
      <c r="F429" s="13">
        <f t="shared" si="116"/>
        <v>-0.19444444444444473</v>
      </c>
      <c r="G429" s="13">
        <f t="shared" si="117"/>
        <v>-0.70000000000000107</v>
      </c>
      <c r="R429">
        <f t="shared" si="105"/>
        <v>0</v>
      </c>
      <c r="S429">
        <f t="shared" si="106"/>
        <v>16.600000000000001</v>
      </c>
      <c r="T429" s="31">
        <f t="shared" si="110"/>
        <v>4.6111111111111116</v>
      </c>
      <c r="U429" s="31">
        <f t="shared" si="107"/>
        <v>16223.169753086424</v>
      </c>
      <c r="V429" s="28">
        <f t="shared" si="111"/>
        <v>7.320062898674383</v>
      </c>
      <c r="W429" s="28">
        <f t="shared" si="112"/>
        <v>2245.509</v>
      </c>
      <c r="X429" s="28">
        <f t="shared" si="113"/>
        <v>-308.11561605028942</v>
      </c>
      <c r="Y429" s="37">
        <f t="shared" si="108"/>
        <v>1944.7134468483848</v>
      </c>
      <c r="Z429" s="28">
        <f>Y429*0.0000002777777777</f>
        <v>5.401981795288514E-4</v>
      </c>
      <c r="AA429" s="28">
        <f t="shared" si="114"/>
        <v>1944.7134463038651</v>
      </c>
      <c r="AB429" s="24">
        <f t="shared" si="109"/>
        <v>772.41975308642395</v>
      </c>
      <c r="AD429" s="24">
        <f t="shared" si="115"/>
        <v>0</v>
      </c>
      <c r="AE429" s="24">
        <f t="shared" si="121"/>
        <v>839.35592978395073</v>
      </c>
      <c r="AF429" s="24">
        <f t="shared" si="119"/>
        <v>0</v>
      </c>
      <c r="AG429" s="24">
        <f>AF$43+AF$87+$AF$158+$AF$178+$AF$238+$AF$279+$AF$299+$AF$307+$AF$359+$AF$365+$AF$379+$AF$408+$AF$426</f>
        <v>0.2211808720659843</v>
      </c>
      <c r="AH429" s="35">
        <f>(AG429*3600000)*$J$69</f>
        <v>684775.97991628735</v>
      </c>
      <c r="AI429" s="33">
        <f>ABS((AB429*0.0000002777777777)-Z429)</f>
        <v>3.2563713706492184E-4</v>
      </c>
      <c r="AJ429" s="33">
        <f t="shared" si="118"/>
        <v>0.61100354920547484</v>
      </c>
    </row>
    <row r="430" spans="2:36" x14ac:dyDescent="0.3">
      <c r="B430" s="17" t="s">
        <v>27</v>
      </c>
      <c r="C430" s="17">
        <v>422</v>
      </c>
      <c r="D430" s="17">
        <v>422</v>
      </c>
      <c r="E430" s="2">
        <v>16.2</v>
      </c>
      <c r="F430" s="13">
        <f t="shared" si="116"/>
        <v>-2.7777777777778172E-2</v>
      </c>
      <c r="G430" s="13">
        <f t="shared" si="117"/>
        <v>-0.10000000000000142</v>
      </c>
      <c r="R430">
        <f t="shared" si="105"/>
        <v>0</v>
      </c>
      <c r="S430">
        <f t="shared" si="106"/>
        <v>16.2</v>
      </c>
      <c r="T430" s="31">
        <f t="shared" si="110"/>
        <v>4.5</v>
      </c>
      <c r="U430" s="31">
        <f t="shared" si="107"/>
        <v>15450.75</v>
      </c>
      <c r="V430" s="28">
        <f t="shared" si="111"/>
        <v>6.9715390736249985</v>
      </c>
      <c r="W430" s="28">
        <f t="shared" si="112"/>
        <v>2245.509</v>
      </c>
      <c r="X430" s="28">
        <f t="shared" si="113"/>
        <v>-44.016516578613334</v>
      </c>
      <c r="Y430" s="37">
        <f t="shared" si="108"/>
        <v>2208.4640224950117</v>
      </c>
      <c r="Z430" s="28">
        <f>Y430*0.0000002777777777</f>
        <v>6.1346222829906721E-4</v>
      </c>
      <c r="AA430" s="28">
        <f t="shared" si="114"/>
        <v>2208.4640218766422</v>
      </c>
      <c r="AB430" s="24">
        <f t="shared" si="109"/>
        <v>-383.85493827160462</v>
      </c>
      <c r="AD430" s="24">
        <f t="shared" si="115"/>
        <v>0</v>
      </c>
      <c r="AE430" s="24">
        <f t="shared" si="121"/>
        <v>839.35592978395073</v>
      </c>
      <c r="AF430" s="24">
        <f t="shared" si="119"/>
        <v>0</v>
      </c>
      <c r="AG430" s="24">
        <f>AF$43+AF$87+$AF$158+$AF$178+$AF$238+$AF$279+$AF$299+$AF$307+$AF$359+$AF$365+$AF$379+$AF$408+$AF$426</f>
        <v>0.2211808720659843</v>
      </c>
      <c r="AH430" s="35">
        <f>(AG430*3600000)*$J$69</f>
        <v>684775.97991628735</v>
      </c>
      <c r="AI430" s="33">
        <f>ABS((AB430*0.0000002777777777)-Z430)</f>
        <v>7.2008860001132428E-4</v>
      </c>
      <c r="AJ430" s="33">
        <f t="shared" si="118"/>
        <v>0.61172363780548611</v>
      </c>
    </row>
    <row r="431" spans="2:36" x14ac:dyDescent="0.3">
      <c r="B431" s="17" t="s">
        <v>27</v>
      </c>
      <c r="C431" s="17">
        <v>423</v>
      </c>
      <c r="D431" s="17">
        <v>423</v>
      </c>
      <c r="E431" s="2">
        <v>16.399999999999999</v>
      </c>
      <c r="F431" s="13">
        <f t="shared" si="116"/>
        <v>0.1388888888888889</v>
      </c>
      <c r="G431" s="13">
        <f t="shared" si="117"/>
        <v>0.5</v>
      </c>
      <c r="R431">
        <f t="shared" si="105"/>
        <v>0</v>
      </c>
      <c r="S431">
        <f t="shared" si="106"/>
        <v>16.399999999999999</v>
      </c>
      <c r="T431" s="31">
        <f t="shared" si="110"/>
        <v>4.5555555555555554</v>
      </c>
      <c r="U431" s="31">
        <f t="shared" si="107"/>
        <v>15834.604938271605</v>
      </c>
      <c r="V431" s="28">
        <f t="shared" si="111"/>
        <v>7.1447384135123437</v>
      </c>
      <c r="W431" s="28">
        <f t="shared" si="112"/>
        <v>2245.509</v>
      </c>
      <c r="X431" s="28">
        <f t="shared" si="113"/>
        <v>220.08258289306355</v>
      </c>
      <c r="Y431" s="37">
        <f t="shared" si="108"/>
        <v>2472.7363213065755</v>
      </c>
      <c r="Z431" s="28">
        <f>Y431*0.0000002777777777</f>
        <v>6.8687120017061373E-4</v>
      </c>
      <c r="AA431" s="28">
        <f t="shared" si="114"/>
        <v>2472.7363206142095</v>
      </c>
      <c r="AB431" s="24">
        <f t="shared" si="109"/>
        <v>-1582.5185185185182</v>
      </c>
      <c r="AD431" s="24">
        <f t="shared" si="115"/>
        <v>0</v>
      </c>
      <c r="AE431" s="24">
        <f t="shared" si="121"/>
        <v>839.35592978395073</v>
      </c>
      <c r="AF431" s="24">
        <f t="shared" si="119"/>
        <v>0</v>
      </c>
      <c r="AG431" s="24">
        <f>AF$43+AF$87+$AF$158+$AF$178+$AF$238+$AF$279+$AF$299+$AF$307+$AF$359+$AF$365+$AF$379+$AF$408+$AF$426</f>
        <v>0.2211808720659843</v>
      </c>
      <c r="AH431" s="35">
        <f>(AG431*3600000)*$J$69</f>
        <v>684775.97991628735</v>
      </c>
      <c r="AI431" s="33">
        <f>ABS((AB431*0.0000002777777777)-Z431)</f>
        <v>1.1264596774137841E-3</v>
      </c>
      <c r="AJ431" s="33">
        <f t="shared" si="118"/>
        <v>0.61285009748289987</v>
      </c>
    </row>
    <row r="432" spans="2:36" x14ac:dyDescent="0.3">
      <c r="B432" s="17" t="s">
        <v>27</v>
      </c>
      <c r="C432" s="17">
        <v>424</v>
      </c>
      <c r="D432" s="17">
        <v>424</v>
      </c>
      <c r="E432" s="2">
        <v>17.2</v>
      </c>
      <c r="F432" s="13">
        <f t="shared" si="116"/>
        <v>0.37500000000000039</v>
      </c>
      <c r="G432" s="13">
        <f t="shared" si="117"/>
        <v>1.3500000000000014</v>
      </c>
      <c r="R432">
        <f t="shared" si="105"/>
        <v>0</v>
      </c>
      <c r="S432">
        <f t="shared" si="106"/>
        <v>17.2</v>
      </c>
      <c r="T432" s="31">
        <f t="shared" si="110"/>
        <v>4.7777777777777777</v>
      </c>
      <c r="U432" s="31">
        <f t="shared" si="107"/>
        <v>17417.123456790123</v>
      </c>
      <c r="V432" s="28">
        <f t="shared" si="111"/>
        <v>7.8587872258086398</v>
      </c>
      <c r="W432" s="28">
        <f t="shared" si="112"/>
        <v>2245.509</v>
      </c>
      <c r="X432" s="28">
        <f t="shared" si="113"/>
        <v>594.22297381127214</v>
      </c>
      <c r="Y432" s="37">
        <f t="shared" si="108"/>
        <v>2847.5907610370805</v>
      </c>
      <c r="Z432" s="28">
        <f>Y432*0.0000002777777777</f>
        <v>7.9099743339993203E-4</v>
      </c>
      <c r="AA432" s="28">
        <f t="shared" si="114"/>
        <v>2847.5907602397551</v>
      </c>
      <c r="AB432" s="24">
        <f t="shared" si="109"/>
        <v>-4060.5023148148211</v>
      </c>
      <c r="AD432" s="24">
        <f t="shared" si="115"/>
        <v>0</v>
      </c>
      <c r="AE432" s="24">
        <f t="shared" si="121"/>
        <v>839.35592978395073</v>
      </c>
      <c r="AF432" s="24">
        <f t="shared" si="119"/>
        <v>0</v>
      </c>
      <c r="AG432" s="24">
        <f>AF$43+AF$87+$AF$158+$AF$178+$AF$238+$AF$279+$AF$299+$AF$307+$AF$359+$AF$365+$AF$379+$AF$408+$AF$426</f>
        <v>0.2211808720659843</v>
      </c>
      <c r="AH432" s="35">
        <f>(AG432*3600000)*$J$69</f>
        <v>684775.97991628735</v>
      </c>
      <c r="AI432" s="33">
        <f>ABS((AB432*0.0000002777777777)-Z432)</f>
        <v>1.9189147427548991E-3</v>
      </c>
      <c r="AJ432" s="33">
        <f t="shared" si="118"/>
        <v>0.61476901222565472</v>
      </c>
    </row>
    <row r="433" spans="2:36" x14ac:dyDescent="0.3">
      <c r="B433" s="17" t="s">
        <v>27</v>
      </c>
      <c r="C433" s="17">
        <v>425</v>
      </c>
      <c r="D433" s="17">
        <v>425</v>
      </c>
      <c r="E433" s="2">
        <v>19.100000000000001</v>
      </c>
      <c r="F433" s="13">
        <f t="shared" si="116"/>
        <v>0.75000000000000022</v>
      </c>
      <c r="G433" s="13">
        <f t="shared" si="117"/>
        <v>2.7000000000000011</v>
      </c>
      <c r="R433">
        <f t="shared" si="105"/>
        <v>0</v>
      </c>
      <c r="S433">
        <f t="shared" si="106"/>
        <v>19.100000000000001</v>
      </c>
      <c r="T433" s="31">
        <f t="shared" si="110"/>
        <v>5.3055555555555562</v>
      </c>
      <c r="U433" s="31">
        <f t="shared" si="107"/>
        <v>21477.625771604944</v>
      </c>
      <c r="V433" s="28">
        <f t="shared" si="111"/>
        <v>9.6909280957519304</v>
      </c>
      <c r="W433" s="28">
        <f t="shared" si="112"/>
        <v>2245.509</v>
      </c>
      <c r="X433" s="28">
        <f t="shared" si="113"/>
        <v>1188.4459476225436</v>
      </c>
      <c r="Y433" s="37">
        <f t="shared" si="108"/>
        <v>3443.6458757182954</v>
      </c>
      <c r="Z433" s="28">
        <f>Y433*0.0000002777777777</f>
        <v>9.5656829854279854E-4</v>
      </c>
      <c r="AA433" s="28">
        <f t="shared" si="114"/>
        <v>3443.6458747540746</v>
      </c>
      <c r="AB433" s="24">
        <f t="shared" si="109"/>
        <v>-8592.581018518511</v>
      </c>
      <c r="AD433" s="24">
        <f t="shared" si="115"/>
        <v>0</v>
      </c>
      <c r="AE433" s="24">
        <f t="shared" si="121"/>
        <v>839.35592978395073</v>
      </c>
      <c r="AF433" s="24">
        <f t="shared" si="119"/>
        <v>0</v>
      </c>
      <c r="AG433" s="24">
        <f>AF$43+AF$87+$AF$158+$AF$178+$AF$238+$AF$279+$AF$299+$AF$307+$AF$359+$AF$365+$AF$379+$AF$408+$AF$426</f>
        <v>0.2211808720659843</v>
      </c>
      <c r="AH433" s="35">
        <f>(AG433*3600000)*$J$69</f>
        <v>684775.97991628735</v>
      </c>
      <c r="AI433" s="33">
        <f>ABS((AB433*0.0000002777777777)-Z433)</f>
        <v>3.3433963585740734E-3</v>
      </c>
      <c r="AJ433" s="33">
        <f t="shared" si="118"/>
        <v>0.61811240858422878</v>
      </c>
    </row>
    <row r="434" spans="2:36" x14ac:dyDescent="0.3">
      <c r="B434" s="17" t="s">
        <v>27</v>
      </c>
      <c r="C434" s="17">
        <v>426</v>
      </c>
      <c r="D434" s="17">
        <v>426</v>
      </c>
      <c r="E434" s="2">
        <v>22.6</v>
      </c>
      <c r="F434" s="13">
        <f t="shared" si="116"/>
        <v>1.1527777777777775</v>
      </c>
      <c r="G434" s="13">
        <f t="shared" si="117"/>
        <v>4.1499999999999986</v>
      </c>
      <c r="R434">
        <f t="shared" si="105"/>
        <v>0</v>
      </c>
      <c r="S434">
        <f t="shared" si="106"/>
        <v>22.6</v>
      </c>
      <c r="T434" s="31">
        <f t="shared" si="110"/>
        <v>6.2777777777777777</v>
      </c>
      <c r="U434" s="31">
        <f t="shared" si="107"/>
        <v>30070.206790123455</v>
      </c>
      <c r="V434" s="28">
        <f t="shared" si="111"/>
        <v>13.567990006266973</v>
      </c>
      <c r="W434" s="28">
        <f t="shared" si="112"/>
        <v>2245.509</v>
      </c>
      <c r="X434" s="28">
        <f t="shared" si="113"/>
        <v>1826.6854380124269</v>
      </c>
      <c r="Y434" s="37">
        <f t="shared" si="108"/>
        <v>4085.7624280186938</v>
      </c>
      <c r="Z434" s="28">
        <f>Y434*0.0000002777777777</f>
        <v>1.134934007465189E-3</v>
      </c>
      <c r="AA434" s="28">
        <f t="shared" si="114"/>
        <v>4085.7624268746804</v>
      </c>
      <c r="AB434" s="24">
        <f t="shared" si="109"/>
        <v>-14129.629629629628</v>
      </c>
      <c r="AD434" s="24">
        <f t="shared" si="115"/>
        <v>0</v>
      </c>
      <c r="AE434" s="24">
        <f t="shared" si="121"/>
        <v>839.35592978395073</v>
      </c>
      <c r="AF434" s="24">
        <f t="shared" si="119"/>
        <v>0</v>
      </c>
      <c r="AG434" s="24">
        <f>AF$43+AF$87+$AF$158+$AF$178+$AF$238+$AF$279+$AF$299+$AF$307+$AF$359+$AF$365+$AF$379+$AF$408+$AF$426</f>
        <v>0.2211808720659843</v>
      </c>
      <c r="AH434" s="35">
        <f>(AG434*3600000)*$J$69</f>
        <v>684775.97991628735</v>
      </c>
      <c r="AI434" s="33">
        <f>ABS((AB434*0.0000002777777777)-Z434)</f>
        <v>5.0598311257077809E-3</v>
      </c>
      <c r="AJ434" s="33">
        <f t="shared" si="118"/>
        <v>0.62317223970993652</v>
      </c>
    </row>
    <row r="435" spans="2:36" x14ac:dyDescent="0.3">
      <c r="B435" s="17" t="s">
        <v>27</v>
      </c>
      <c r="C435" s="17">
        <v>427</v>
      </c>
      <c r="D435" s="17">
        <v>427</v>
      </c>
      <c r="E435" s="2">
        <v>27.4</v>
      </c>
      <c r="F435" s="13">
        <f t="shared" si="116"/>
        <v>1.25</v>
      </c>
      <c r="G435" s="13">
        <f t="shared" si="117"/>
        <v>4.5</v>
      </c>
      <c r="R435">
        <f t="shared" si="105"/>
        <v>0</v>
      </c>
      <c r="S435">
        <f t="shared" si="106"/>
        <v>27.4</v>
      </c>
      <c r="T435" s="31">
        <f t="shared" si="110"/>
        <v>7.6111111111111107</v>
      </c>
      <c r="U435" s="31">
        <f t="shared" si="107"/>
        <v>44199.836419753083</v>
      </c>
      <c r="V435" s="28">
        <f t="shared" si="111"/>
        <v>19.943425830341042</v>
      </c>
      <c r="W435" s="28">
        <f t="shared" si="112"/>
        <v>2245.509</v>
      </c>
      <c r="X435" s="28">
        <f t="shared" si="113"/>
        <v>1980.7432460375719</v>
      </c>
      <c r="Y435" s="37">
        <f t="shared" si="108"/>
        <v>4246.195671867913</v>
      </c>
      <c r="Z435" s="28">
        <f>Y435*0.0000002777777777</f>
        <v>1.1794987974108274E-3</v>
      </c>
      <c r="AA435" s="28">
        <f t="shared" si="114"/>
        <v>4246.1956706789788</v>
      </c>
      <c r="AB435" s="24">
        <f t="shared" si="109"/>
        <v>-14588.842592592606</v>
      </c>
      <c r="AD435" s="24">
        <f t="shared" si="115"/>
        <v>0</v>
      </c>
      <c r="AE435" s="24">
        <f t="shared" si="121"/>
        <v>839.35592978395073</v>
      </c>
      <c r="AF435" s="24">
        <f t="shared" si="119"/>
        <v>0</v>
      </c>
      <c r="AG435" s="24">
        <f>AF$43+AF$87+$AF$158+$AF$178+$AF$238+$AF$279+$AF$299+$AF$307+$AF$359+$AF$365+$AF$379+$AF$408+$AF$426</f>
        <v>0.2211808720659843</v>
      </c>
      <c r="AH435" s="35">
        <f>(AG435*3600000)*$J$69</f>
        <v>684775.97991628735</v>
      </c>
      <c r="AI435" s="33">
        <f>ABS((AB435*0.0000002777777777)-Z435)</f>
        <v>5.2319550719963082E-3</v>
      </c>
      <c r="AJ435" s="33">
        <f t="shared" si="118"/>
        <v>0.62840419478193277</v>
      </c>
    </row>
    <row r="436" spans="2:36" x14ac:dyDescent="0.3">
      <c r="B436" s="17" t="s">
        <v>27</v>
      </c>
      <c r="C436" s="17">
        <v>428</v>
      </c>
      <c r="D436" s="17">
        <v>428</v>
      </c>
      <c r="E436" s="2">
        <v>31.6</v>
      </c>
      <c r="F436" s="13">
        <f t="shared" si="116"/>
        <v>0.83333333333333326</v>
      </c>
      <c r="G436" s="13">
        <f t="shared" si="117"/>
        <v>3</v>
      </c>
      <c r="R436">
        <f t="shared" si="105"/>
        <v>0</v>
      </c>
      <c r="S436">
        <f t="shared" si="106"/>
        <v>31.6</v>
      </c>
      <c r="T436" s="31">
        <f t="shared" si="110"/>
        <v>8.7777777777777786</v>
      </c>
      <c r="U436" s="31">
        <f t="shared" si="107"/>
        <v>58788.679012345689</v>
      </c>
      <c r="V436" s="28">
        <f t="shared" si="111"/>
        <v>26.526063318697528</v>
      </c>
      <c r="W436" s="28">
        <f t="shared" si="112"/>
        <v>2245.509</v>
      </c>
      <c r="X436" s="28">
        <f t="shared" si="113"/>
        <v>1320.495497358381</v>
      </c>
      <c r="Y436" s="37">
        <f t="shared" si="108"/>
        <v>3592.5305606770789</v>
      </c>
      <c r="Z436" s="28">
        <f>Y436*0.0000002777777777</f>
        <v>9.9792515546421397E-4</v>
      </c>
      <c r="AA436" s="28">
        <f t="shared" si="114"/>
        <v>3592.5305596711701</v>
      </c>
      <c r="AB436" s="24">
        <f t="shared" si="109"/>
        <v>-6888.1944444444234</v>
      </c>
      <c r="AD436" s="24">
        <f t="shared" si="115"/>
        <v>0</v>
      </c>
      <c r="AE436" s="24">
        <f t="shared" si="121"/>
        <v>839.35592978395073</v>
      </c>
      <c r="AF436" s="24">
        <f t="shared" si="119"/>
        <v>0</v>
      </c>
      <c r="AG436" s="24">
        <f>AF$43+AF$87+$AF$158+$AF$178+$AF$238+$AF$279+$AF$299+$AF$307+$AF$359+$AF$365+$AF$379+$AF$408+$AF$426</f>
        <v>0.2211808720659843</v>
      </c>
      <c r="AH436" s="35">
        <f>(AG436*3600000)*$J$69</f>
        <v>684775.97991628735</v>
      </c>
      <c r="AI436" s="33">
        <f>ABS((AB436*0.0000002777777777)-Z436)</f>
        <v>2.9113125006074722E-3</v>
      </c>
      <c r="AJ436" s="33">
        <f t="shared" si="118"/>
        <v>0.63131550728254027</v>
      </c>
    </row>
    <row r="437" spans="2:36" x14ac:dyDescent="0.3">
      <c r="B437" s="17" t="s">
        <v>27</v>
      </c>
      <c r="C437" s="17">
        <v>429</v>
      </c>
      <c r="D437" s="17">
        <v>429</v>
      </c>
      <c r="E437" s="2">
        <v>33.4</v>
      </c>
      <c r="F437" s="13">
        <f t="shared" si="116"/>
        <v>0.26388888888888867</v>
      </c>
      <c r="G437" s="13">
        <f t="shared" si="117"/>
        <v>0.94999999999999929</v>
      </c>
      <c r="R437">
        <f t="shared" si="105"/>
        <v>0</v>
      </c>
      <c r="S437">
        <f t="shared" si="106"/>
        <v>33.4</v>
      </c>
      <c r="T437" s="31">
        <f t="shared" si="110"/>
        <v>9.2777777777777768</v>
      </c>
      <c r="U437" s="31">
        <f t="shared" si="107"/>
        <v>65676.873456790112</v>
      </c>
      <c r="V437" s="28">
        <f t="shared" si="111"/>
        <v>29.634088282933629</v>
      </c>
      <c r="W437" s="28">
        <f t="shared" si="112"/>
        <v>2245.509</v>
      </c>
      <c r="X437" s="28">
        <f t="shared" si="113"/>
        <v>418.15690749682039</v>
      </c>
      <c r="Y437" s="37">
        <f t="shared" si="108"/>
        <v>2693.2999957797538</v>
      </c>
      <c r="Z437" s="28">
        <f>Y437*0.0000002777777777</f>
        <v>7.4813888750711942E-4</v>
      </c>
      <c r="AA437" s="28">
        <f t="shared" si="114"/>
        <v>2693.2999950256299</v>
      </c>
      <c r="AB437" s="24">
        <f t="shared" si="109"/>
        <v>-393.86342592594156</v>
      </c>
      <c r="AD437" s="24">
        <f t="shared" si="115"/>
        <v>0</v>
      </c>
      <c r="AE437" s="24">
        <f>$AD$43+$AD$87+$AD$158+$AD$178+$AD$188+$AD$238+$AD$279+$AD$299+$AD$307+$AD$359+$AD$365+$AD$379+$AD$408+$AD$426+$AD$438</f>
        <v>905.42666666666673</v>
      </c>
      <c r="AF437" s="24">
        <f t="shared" si="119"/>
        <v>0</v>
      </c>
      <c r="AG437" s="24">
        <f>AF$43+AF$87+$AF$158+$AF$178+$AF$238+$AF$279+$AF$299+$AF$307+$AF$359+$AF$365+$AF$379+$AF$408+$AF$426+$AF$438</f>
        <v>0.23953385452826659</v>
      </c>
      <c r="AH437" s="35">
        <f>(AG437*3600000)*$J$69</f>
        <v>741596.81361951341</v>
      </c>
      <c r="AI437" s="33">
        <f>ABS((AB437*0.0000002777777777)-Z437)</f>
        <v>8.5754539467813602E-4</v>
      </c>
      <c r="AJ437" s="33">
        <f t="shared" si="118"/>
        <v>0.63217305267721835</v>
      </c>
    </row>
    <row r="438" spans="2:36" x14ac:dyDescent="0.3">
      <c r="B438" s="17" t="s">
        <v>27</v>
      </c>
      <c r="C438" s="17">
        <v>430</v>
      </c>
      <c r="D438" s="17">
        <v>430</v>
      </c>
      <c r="E438" s="2">
        <v>33.5</v>
      </c>
      <c r="F438" s="13">
        <f t="shared" si="116"/>
        <v>-8.3333333333333523E-2</v>
      </c>
      <c r="G438" s="13">
        <f t="shared" si="117"/>
        <v>-0.30000000000000071</v>
      </c>
      <c r="R438">
        <f t="shared" si="105"/>
        <v>0</v>
      </c>
      <c r="S438">
        <f t="shared" si="106"/>
        <v>33.5</v>
      </c>
      <c r="T438" s="31">
        <f t="shared" si="110"/>
        <v>9.3055555555555554</v>
      </c>
      <c r="U438" s="31">
        <f t="shared" si="107"/>
        <v>66070.736882716054</v>
      </c>
      <c r="V438" s="28">
        <f t="shared" si="111"/>
        <v>29.8118035565297</v>
      </c>
      <c r="W438" s="28">
        <f t="shared" si="112"/>
        <v>2245.509</v>
      </c>
      <c r="X438" s="28">
        <f t="shared" si="113"/>
        <v>-132.04954973583844</v>
      </c>
      <c r="Y438" s="37">
        <f t="shared" si="108"/>
        <v>2143.2712538206915</v>
      </c>
      <c r="Z438" s="28">
        <f>Y438*0.0000002777777777</f>
        <v>5.9535312589460438E-4</v>
      </c>
      <c r="AA438" s="28">
        <f t="shared" si="114"/>
        <v>2143.271253220576</v>
      </c>
      <c r="AB438" s="24">
        <f t="shared" si="109"/>
        <v>2732.317129629635</v>
      </c>
      <c r="AC438" s="24">
        <f>SUM(AB438:AB518)</f>
        <v>66070.736882716054</v>
      </c>
      <c r="AD438" s="24">
        <f t="shared" si="115"/>
        <v>66.070736882716048</v>
      </c>
      <c r="AE438" s="24">
        <f t="shared" ref="AE438:AE501" si="122">$AD$43+$AD$87+$AD$158+$AD$178+$AD$188+$AD$238+$AD$279+$AD$299+$AD$307+$AD$359+$AD$365+$AD$379+$AD$408+$AD$426+$AD$438</f>
        <v>905.42666666666673</v>
      </c>
      <c r="AF438" s="24">
        <f t="shared" si="119"/>
        <v>1.8352982462282293E-2</v>
      </c>
      <c r="AG438" s="24">
        <f>AF$43+AF$87+$AF$158+$AF$178+$AF$238+$AF$279+$AF$299+$AF$307+$AF$359+$AF$365+$AF$379+$AF$408+$AF$426+$AF$438</f>
        <v>0.23953385452826659</v>
      </c>
      <c r="AH438" s="35">
        <f>(AG438*3600000)*$J$69</f>
        <v>741596.81361951341</v>
      </c>
      <c r="AI438" s="33">
        <f>ABS((AB438*0.0000002777777777)-Z438)</f>
        <v>1.6362385434555849E-4</v>
      </c>
      <c r="AJ438" s="33">
        <f t="shared" si="118"/>
        <v>0.63233667653156389</v>
      </c>
    </row>
    <row r="439" spans="2:36" x14ac:dyDescent="0.3">
      <c r="B439" s="17" t="s">
        <v>27</v>
      </c>
      <c r="C439" s="17">
        <v>431</v>
      </c>
      <c r="D439" s="17">
        <v>431</v>
      </c>
      <c r="E439" s="2">
        <v>32.799999999999997</v>
      </c>
      <c r="F439" s="13">
        <f t="shared" si="116"/>
        <v>-0.2222222222222224</v>
      </c>
      <c r="G439" s="13">
        <f t="shared" si="117"/>
        <v>-0.80000000000000071</v>
      </c>
      <c r="R439">
        <f t="shared" si="105"/>
        <v>0</v>
      </c>
      <c r="S439">
        <f t="shared" si="106"/>
        <v>32.799999999999997</v>
      </c>
      <c r="T439" s="31">
        <f t="shared" si="110"/>
        <v>9.1111111111111107</v>
      </c>
      <c r="U439" s="31">
        <f t="shared" si="107"/>
        <v>63338.419753086418</v>
      </c>
      <c r="V439" s="28">
        <f t="shared" si="111"/>
        <v>28.578953654049375</v>
      </c>
      <c r="W439" s="28">
        <f t="shared" si="112"/>
        <v>2245.509</v>
      </c>
      <c r="X439" s="28">
        <f t="shared" si="113"/>
        <v>-352.13213262890196</v>
      </c>
      <c r="Y439" s="37">
        <f t="shared" si="108"/>
        <v>1921.9558210251473</v>
      </c>
      <c r="Z439" s="28">
        <f>Y439*0.0000002777777777</f>
        <v>5.3387661680194434E-4</v>
      </c>
      <c r="AA439" s="28">
        <f t="shared" si="114"/>
        <v>1921.9558204869995</v>
      </c>
      <c r="AB439" s="24">
        <f t="shared" si="109"/>
        <v>3428.2013888888905</v>
      </c>
      <c r="AD439" s="24">
        <f t="shared" si="115"/>
        <v>0</v>
      </c>
      <c r="AE439" s="24">
        <f t="shared" si="122"/>
        <v>905.42666666666673</v>
      </c>
      <c r="AF439" s="24">
        <f t="shared" si="119"/>
        <v>0</v>
      </c>
      <c r="AG439" s="24">
        <f>AF$43+AF$87+$AF$158+$AF$178+$AF$238+$AF$279+$AF$299+$AF$307+$AF$359+$AF$365+$AF$379+$AF$408+$AF$426+$AF$438</f>
        <v>0.23953385452826659</v>
      </c>
      <c r="AH439" s="35">
        <f>(AG439*3600000)*$J$69</f>
        <v>741596.81361951341</v>
      </c>
      <c r="AI439" s="33">
        <f>ABS((AB439*0.0000002777777777)-Z439)</f>
        <v>4.1840154651166524E-4</v>
      </c>
      <c r="AJ439" s="33">
        <f t="shared" si="118"/>
        <v>0.63275507807807552</v>
      </c>
    </row>
    <row r="440" spans="2:36" x14ac:dyDescent="0.3">
      <c r="B440" s="17" t="s">
        <v>27</v>
      </c>
      <c r="C440" s="17">
        <v>432</v>
      </c>
      <c r="D440" s="17">
        <v>432</v>
      </c>
      <c r="E440" s="2">
        <v>31.9</v>
      </c>
      <c r="F440" s="13">
        <f t="shared" si="116"/>
        <v>-0.20833333333333284</v>
      </c>
      <c r="G440" s="13">
        <f t="shared" si="117"/>
        <v>-0.74999999999999822</v>
      </c>
      <c r="R440">
        <f t="shared" si="105"/>
        <v>0</v>
      </c>
      <c r="S440">
        <f t="shared" si="106"/>
        <v>31.9</v>
      </c>
      <c r="T440" s="31">
        <f t="shared" si="110"/>
        <v>8.8611111111111107</v>
      </c>
      <c r="U440" s="31">
        <f t="shared" si="107"/>
        <v>59910.218364197528</v>
      </c>
      <c r="V440" s="28">
        <f t="shared" si="111"/>
        <v>27.032113537233403</v>
      </c>
      <c r="W440" s="28">
        <f t="shared" si="112"/>
        <v>2245.509</v>
      </c>
      <c r="X440" s="28">
        <f t="shared" si="113"/>
        <v>-330.12387433959452</v>
      </c>
      <c r="Y440" s="37">
        <f t="shared" si="108"/>
        <v>1942.4172391976388</v>
      </c>
      <c r="Z440" s="28">
        <f>Y440*0.0000002777777777</f>
        <v>5.3956034407048946E-4</v>
      </c>
      <c r="AA440" s="28">
        <f t="shared" si="114"/>
        <v>1942.4172386537621</v>
      </c>
      <c r="AB440" s="24">
        <f t="shared" si="109"/>
        <v>2232.4814814814672</v>
      </c>
      <c r="AD440" s="24">
        <f t="shared" si="115"/>
        <v>0</v>
      </c>
      <c r="AE440" s="24">
        <f t="shared" si="122"/>
        <v>905.42666666666673</v>
      </c>
      <c r="AF440" s="24">
        <f t="shared" si="119"/>
        <v>0</v>
      </c>
      <c r="AG440" s="24">
        <f>AF$43+AF$87+$AF$158+$AF$178+$AF$238+$AF$279+$AF$299+$AF$307+$AF$359+$AF$365+$AF$379+$AF$408+$AF$426+$AF$438</f>
        <v>0.23953385452826659</v>
      </c>
      <c r="AH440" s="35">
        <f>(AG440*3600000)*$J$69</f>
        <v>741596.81361951341</v>
      </c>
      <c r="AI440" s="33">
        <f>ABS((AB440*0.0000002777777777)-Z440)</f>
        <v>8.0573400611836255E-5</v>
      </c>
      <c r="AJ440" s="33">
        <f t="shared" si="118"/>
        <v>0.63283565147868737</v>
      </c>
    </row>
    <row r="441" spans="2:36" x14ac:dyDescent="0.3">
      <c r="B441" s="17" t="s">
        <v>27</v>
      </c>
      <c r="C441" s="17">
        <v>433</v>
      </c>
      <c r="D441" s="17">
        <v>433</v>
      </c>
      <c r="E441" s="2">
        <v>31.3</v>
      </c>
      <c r="F441" s="13">
        <f t="shared" si="116"/>
        <v>-0.11111111111111072</v>
      </c>
      <c r="G441" s="13">
        <f t="shared" si="117"/>
        <v>-0.39999999999999858</v>
      </c>
      <c r="R441">
        <f t="shared" si="105"/>
        <v>0</v>
      </c>
      <c r="S441">
        <f t="shared" si="106"/>
        <v>31.3</v>
      </c>
      <c r="T441" s="31">
        <f t="shared" si="110"/>
        <v>8.6944444444444446</v>
      </c>
      <c r="U441" s="31">
        <f t="shared" si="107"/>
        <v>57677.736882716061</v>
      </c>
      <c r="V441" s="28">
        <f t="shared" si="111"/>
        <v>26.024794677029707</v>
      </c>
      <c r="W441" s="28">
        <f t="shared" si="112"/>
        <v>2245.509</v>
      </c>
      <c r="X441" s="28">
        <f t="shared" si="113"/>
        <v>-176.06606631445021</v>
      </c>
      <c r="Y441" s="37">
        <f t="shared" si="108"/>
        <v>2095.4677283625792</v>
      </c>
      <c r="Z441" s="28">
        <f>Y441*0.0000002777777777</f>
        <v>5.8207436882662454E-4</v>
      </c>
      <c r="AA441" s="28">
        <f t="shared" si="114"/>
        <v>2095.4677277758483</v>
      </c>
      <c r="AB441" s="24">
        <f t="shared" si="109"/>
        <v>734.74074074074451</v>
      </c>
      <c r="AD441" s="24">
        <f t="shared" si="115"/>
        <v>0</v>
      </c>
      <c r="AE441" s="24">
        <f t="shared" si="122"/>
        <v>905.42666666666673</v>
      </c>
      <c r="AF441" s="24">
        <f t="shared" si="119"/>
        <v>0</v>
      </c>
      <c r="AG441" s="24">
        <f>AF$43+AF$87+$AF$158+$AF$178+$AF$238+$AF$279+$AF$299+$AF$307+$AF$359+$AF$365+$AF$379+$AF$408+$AF$426+$AF$438</f>
        <v>0.23953385452826659</v>
      </c>
      <c r="AH441" s="35">
        <f>(AG441*3600000)*$J$69</f>
        <v>741596.81361951341</v>
      </c>
      <c r="AI441" s="33">
        <f>ABS((AB441*0.0000002777777777)-Z441)</f>
        <v>3.7797971867800867E-4</v>
      </c>
      <c r="AJ441" s="33">
        <f t="shared" si="118"/>
        <v>0.6332136311973654</v>
      </c>
    </row>
    <row r="442" spans="2:36" x14ac:dyDescent="0.3">
      <c r="B442" s="17" t="s">
        <v>27</v>
      </c>
      <c r="C442" s="17">
        <v>434</v>
      </c>
      <c r="D442" s="17">
        <v>434</v>
      </c>
      <c r="E442" s="2">
        <v>31.1</v>
      </c>
      <c r="F442" s="13">
        <f t="shared" si="116"/>
        <v>-9.7222222222222127E-2</v>
      </c>
      <c r="G442" s="13">
        <f t="shared" si="117"/>
        <v>-0.34999999999999964</v>
      </c>
      <c r="R442">
        <f t="shared" si="105"/>
        <v>0</v>
      </c>
      <c r="S442">
        <f t="shared" si="106"/>
        <v>31.1</v>
      </c>
      <c r="T442" s="31">
        <f t="shared" si="110"/>
        <v>8.6388888888888893</v>
      </c>
      <c r="U442" s="31">
        <f t="shared" si="107"/>
        <v>56942.996141975316</v>
      </c>
      <c r="V442" s="28">
        <f t="shared" si="111"/>
        <v>25.693272014177854</v>
      </c>
      <c r="W442" s="28">
        <f t="shared" si="112"/>
        <v>2245.509</v>
      </c>
      <c r="X442" s="28">
        <f t="shared" si="113"/>
        <v>-154.05780802514434</v>
      </c>
      <c r="Y442" s="37">
        <f t="shared" si="108"/>
        <v>2117.1444639890333</v>
      </c>
      <c r="Z442" s="28">
        <f>Y442*0.0000002777777777</f>
        <v>5.8809568427673137E-4</v>
      </c>
      <c r="AA442" s="28">
        <f t="shared" si="114"/>
        <v>2117.1444633962328</v>
      </c>
      <c r="AB442" s="24">
        <f t="shared" si="109"/>
        <v>1816.2461419753163</v>
      </c>
      <c r="AD442" s="24">
        <f t="shared" si="115"/>
        <v>0</v>
      </c>
      <c r="AE442" s="24">
        <f t="shared" si="122"/>
        <v>905.42666666666673</v>
      </c>
      <c r="AF442" s="24">
        <f t="shared" si="119"/>
        <v>0</v>
      </c>
      <c r="AG442" s="24">
        <f>AF$43+AF$87+$AF$158+$AF$178+$AF$238+$AF$279+$AF$299+$AF$307+$AF$359+$AF$365+$AF$379+$AF$408+$AF$426+$AF$438</f>
        <v>0.23953385452826659</v>
      </c>
      <c r="AH442" s="35">
        <f>(AG442*3600000)*$J$69</f>
        <v>741596.81361951341</v>
      </c>
      <c r="AI442" s="33">
        <f>ABS((AB442*0.0000002777777777)-Z442)</f>
        <v>8.3582867202629274E-5</v>
      </c>
      <c r="AJ442" s="33">
        <f t="shared" si="118"/>
        <v>0.63329721406456807</v>
      </c>
    </row>
    <row r="443" spans="2:36" x14ac:dyDescent="0.3">
      <c r="B443" s="17" t="s">
        <v>27</v>
      </c>
      <c r="C443" s="17">
        <v>435</v>
      </c>
      <c r="D443" s="17">
        <v>435</v>
      </c>
      <c r="E443" s="2">
        <v>30.6</v>
      </c>
      <c r="F443" s="13">
        <f t="shared" si="116"/>
        <v>-0.26388888888888917</v>
      </c>
      <c r="G443" s="13">
        <f t="shared" si="117"/>
        <v>-0.95000000000000107</v>
      </c>
      <c r="R443">
        <f t="shared" si="105"/>
        <v>0</v>
      </c>
      <c r="S443">
        <f t="shared" si="106"/>
        <v>30.6</v>
      </c>
      <c r="T443" s="31">
        <f t="shared" si="110"/>
        <v>8.5</v>
      </c>
      <c r="U443" s="31">
        <f t="shared" si="107"/>
        <v>55126.75</v>
      </c>
      <c r="V443" s="28">
        <f t="shared" si="111"/>
        <v>24.873762867624997</v>
      </c>
      <c r="W443" s="28">
        <f t="shared" si="112"/>
        <v>2245.509</v>
      </c>
      <c r="X443" s="28">
        <f t="shared" si="113"/>
        <v>-418.15690749682119</v>
      </c>
      <c r="Y443" s="37">
        <f t="shared" si="108"/>
        <v>1852.2258553708039</v>
      </c>
      <c r="Z443" s="28">
        <f>Y443*0.0000002777777777</f>
        <v>5.1450718190338351E-4</v>
      </c>
      <c r="AA443" s="28">
        <f t="shared" si="114"/>
        <v>1852.2258548521806</v>
      </c>
      <c r="AB443" s="24">
        <f t="shared" si="109"/>
        <v>4928.8858024691435</v>
      </c>
      <c r="AD443" s="24">
        <f t="shared" si="115"/>
        <v>0</v>
      </c>
      <c r="AE443" s="24">
        <f t="shared" si="122"/>
        <v>905.42666666666673</v>
      </c>
      <c r="AF443" s="24">
        <f t="shared" si="119"/>
        <v>0</v>
      </c>
      <c r="AG443" s="24">
        <f>AF$43+AF$87+$AF$158+$AF$178+$AF$238+$AF$279+$AF$299+$AF$307+$AF$359+$AF$365+$AF$379+$AF$408+$AF$426+$AF$438</f>
        <v>0.23953385452826659</v>
      </c>
      <c r="AH443" s="35">
        <f>(AG443*3600000)*$J$69</f>
        <v>741596.81361951341</v>
      </c>
      <c r="AI443" s="33">
        <f>ABS((AB443*0.0000002777777777)-Z443)</f>
        <v>8.5462776284357634E-4</v>
      </c>
      <c r="AJ443" s="33">
        <f t="shared" si="118"/>
        <v>0.63415184182741169</v>
      </c>
    </row>
    <row r="444" spans="2:36" x14ac:dyDescent="0.3">
      <c r="B444" s="17" t="s">
        <v>27</v>
      </c>
      <c r="C444" s="17">
        <v>436</v>
      </c>
      <c r="D444" s="17">
        <v>436</v>
      </c>
      <c r="E444" s="2">
        <v>29.2</v>
      </c>
      <c r="F444" s="13">
        <f t="shared" si="116"/>
        <v>-0.54166666666666696</v>
      </c>
      <c r="G444" s="13">
        <f t="shared" si="117"/>
        <v>-1.9500000000000011</v>
      </c>
      <c r="R444">
        <f t="shared" si="105"/>
        <v>0</v>
      </c>
      <c r="S444">
        <f t="shared" si="106"/>
        <v>29.2</v>
      </c>
      <c r="T444" s="31">
        <f t="shared" si="110"/>
        <v>8.1111111111111107</v>
      </c>
      <c r="U444" s="31">
        <f t="shared" si="107"/>
        <v>50197.864197530856</v>
      </c>
      <c r="V444" s="28">
        <f t="shared" si="111"/>
        <v>22.649798337660485</v>
      </c>
      <c r="W444" s="28">
        <f t="shared" si="112"/>
        <v>2245.509</v>
      </c>
      <c r="X444" s="28">
        <f t="shared" si="113"/>
        <v>-858.32207328294828</v>
      </c>
      <c r="Y444" s="37">
        <f t="shared" si="108"/>
        <v>1409.8367250547121</v>
      </c>
      <c r="Z444" s="28">
        <f>Y444*0.0000002777777777</f>
        <v>3.9162131240554385E-4</v>
      </c>
      <c r="AA444" s="28">
        <f t="shared" si="114"/>
        <v>1409.8367246599578</v>
      </c>
      <c r="AB444" s="24">
        <f t="shared" si="109"/>
        <v>8227.5655864197543</v>
      </c>
      <c r="AD444" s="24">
        <f t="shared" si="115"/>
        <v>0</v>
      </c>
      <c r="AE444" s="24">
        <f t="shared" si="122"/>
        <v>905.42666666666673</v>
      </c>
      <c r="AF444" s="24">
        <f t="shared" si="119"/>
        <v>0</v>
      </c>
      <c r="AG444" s="24">
        <f>AF$43+AF$87+$AF$158+$AF$178+$AF$238+$AF$279+$AF$299+$AF$307+$AF$359+$AF$365+$AF$379+$AF$408+$AF$426+$AF$438</f>
        <v>0.23953385452826659</v>
      </c>
      <c r="AH444" s="35">
        <f>(AG444*3600000)*$J$69</f>
        <v>741596.81361951341</v>
      </c>
      <c r="AI444" s="33">
        <f>ABS((AB444*0.0000002777777777)-Z444)</f>
        <v>1.8938135720711327E-3</v>
      </c>
      <c r="AJ444" s="33">
        <f t="shared" si="118"/>
        <v>0.63604565539948277</v>
      </c>
    </row>
    <row r="445" spans="2:36" x14ac:dyDescent="0.3">
      <c r="B445" s="17" t="s">
        <v>27</v>
      </c>
      <c r="C445" s="17">
        <v>437</v>
      </c>
      <c r="D445" s="17">
        <v>437</v>
      </c>
      <c r="E445" s="2">
        <v>26.7</v>
      </c>
      <c r="F445" s="13">
        <f t="shared" si="116"/>
        <v>-0.86111111111111094</v>
      </c>
      <c r="G445" s="13">
        <f t="shared" si="117"/>
        <v>-3.0999999999999996</v>
      </c>
      <c r="R445">
        <f t="shared" si="105"/>
        <v>0</v>
      </c>
      <c r="S445">
        <f t="shared" si="106"/>
        <v>26.7</v>
      </c>
      <c r="T445" s="31">
        <f t="shared" si="110"/>
        <v>7.4166666666666661</v>
      </c>
      <c r="U445" s="31">
        <f t="shared" si="107"/>
        <v>41970.298611111102</v>
      </c>
      <c r="V445" s="28">
        <f t="shared" si="111"/>
        <v>18.937435185934021</v>
      </c>
      <c r="W445" s="28">
        <f t="shared" si="112"/>
        <v>2245.509</v>
      </c>
      <c r="X445" s="28">
        <f t="shared" si="113"/>
        <v>-1364.5120139369938</v>
      </c>
      <c r="Y445" s="37">
        <f t="shared" si="108"/>
        <v>899.93442124894045</v>
      </c>
      <c r="Z445" s="28">
        <f>Y445*0.0000002777777777</f>
        <v>2.4998178361026633E-4</v>
      </c>
      <c r="AA445" s="28">
        <f t="shared" si="114"/>
        <v>899.93442099695881</v>
      </c>
      <c r="AB445" s="24">
        <f t="shared" si="109"/>
        <v>10826.239969135797</v>
      </c>
      <c r="AD445" s="24">
        <f t="shared" si="115"/>
        <v>0</v>
      </c>
      <c r="AE445" s="24">
        <f t="shared" si="122"/>
        <v>905.42666666666673</v>
      </c>
      <c r="AF445" s="24">
        <f t="shared" si="119"/>
        <v>0</v>
      </c>
      <c r="AG445" s="24">
        <f>AF$43+AF$87+$AF$158+$AF$178+$AF$238+$AF$279+$AF$299+$AF$307+$AF$359+$AF$365+$AF$379+$AF$408+$AF$426+$AF$438</f>
        <v>0.23953385452826659</v>
      </c>
      <c r="AH445" s="35">
        <f>(AG445*3600000)*$J$69</f>
        <v>741596.81361951341</v>
      </c>
      <c r="AI445" s="33">
        <f>ABS((AB445*0.0000002777777777)-Z445)</f>
        <v>2.757307095863192E-3</v>
      </c>
      <c r="AJ445" s="33">
        <f t="shared" si="118"/>
        <v>0.63880296249534596</v>
      </c>
    </row>
    <row r="446" spans="2:36" x14ac:dyDescent="0.3">
      <c r="B446" s="17" t="s">
        <v>27</v>
      </c>
      <c r="C446" s="17">
        <v>438</v>
      </c>
      <c r="D446" s="17">
        <v>438</v>
      </c>
      <c r="E446" s="2">
        <v>23</v>
      </c>
      <c r="F446" s="13">
        <f t="shared" si="116"/>
        <v>-1.1805555555555556</v>
      </c>
      <c r="G446" s="13">
        <f t="shared" si="117"/>
        <v>-4.25</v>
      </c>
      <c r="R446">
        <f t="shared" si="105"/>
        <v>0</v>
      </c>
      <c r="S446">
        <f t="shared" si="106"/>
        <v>23</v>
      </c>
      <c r="T446" s="31">
        <f t="shared" si="110"/>
        <v>6.3888888888888884</v>
      </c>
      <c r="U446" s="31">
        <f t="shared" si="107"/>
        <v>31144.058641975305</v>
      </c>
      <c r="V446" s="28">
        <f t="shared" si="111"/>
        <v>14.052523128896601</v>
      </c>
      <c r="W446" s="28">
        <f t="shared" si="112"/>
        <v>2245.509</v>
      </c>
      <c r="X446" s="28">
        <f t="shared" si="113"/>
        <v>-1870.7019545910402</v>
      </c>
      <c r="Y446" s="37">
        <f t="shared" si="108"/>
        <v>388.85956853785638</v>
      </c>
      <c r="Z446" s="28">
        <f>Y446*0.0000002777777777</f>
        <v>1.0801654678582659E-4</v>
      </c>
      <c r="AA446" s="28">
        <f t="shared" si="114"/>
        <v>388.85956842897576</v>
      </c>
      <c r="AB446" s="24">
        <f t="shared" si="109"/>
        <v>11642.814814814814</v>
      </c>
      <c r="AD446" s="24">
        <f t="shared" si="115"/>
        <v>0</v>
      </c>
      <c r="AE446" s="24">
        <f t="shared" si="122"/>
        <v>905.42666666666673</v>
      </c>
      <c r="AF446" s="24">
        <f t="shared" si="119"/>
        <v>0</v>
      </c>
      <c r="AG446" s="24">
        <f>AF$43+AF$87+$AF$158+$AF$178+$AF$238+$AF$279+$AF$299+$AF$307+$AF$359+$AF$365+$AF$379+$AF$408+$AF$426+$AF$438</f>
        <v>0.23953385452826659</v>
      </c>
      <c r="AH446" s="35">
        <f>(AG446*3600000)*$J$69</f>
        <v>741596.81361951341</v>
      </c>
      <c r="AI446" s="33">
        <f>ABS((AB446*0.0000002777777777)-Z446)</f>
        <v>3.1260986786460698E-3</v>
      </c>
      <c r="AJ446" s="33">
        <f t="shared" si="118"/>
        <v>0.64192906117399207</v>
      </c>
    </row>
    <row r="447" spans="2:36" x14ac:dyDescent="0.3">
      <c r="B447" s="17" t="s">
        <v>27</v>
      </c>
      <c r="C447" s="17">
        <v>439</v>
      </c>
      <c r="D447" s="17">
        <v>439</v>
      </c>
      <c r="E447" s="2">
        <v>18.2</v>
      </c>
      <c r="F447" s="13">
        <f t="shared" si="116"/>
        <v>-1.4027777777777777</v>
      </c>
      <c r="G447" s="13">
        <f t="shared" si="117"/>
        <v>-5.05</v>
      </c>
      <c r="R447">
        <f t="shared" si="105"/>
        <v>0</v>
      </c>
      <c r="S447">
        <f t="shared" si="106"/>
        <v>18.2</v>
      </c>
      <c r="T447" s="31">
        <f t="shared" si="110"/>
        <v>5.0555555555555554</v>
      </c>
      <c r="U447" s="31">
        <f t="shared" si="107"/>
        <v>19501.243827160491</v>
      </c>
      <c r="V447" s="28">
        <f t="shared" si="111"/>
        <v>8.7991640098595649</v>
      </c>
      <c r="W447" s="28">
        <f t="shared" si="112"/>
        <v>2245.509</v>
      </c>
      <c r="X447" s="28">
        <f t="shared" si="113"/>
        <v>-2222.8340872199415</v>
      </c>
      <c r="Y447" s="37">
        <f t="shared" si="108"/>
        <v>31.474076789917945</v>
      </c>
      <c r="Z447" s="28">
        <f>Y447*0.0000002777777777</f>
        <v>8.7427991058625565E-6</v>
      </c>
      <c r="AA447" s="28">
        <f t="shared" si="114"/>
        <v>31.474076781105204</v>
      </c>
      <c r="AB447" s="24">
        <f t="shared" si="109"/>
        <v>9704.1118827160462</v>
      </c>
      <c r="AD447" s="24">
        <f t="shared" si="115"/>
        <v>0</v>
      </c>
      <c r="AE447" s="24">
        <f t="shared" si="122"/>
        <v>905.42666666666673</v>
      </c>
      <c r="AF447" s="24">
        <f t="shared" si="119"/>
        <v>0</v>
      </c>
      <c r="AG447" s="24">
        <f>AF$43+AF$87+$AF$158+$AF$178+$AF$238+$AF$279+$AF$299+$AF$307+$AF$359+$AF$365+$AF$379+$AF$408+$AF$426+$AF$438</f>
        <v>0.23953385452826659</v>
      </c>
      <c r="AH447" s="35">
        <f>(AG447*3600000)*$J$69</f>
        <v>741596.81361951341</v>
      </c>
      <c r="AI447" s="33">
        <f>ABS((AB447*0.0000002777777777)-Z447)</f>
        <v>2.6868438342271639E-3</v>
      </c>
      <c r="AJ447" s="33">
        <f t="shared" si="118"/>
        <v>0.64461590500821919</v>
      </c>
    </row>
    <row r="448" spans="2:36" x14ac:dyDescent="0.3">
      <c r="B448" s="17" t="s">
        <v>27</v>
      </c>
      <c r="C448" s="17">
        <v>440</v>
      </c>
      <c r="D448" s="17">
        <v>440</v>
      </c>
      <c r="E448" s="2">
        <v>12.9</v>
      </c>
      <c r="F448" s="13">
        <f t="shared" si="116"/>
        <v>-1.4583333333333333</v>
      </c>
      <c r="G448" s="13">
        <f t="shared" si="117"/>
        <v>-5.25</v>
      </c>
      <c r="R448">
        <f t="shared" si="105"/>
        <v>0</v>
      </c>
      <c r="S448">
        <f t="shared" si="106"/>
        <v>12.9</v>
      </c>
      <c r="T448" s="31">
        <f t="shared" si="110"/>
        <v>3.5833333333333335</v>
      </c>
      <c r="U448" s="31">
        <f t="shared" si="107"/>
        <v>9797.1319444444453</v>
      </c>
      <c r="V448" s="28">
        <f t="shared" si="111"/>
        <v>4.4205678145173604</v>
      </c>
      <c r="W448" s="28">
        <f t="shared" si="112"/>
        <v>2245.509</v>
      </c>
      <c r="X448" s="28">
        <f t="shared" si="113"/>
        <v>-2310.8671203771669</v>
      </c>
      <c r="Y448" s="37">
        <f t="shared" si="108"/>
        <v>-60.937552562649671</v>
      </c>
      <c r="Z448" s="28">
        <f>Y448*0.0000002777777777</f>
        <v>-1.6927097929329768E-5</v>
      </c>
      <c r="AA448" s="28">
        <f t="shared" si="114"/>
        <v>-60.937552545587167</v>
      </c>
      <c r="AB448" s="24">
        <f t="shared" si="109"/>
        <v>6306.5246913580249</v>
      </c>
      <c r="AD448" s="24">
        <f t="shared" si="115"/>
        <v>0</v>
      </c>
      <c r="AE448" s="24">
        <f t="shared" si="122"/>
        <v>905.42666666666673</v>
      </c>
      <c r="AF448" s="24">
        <f t="shared" si="119"/>
        <v>0</v>
      </c>
      <c r="AG448" s="24">
        <f>AF$43+AF$87+$AF$158+$AF$178+$AF$238+$AF$279+$AF$299+$AF$307+$AF$359+$AF$365+$AF$379+$AF$408+$AF$426+$AF$438</f>
        <v>0.23953385452826659</v>
      </c>
      <c r="AH448" s="35">
        <f>(AG448*3600000)*$J$69</f>
        <v>741596.81361951341</v>
      </c>
      <c r="AI448" s="33">
        <f>ABS((AB448*0.0000002777777777)-Z448)</f>
        <v>1.7687395117049404E-3</v>
      </c>
      <c r="AJ448" s="33">
        <f t="shared" si="118"/>
        <v>0.64638464451992417</v>
      </c>
    </row>
    <row r="449" spans="2:36" x14ac:dyDescent="0.3">
      <c r="B449" s="17" t="s">
        <v>27</v>
      </c>
      <c r="C449" s="17">
        <v>441</v>
      </c>
      <c r="D449" s="17">
        <v>441</v>
      </c>
      <c r="E449" s="2">
        <v>7.7</v>
      </c>
      <c r="F449" s="13">
        <f t="shared" si="116"/>
        <v>-1.2638888888888891</v>
      </c>
      <c r="G449" s="13">
        <f t="shared" si="117"/>
        <v>-4.5500000000000007</v>
      </c>
      <c r="R449">
        <f t="shared" si="105"/>
        <v>0</v>
      </c>
      <c r="S449">
        <f t="shared" si="106"/>
        <v>7.7</v>
      </c>
      <c r="T449" s="31">
        <f t="shared" si="110"/>
        <v>2.1388888888888888</v>
      </c>
      <c r="U449" s="31">
        <f t="shared" si="107"/>
        <v>3490.6072530864199</v>
      </c>
      <c r="V449" s="28">
        <f t="shared" si="111"/>
        <v>1.5749982917056324</v>
      </c>
      <c r="W449" s="28">
        <f t="shared" si="112"/>
        <v>2245.509</v>
      </c>
      <c r="X449" s="28">
        <f t="shared" si="113"/>
        <v>-2002.7515043268786</v>
      </c>
      <c r="Y449" s="37">
        <f t="shared" si="108"/>
        <v>244.33249396482688</v>
      </c>
      <c r="Z449" s="28">
        <f>Y449*0.0000002777777777</f>
        <v>6.7870137193448278E-5</v>
      </c>
      <c r="AA449" s="28">
        <f t="shared" si="114"/>
        <v>244.33249389641381</v>
      </c>
      <c r="AB449" s="24">
        <f t="shared" si="109"/>
        <v>2640.474537037037</v>
      </c>
      <c r="AD449" s="24">
        <f t="shared" si="115"/>
        <v>0</v>
      </c>
      <c r="AE449" s="24">
        <f t="shared" si="122"/>
        <v>905.42666666666673</v>
      </c>
      <c r="AF449" s="24">
        <f t="shared" si="119"/>
        <v>0</v>
      </c>
      <c r="AG449" s="24">
        <f>AF$43+AF$87+$AF$158+$AF$178+$AF$238+$AF$279+$AF$299+$AF$307+$AF$359+$AF$365+$AF$379+$AF$408+$AF$426+$AF$438</f>
        <v>0.23953385452826659</v>
      </c>
      <c r="AH449" s="35">
        <f>(AG449*3600000)*$J$69</f>
        <v>741596.81361951341</v>
      </c>
      <c r="AI449" s="33">
        <f>ABS((AB449*0.0000002777777777)-Z449)</f>
        <v>6.6559501177813625E-4</v>
      </c>
      <c r="AJ449" s="33">
        <f t="shared" si="118"/>
        <v>0.64705023953170226</v>
      </c>
    </row>
    <row r="450" spans="2:36" x14ac:dyDescent="0.3">
      <c r="B450" s="17" t="s">
        <v>27</v>
      </c>
      <c r="C450" s="17">
        <v>442</v>
      </c>
      <c r="D450" s="17">
        <v>442</v>
      </c>
      <c r="E450" s="2">
        <v>3.8</v>
      </c>
      <c r="F450" s="13">
        <f t="shared" si="116"/>
        <v>-0.88888888888888895</v>
      </c>
      <c r="G450" s="13">
        <f t="shared" si="117"/>
        <v>-3.2</v>
      </c>
      <c r="R450">
        <f t="shared" si="105"/>
        <v>0</v>
      </c>
      <c r="S450">
        <f t="shared" si="106"/>
        <v>3.8</v>
      </c>
      <c r="T450" s="31">
        <f t="shared" si="110"/>
        <v>1.0555555555555556</v>
      </c>
      <c r="U450" s="31">
        <f t="shared" si="107"/>
        <v>850.13271604938279</v>
      </c>
      <c r="V450" s="28">
        <f t="shared" si="111"/>
        <v>0.38358872208179007</v>
      </c>
      <c r="W450" s="28">
        <f t="shared" si="112"/>
        <v>2245.509</v>
      </c>
      <c r="X450" s="28">
        <f t="shared" si="113"/>
        <v>-1408.5285305156067</v>
      </c>
      <c r="Y450" s="37">
        <f t="shared" si="108"/>
        <v>837.36405820647497</v>
      </c>
      <c r="Z450" s="28">
        <f>Y450*0.0000002777777777</f>
        <v>2.3260112721444807E-4</v>
      </c>
      <c r="AA450" s="28">
        <f t="shared" si="114"/>
        <v>837.36405797201303</v>
      </c>
      <c r="AB450" s="24">
        <f t="shared" si="109"/>
        <v>750.63657407407413</v>
      </c>
      <c r="AD450" s="24">
        <f t="shared" si="115"/>
        <v>0</v>
      </c>
      <c r="AE450" s="24">
        <f t="shared" si="122"/>
        <v>905.42666666666673</v>
      </c>
      <c r="AF450" s="24">
        <f t="shared" si="119"/>
        <v>0</v>
      </c>
      <c r="AG450" s="24">
        <f>AF$43+AF$87+$AF$158+$AF$178+$AF$238+$AF$279+$AF$299+$AF$307+$AF$359+$AF$365+$AF$379+$AF$408+$AF$426+$AF$438</f>
        <v>0.23953385452826659</v>
      </c>
      <c r="AH450" s="35">
        <f>(AG450*3600000)*$J$69</f>
        <v>741596.81361951341</v>
      </c>
      <c r="AI450" s="33">
        <f>ABS((AB450*0.0000002777777777)-Z450)</f>
        <v>2.4090967807810314E-5</v>
      </c>
      <c r="AJ450" s="33">
        <f t="shared" si="118"/>
        <v>0.64707433049951002</v>
      </c>
    </row>
    <row r="451" spans="2:36" x14ac:dyDescent="0.3">
      <c r="B451" s="17" t="s">
        <v>27</v>
      </c>
      <c r="C451" s="17">
        <v>443</v>
      </c>
      <c r="D451" s="17">
        <v>443</v>
      </c>
      <c r="E451" s="2">
        <v>1.3</v>
      </c>
      <c r="F451" s="13">
        <f t="shared" si="116"/>
        <v>-0.49999999999999994</v>
      </c>
      <c r="G451" s="13">
        <f t="shared" si="117"/>
        <v>-1.7999999999999998</v>
      </c>
      <c r="R451">
        <f t="shared" si="105"/>
        <v>0</v>
      </c>
      <c r="S451">
        <f t="shared" si="106"/>
        <v>1.3</v>
      </c>
      <c r="T451" s="31">
        <f t="shared" si="110"/>
        <v>0.3611111111111111</v>
      </c>
      <c r="U451" s="31">
        <f t="shared" si="107"/>
        <v>99.496141975308646</v>
      </c>
      <c r="V451" s="28">
        <f t="shared" si="111"/>
        <v>4.4893693927854923E-2</v>
      </c>
      <c r="W451" s="28">
        <f t="shared" si="112"/>
        <v>2245.509</v>
      </c>
      <c r="X451" s="28">
        <f t="shared" si="113"/>
        <v>-792.29729841502865</v>
      </c>
      <c r="Y451" s="37">
        <f t="shared" si="108"/>
        <v>1453.2565952788991</v>
      </c>
      <c r="Z451" s="28">
        <f>Y451*0.0000002777777777</f>
        <v>4.0368238746444095E-4</v>
      </c>
      <c r="AA451" s="28">
        <f t="shared" si="114"/>
        <v>1453.2565948719873</v>
      </c>
      <c r="AB451" s="24">
        <f t="shared" si="109"/>
        <v>97.141203703703709</v>
      </c>
      <c r="AD451" s="24">
        <f t="shared" si="115"/>
        <v>0</v>
      </c>
      <c r="AE451" s="24">
        <f t="shared" si="122"/>
        <v>905.42666666666673</v>
      </c>
      <c r="AF451" s="24">
        <f t="shared" si="119"/>
        <v>0</v>
      </c>
      <c r="AG451" s="24">
        <f>AF$43+AF$87+$AF$158+$AF$178+$AF$238+$AF$279+$AF$299+$AF$307+$AF$359+$AF$365+$AF$379+$AF$408+$AF$426+$AF$438</f>
        <v>0.23953385452826659</v>
      </c>
      <c r="AH451" s="35">
        <f>(AG451*3600000)*$J$69</f>
        <v>741596.81361951341</v>
      </c>
      <c r="AI451" s="33">
        <f>ABS((AB451*0.0000002777777777)-Z451)</f>
        <v>3.7669871977652312E-4</v>
      </c>
      <c r="AJ451" s="33">
        <f t="shared" si="118"/>
        <v>0.64745102921928654</v>
      </c>
    </row>
    <row r="452" spans="2:36" x14ac:dyDescent="0.3">
      <c r="B452" s="17" t="s">
        <v>27</v>
      </c>
      <c r="C452" s="17">
        <v>444</v>
      </c>
      <c r="D452" s="17">
        <v>444</v>
      </c>
      <c r="E452" s="2">
        <v>0.2</v>
      </c>
      <c r="F452" s="13">
        <f t="shared" si="116"/>
        <v>-0.18055555555555555</v>
      </c>
      <c r="G452" s="13">
        <f t="shared" si="117"/>
        <v>-0.65</v>
      </c>
      <c r="R452">
        <f t="shared" si="105"/>
        <v>1</v>
      </c>
      <c r="S452" t="str">
        <f t="shared" si="106"/>
        <v/>
      </c>
      <c r="T452" s="31">
        <f t="shared" si="110"/>
        <v>5.5555555555555559E-2</v>
      </c>
      <c r="U452" s="31">
        <f t="shared" si="107"/>
        <v>2.3549382716049383</v>
      </c>
      <c r="V452" s="28">
        <f t="shared" si="111"/>
        <v>1.062572637345679E-3</v>
      </c>
      <c r="W452" s="28">
        <f t="shared" si="112"/>
        <v>2245.509</v>
      </c>
      <c r="X452" s="28">
        <f t="shared" si="113"/>
        <v>-286.10735776098261</v>
      </c>
      <c r="Y452" s="37">
        <f t="shared" si="108"/>
        <v>1959.4027048116545</v>
      </c>
      <c r="Z452" s="28">
        <f>Y452*0.0000002777777777</f>
        <v>5.4427852896195056E-4</v>
      </c>
      <c r="AA452" s="28">
        <f t="shared" si="114"/>
        <v>1959.4027042630221</v>
      </c>
      <c r="AB452" s="24">
        <f t="shared" si="109"/>
        <v>2.3549382716049383</v>
      </c>
      <c r="AD452" s="24">
        <f t="shared" si="115"/>
        <v>0</v>
      </c>
      <c r="AE452" s="24">
        <f t="shared" si="122"/>
        <v>905.42666666666673</v>
      </c>
      <c r="AF452" s="24">
        <f t="shared" si="119"/>
        <v>0</v>
      </c>
      <c r="AG452" s="24">
        <f>AF$43+AF$87+$AF$158+$AF$178+$AF$238+$AF$279+$AF$299+$AF$307+$AF$359+$AF$365+$AF$379+$AF$408+$AF$426+$AF$438</f>
        <v>0.23953385452826659</v>
      </c>
      <c r="AH452" s="35">
        <f>(AG452*3600000)*$J$69</f>
        <v>741596.81361951341</v>
      </c>
      <c r="AI452" s="33">
        <f>ABS((AB452*0.0000002777777777)-Z452)</f>
        <v>5.4362437944224351E-4</v>
      </c>
      <c r="AJ452" s="33">
        <f t="shared" si="118"/>
        <v>0.64799465359872876</v>
      </c>
    </row>
    <row r="453" spans="2:36" x14ac:dyDescent="0.3">
      <c r="B453" s="17" t="s">
        <v>27</v>
      </c>
      <c r="C453" s="17">
        <v>445</v>
      </c>
      <c r="D453" s="17">
        <v>445</v>
      </c>
      <c r="E453" s="2">
        <v>0</v>
      </c>
      <c r="F453" s="13">
        <f t="shared" si="116"/>
        <v>-2.777777777777778E-2</v>
      </c>
      <c r="G453" s="13">
        <f t="shared" si="117"/>
        <v>-0.1</v>
      </c>
      <c r="R453">
        <f t="shared" si="105"/>
        <v>1</v>
      </c>
      <c r="S453" t="str">
        <f t="shared" si="106"/>
        <v/>
      </c>
      <c r="T453" s="31">
        <f t="shared" si="110"/>
        <v>0</v>
      </c>
      <c r="U453" s="31">
        <f t="shared" si="107"/>
        <v>0</v>
      </c>
      <c r="V453" s="28">
        <f t="shared" si="111"/>
        <v>0</v>
      </c>
      <c r="W453" s="28">
        <f t="shared" si="112"/>
        <v>2245.509</v>
      </c>
      <c r="X453" s="28">
        <f t="shared" si="113"/>
        <v>-44.016516578612709</v>
      </c>
      <c r="Y453" s="37">
        <f t="shared" si="108"/>
        <v>2201.4924834213871</v>
      </c>
      <c r="Z453" s="28">
        <f>Y453*0.0000002777777777</f>
        <v>6.1152568966804709E-4</v>
      </c>
      <c r="AA453" s="28">
        <f t="shared" si="114"/>
        <v>2201.4924828049693</v>
      </c>
      <c r="AB453" s="24">
        <f t="shared" si="109"/>
        <v>0</v>
      </c>
      <c r="AD453" s="24">
        <f t="shared" si="115"/>
        <v>0</v>
      </c>
      <c r="AE453" s="24">
        <f t="shared" si="122"/>
        <v>905.42666666666673</v>
      </c>
      <c r="AF453" s="24">
        <f t="shared" si="119"/>
        <v>0</v>
      </c>
      <c r="AG453" s="24">
        <f>AF$43+AF$87+$AF$158+$AF$178+$AF$238+$AF$279+$AF$299+$AF$307+$AF$359+$AF$365+$AF$379+$AF$408+$AF$426+$AF$438</f>
        <v>0.23953385452826659</v>
      </c>
      <c r="AH453" s="35">
        <f>(AG453*3600000)*$J$69</f>
        <v>741596.81361951341</v>
      </c>
      <c r="AI453" s="33">
        <f>ABS((AB453*0.0000002777777777)-Z453)</f>
        <v>6.1152568966804709E-4</v>
      </c>
      <c r="AJ453" s="33">
        <f t="shared" si="118"/>
        <v>0.64860617928839681</v>
      </c>
    </row>
    <row r="454" spans="2:36" x14ac:dyDescent="0.3">
      <c r="B454" s="17" t="s">
        <v>27</v>
      </c>
      <c r="C454" s="17">
        <v>446</v>
      </c>
      <c r="D454" s="17">
        <v>446</v>
      </c>
      <c r="E454" s="2">
        <v>0</v>
      </c>
      <c r="F454" s="13">
        <f t="shared" si="116"/>
        <v>0</v>
      </c>
      <c r="G454" s="13">
        <f t="shared" si="117"/>
        <v>0</v>
      </c>
      <c r="R454">
        <f t="shared" si="105"/>
        <v>1</v>
      </c>
      <c r="S454" t="str">
        <f t="shared" si="106"/>
        <v/>
      </c>
      <c r="T454" s="31">
        <f t="shared" si="110"/>
        <v>0</v>
      </c>
      <c r="U454" s="31">
        <f t="shared" si="107"/>
        <v>0</v>
      </c>
      <c r="V454" s="28">
        <f t="shared" si="111"/>
        <v>0</v>
      </c>
      <c r="W454" s="28">
        <f t="shared" si="112"/>
        <v>2245.509</v>
      </c>
      <c r="X454" s="28">
        <f t="shared" si="113"/>
        <v>0</v>
      </c>
      <c r="Y454" s="37">
        <f t="shared" si="108"/>
        <v>2245.509</v>
      </c>
      <c r="Z454" s="28">
        <f>Y454*0.0000002777777777</f>
        <v>6.2375249982534939E-4</v>
      </c>
      <c r="AA454" s="28">
        <f t="shared" si="114"/>
        <v>2245.5089993712577</v>
      </c>
      <c r="AB454" s="24">
        <f t="shared" si="109"/>
        <v>0</v>
      </c>
      <c r="AD454" s="24">
        <f t="shared" si="115"/>
        <v>0</v>
      </c>
      <c r="AE454" s="24">
        <f t="shared" si="122"/>
        <v>905.42666666666673</v>
      </c>
      <c r="AF454" s="24">
        <f t="shared" si="119"/>
        <v>0</v>
      </c>
      <c r="AG454" s="24">
        <f>AF$43+AF$87+$AF$158+$AF$178+$AF$238+$AF$279+$AF$299+$AF$307+$AF$359+$AF$365+$AF$379+$AF$408+$AF$426+$AF$438</f>
        <v>0.23953385452826659</v>
      </c>
      <c r="AH454" s="35">
        <f>(AG454*3600000)*$J$69</f>
        <v>741596.81361951341</v>
      </c>
      <c r="AI454" s="33">
        <f>ABS((AB454*0.0000002777777777)-Z454)</f>
        <v>6.2375249982534939E-4</v>
      </c>
      <c r="AJ454" s="33">
        <f t="shared" si="118"/>
        <v>0.64922993178822219</v>
      </c>
    </row>
    <row r="455" spans="2:36" x14ac:dyDescent="0.3">
      <c r="B455" s="17" t="s">
        <v>27</v>
      </c>
      <c r="C455" s="17">
        <v>447</v>
      </c>
      <c r="D455" s="17">
        <v>447</v>
      </c>
      <c r="E455" s="2">
        <v>0</v>
      </c>
      <c r="F455" s="13">
        <f t="shared" si="116"/>
        <v>0</v>
      </c>
      <c r="G455" s="13">
        <f t="shared" si="117"/>
        <v>0</v>
      </c>
      <c r="R455">
        <f t="shared" si="105"/>
        <v>1</v>
      </c>
      <c r="S455" t="str">
        <f t="shared" si="106"/>
        <v/>
      </c>
      <c r="T455" s="31">
        <f t="shared" si="110"/>
        <v>0</v>
      </c>
      <c r="U455" s="31">
        <f t="shared" si="107"/>
        <v>0</v>
      </c>
      <c r="V455" s="28">
        <f t="shared" si="111"/>
        <v>0</v>
      </c>
      <c r="W455" s="28">
        <f t="shared" si="112"/>
        <v>2245.509</v>
      </c>
      <c r="X455" s="28">
        <f t="shared" si="113"/>
        <v>0</v>
      </c>
      <c r="Y455" s="37">
        <f t="shared" si="108"/>
        <v>2245.509</v>
      </c>
      <c r="Z455" s="28">
        <f>Y455*0.0000002777777777</f>
        <v>6.2375249982534939E-4</v>
      </c>
      <c r="AA455" s="28">
        <f t="shared" si="114"/>
        <v>2245.5089993712577</v>
      </c>
      <c r="AB455" s="24">
        <f t="shared" si="109"/>
        <v>0</v>
      </c>
      <c r="AD455" s="24">
        <f t="shared" si="115"/>
        <v>0</v>
      </c>
      <c r="AE455" s="24">
        <f t="shared" si="122"/>
        <v>905.42666666666673</v>
      </c>
      <c r="AF455" s="24">
        <f t="shared" si="119"/>
        <v>0</v>
      </c>
      <c r="AG455" s="24">
        <f>AF$43+AF$87+$AF$158+$AF$178+$AF$238+$AF$279+$AF$299+$AF$307+$AF$359+$AF$365+$AF$379+$AF$408+$AF$426+$AF$438</f>
        <v>0.23953385452826659</v>
      </c>
      <c r="AH455" s="35">
        <f>(AG455*3600000)*$J$69</f>
        <v>741596.81361951341</v>
      </c>
      <c r="AI455" s="33">
        <f>ABS((AB455*0.0000002777777777)-Z455)</f>
        <v>6.2375249982534939E-4</v>
      </c>
      <c r="AJ455" s="33">
        <f t="shared" si="118"/>
        <v>0.64985368428804757</v>
      </c>
    </row>
    <row r="456" spans="2:36" x14ac:dyDescent="0.3">
      <c r="B456" s="17" t="s">
        <v>27</v>
      </c>
      <c r="C456" s="17">
        <v>448</v>
      </c>
      <c r="D456" s="17">
        <v>448</v>
      </c>
      <c r="E456" s="2">
        <v>0</v>
      </c>
      <c r="F456" s="13">
        <f t="shared" si="116"/>
        <v>0</v>
      </c>
      <c r="G456" s="13">
        <f t="shared" si="117"/>
        <v>0</v>
      </c>
      <c r="R456">
        <f t="shared" ref="R456:R519" si="123">IF(E456&lt;1,1,0)</f>
        <v>1</v>
      </c>
      <c r="S456" t="str">
        <f t="shared" ref="S456:S519" si="124">IF(R456=1,"",E456)</f>
        <v/>
      </c>
      <c r="T456" s="31">
        <f t="shared" si="110"/>
        <v>0</v>
      </c>
      <c r="U456" s="31">
        <f t="shared" ref="U456:U519" si="125">(0.5*1526*(T456*T456))</f>
        <v>0</v>
      </c>
      <c r="V456" s="28">
        <f t="shared" si="111"/>
        <v>0</v>
      </c>
      <c r="W456" s="28">
        <f t="shared" si="112"/>
        <v>2245.509</v>
      </c>
      <c r="X456" s="28">
        <f t="shared" si="113"/>
        <v>0</v>
      </c>
      <c r="Y456" s="37">
        <f t="shared" ref="Y456:Y519" si="126">V456+W456+X456</f>
        <v>2245.509</v>
      </c>
      <c r="Z456" s="28">
        <f>Y456*0.0000002777777777</f>
        <v>6.2375249982534939E-4</v>
      </c>
      <c r="AA456" s="28">
        <f t="shared" si="114"/>
        <v>2245.5089993712577</v>
      </c>
      <c r="AB456" s="24">
        <f t="shared" ref="AB456:AB519" si="127">$U456-$U457</f>
        <v>0</v>
      </c>
      <c r="AD456" s="24">
        <f t="shared" si="115"/>
        <v>0</v>
      </c>
      <c r="AE456" s="24">
        <f t="shared" si="122"/>
        <v>905.42666666666673</v>
      </c>
      <c r="AF456" s="24">
        <f t="shared" si="119"/>
        <v>0</v>
      </c>
      <c r="AG456" s="24">
        <f>AF$43+AF$87+$AF$158+$AF$178+$AF$238+$AF$279+$AF$299+$AF$307+$AF$359+$AF$365+$AF$379+$AF$408+$AF$426+$AF$438</f>
        <v>0.23953385452826659</v>
      </c>
      <c r="AH456" s="35">
        <f>(AG456*3600000)*$J$69</f>
        <v>741596.81361951341</v>
      </c>
      <c r="AI456" s="33">
        <f>ABS((AB456*0.0000002777777777)-Z456)</f>
        <v>6.2375249982534939E-4</v>
      </c>
      <c r="AJ456" s="33">
        <f t="shared" si="118"/>
        <v>0.65047743678787295</v>
      </c>
    </row>
    <row r="457" spans="2:36" x14ac:dyDescent="0.3">
      <c r="B457" s="17" t="s">
        <v>27</v>
      </c>
      <c r="C457" s="17">
        <v>449</v>
      </c>
      <c r="D457" s="17">
        <v>449</v>
      </c>
      <c r="E457" s="2">
        <v>0</v>
      </c>
      <c r="F457" s="13">
        <f t="shared" si="116"/>
        <v>0</v>
      </c>
      <c r="G457" s="13">
        <f t="shared" si="117"/>
        <v>0</v>
      </c>
      <c r="R457">
        <f t="shared" si="123"/>
        <v>1</v>
      </c>
      <c r="S457" t="str">
        <f t="shared" si="124"/>
        <v/>
      </c>
      <c r="T457" s="31">
        <f t="shared" ref="T457:T520" si="128">E457/3.6</f>
        <v>0</v>
      </c>
      <c r="U457" s="31">
        <f t="shared" si="125"/>
        <v>0</v>
      </c>
      <c r="V457" s="28">
        <f t="shared" ref="V457:V520" si="129">0.5 * 1.202 * (T457^2) * 0.25 * (1.442 * 1.589)</f>
        <v>0</v>
      </c>
      <c r="W457" s="28">
        <f t="shared" ref="W457:W520" si="130">1526 * 9.81 * 0.15</f>
        <v>2245.509</v>
      </c>
      <c r="X457" s="28">
        <f t="shared" ref="X457:X520" si="131">(F457*$M$18)</f>
        <v>0</v>
      </c>
      <c r="Y457" s="37">
        <f t="shared" si="126"/>
        <v>2245.509</v>
      </c>
      <c r="Z457" s="28">
        <f>Y457*0.0000002777777777</f>
        <v>6.2375249982534939E-4</v>
      </c>
      <c r="AA457" s="28">
        <f t="shared" ref="AA457:AA520" si="132">Z457*3600000</f>
        <v>2245.5089993712577</v>
      </c>
      <c r="AB457" s="24">
        <f t="shared" si="127"/>
        <v>0</v>
      </c>
      <c r="AD457" s="24">
        <f t="shared" ref="AD457:AD520" si="133">AC457/1000</f>
        <v>0</v>
      </c>
      <c r="AE457" s="24">
        <f t="shared" si="122"/>
        <v>905.42666666666673</v>
      </c>
      <c r="AF457" s="24">
        <f t="shared" si="119"/>
        <v>0</v>
      </c>
      <c r="AG457" s="24">
        <f>AF$43+AF$87+$AF$158+$AF$178+$AF$238+$AF$279+$AF$299+$AF$307+$AF$359+$AF$365+$AF$379+$AF$408+$AF$426+$AF$438</f>
        <v>0.23953385452826659</v>
      </c>
      <c r="AH457" s="35">
        <f>(AG457*3600000)*$J$69</f>
        <v>741596.81361951341</v>
      </c>
      <c r="AI457" s="33">
        <f>ABS((AB457*0.0000002777777777)-Z457)</f>
        <v>6.2375249982534939E-4</v>
      </c>
      <c r="AJ457" s="33">
        <f t="shared" si="118"/>
        <v>0.65110118928769833</v>
      </c>
    </row>
    <row r="458" spans="2:36" x14ac:dyDescent="0.3">
      <c r="B458" s="17" t="s">
        <v>27</v>
      </c>
      <c r="C458" s="17">
        <v>450</v>
      </c>
      <c r="D458" s="17">
        <v>450</v>
      </c>
      <c r="E458" s="2">
        <v>0</v>
      </c>
      <c r="F458" s="13">
        <f t="shared" ref="F458:F521" si="134">($E459-$E457)/2/3.6</f>
        <v>0</v>
      </c>
      <c r="G458" s="13">
        <f t="shared" ref="G458:G521" si="135">($E459-$E457)/2</f>
        <v>0</v>
      </c>
      <c r="R458">
        <f t="shared" si="123"/>
        <v>1</v>
      </c>
      <c r="S458" t="str">
        <f t="shared" si="124"/>
        <v/>
      </c>
      <c r="T458" s="31">
        <f t="shared" si="128"/>
        <v>0</v>
      </c>
      <c r="U458" s="31">
        <f t="shared" si="125"/>
        <v>0</v>
      </c>
      <c r="V458" s="28">
        <f t="shared" si="129"/>
        <v>0</v>
      </c>
      <c r="W458" s="28">
        <f t="shared" si="130"/>
        <v>2245.509</v>
      </c>
      <c r="X458" s="28">
        <f t="shared" si="131"/>
        <v>0</v>
      </c>
      <c r="Y458" s="37">
        <f t="shared" si="126"/>
        <v>2245.509</v>
      </c>
      <c r="Z458" s="28">
        <f>Y458*0.0000002777777777</f>
        <v>6.2375249982534939E-4</v>
      </c>
      <c r="AA458" s="28">
        <f t="shared" si="132"/>
        <v>2245.5089993712577</v>
      </c>
      <c r="AB458" s="24">
        <f t="shared" si="127"/>
        <v>0</v>
      </c>
      <c r="AD458" s="24">
        <f t="shared" si="133"/>
        <v>0</v>
      </c>
      <c r="AE458" s="24">
        <f t="shared" si="122"/>
        <v>905.42666666666673</v>
      </c>
      <c r="AF458" s="24">
        <f t="shared" si="119"/>
        <v>0</v>
      </c>
      <c r="AG458" s="24">
        <f>AF$43+AF$87+$AF$158+$AF$178+$AF$238+$AF$279+$AF$299+$AF$307+$AF$359+$AF$365+$AF$379+$AF$408+$AF$426+$AF$438</f>
        <v>0.23953385452826659</v>
      </c>
      <c r="AH458" s="35">
        <f>(AG458*3600000)*$J$69</f>
        <v>741596.81361951341</v>
      </c>
      <c r="AI458" s="33">
        <f>ABS((AB458*0.0000002777777777)-Z458)</f>
        <v>6.2375249982534939E-4</v>
      </c>
      <c r="AJ458" s="33">
        <f t="shared" ref="AJ458:AJ521" si="136">AJ457+AI458</f>
        <v>0.65172494178752371</v>
      </c>
    </row>
    <row r="459" spans="2:36" x14ac:dyDescent="0.3">
      <c r="B459" s="17" t="s">
        <v>27</v>
      </c>
      <c r="C459" s="17">
        <v>451</v>
      </c>
      <c r="D459" s="17">
        <v>451</v>
      </c>
      <c r="E459" s="2">
        <v>0</v>
      </c>
      <c r="F459" s="13">
        <f t="shared" si="134"/>
        <v>0</v>
      </c>
      <c r="G459" s="13">
        <f t="shared" si="135"/>
        <v>0</v>
      </c>
      <c r="R459">
        <f t="shared" si="123"/>
        <v>1</v>
      </c>
      <c r="S459" t="str">
        <f t="shared" si="124"/>
        <v/>
      </c>
      <c r="T459" s="31">
        <f t="shared" si="128"/>
        <v>0</v>
      </c>
      <c r="U459" s="31">
        <f t="shared" si="125"/>
        <v>0</v>
      </c>
      <c r="V459" s="28">
        <f t="shared" si="129"/>
        <v>0</v>
      </c>
      <c r="W459" s="28">
        <f t="shared" si="130"/>
        <v>2245.509</v>
      </c>
      <c r="X459" s="28">
        <f t="shared" si="131"/>
        <v>0</v>
      </c>
      <c r="Y459" s="37">
        <f t="shared" si="126"/>
        <v>2245.509</v>
      </c>
      <c r="Z459" s="28">
        <f>Y459*0.0000002777777777</f>
        <v>6.2375249982534939E-4</v>
      </c>
      <c r="AA459" s="28">
        <f t="shared" si="132"/>
        <v>2245.5089993712577</v>
      </c>
      <c r="AB459" s="24">
        <f t="shared" si="127"/>
        <v>0</v>
      </c>
      <c r="AD459" s="24">
        <f t="shared" si="133"/>
        <v>0</v>
      </c>
      <c r="AE459" s="24">
        <f t="shared" si="122"/>
        <v>905.42666666666673</v>
      </c>
      <c r="AF459" s="24">
        <f t="shared" si="119"/>
        <v>0</v>
      </c>
      <c r="AG459" s="24">
        <f>AF$43+AF$87+$AF$158+$AF$178+$AF$238+$AF$279+$AF$299+$AF$307+$AF$359+$AF$365+$AF$379+$AF$408+$AF$426+$AF$438</f>
        <v>0.23953385452826659</v>
      </c>
      <c r="AH459" s="35">
        <f>(AG459*3600000)*$J$69</f>
        <v>741596.81361951341</v>
      </c>
      <c r="AI459" s="33">
        <f>ABS((AB459*0.0000002777777777)-Z459)</f>
        <v>6.2375249982534939E-4</v>
      </c>
      <c r="AJ459" s="33">
        <f t="shared" si="136"/>
        <v>0.6523486942873491</v>
      </c>
    </row>
    <row r="460" spans="2:36" x14ac:dyDescent="0.3">
      <c r="B460" s="17" t="s">
        <v>27</v>
      </c>
      <c r="C460" s="17">
        <v>452</v>
      </c>
      <c r="D460" s="17">
        <v>452</v>
      </c>
      <c r="E460" s="2">
        <v>0</v>
      </c>
      <c r="F460" s="13">
        <f t="shared" si="134"/>
        <v>0</v>
      </c>
      <c r="G460" s="13">
        <f t="shared" si="135"/>
        <v>0</v>
      </c>
      <c r="R460">
        <f t="shared" si="123"/>
        <v>1</v>
      </c>
      <c r="S460" t="str">
        <f t="shared" si="124"/>
        <v/>
      </c>
      <c r="T460" s="31">
        <f t="shared" si="128"/>
        <v>0</v>
      </c>
      <c r="U460" s="31">
        <f t="shared" si="125"/>
        <v>0</v>
      </c>
      <c r="V460" s="28">
        <f t="shared" si="129"/>
        <v>0</v>
      </c>
      <c r="W460" s="28">
        <f t="shared" si="130"/>
        <v>2245.509</v>
      </c>
      <c r="X460" s="28">
        <f t="shared" si="131"/>
        <v>0</v>
      </c>
      <c r="Y460" s="37">
        <f t="shared" si="126"/>
        <v>2245.509</v>
      </c>
      <c r="Z460" s="28">
        <f>Y460*0.0000002777777777</f>
        <v>6.2375249982534939E-4</v>
      </c>
      <c r="AA460" s="28">
        <f t="shared" si="132"/>
        <v>2245.5089993712577</v>
      </c>
      <c r="AB460" s="24">
        <f t="shared" si="127"/>
        <v>0</v>
      </c>
      <c r="AD460" s="24">
        <f t="shared" si="133"/>
        <v>0</v>
      </c>
      <c r="AE460" s="24">
        <f t="shared" si="122"/>
        <v>905.42666666666673</v>
      </c>
      <c r="AF460" s="24">
        <f t="shared" si="119"/>
        <v>0</v>
      </c>
      <c r="AG460" s="24">
        <f>AF$43+AF$87+$AF$158+$AF$178+$AF$238+$AF$279+$AF$299+$AF$307+$AF$359+$AF$365+$AF$379+$AF$408+$AF$426+$AF$438</f>
        <v>0.23953385452826659</v>
      </c>
      <c r="AH460" s="35">
        <f>(AG460*3600000)*$J$69</f>
        <v>741596.81361951341</v>
      </c>
      <c r="AI460" s="33">
        <f>ABS((AB460*0.0000002777777777)-Z460)</f>
        <v>6.2375249982534939E-4</v>
      </c>
      <c r="AJ460" s="33">
        <f t="shared" si="136"/>
        <v>0.65297244678717448</v>
      </c>
    </row>
    <row r="461" spans="2:36" x14ac:dyDescent="0.3">
      <c r="B461" s="17" t="s">
        <v>27</v>
      </c>
      <c r="C461" s="17">
        <v>453</v>
      </c>
      <c r="D461" s="17">
        <v>453</v>
      </c>
      <c r="E461" s="2">
        <v>0</v>
      </c>
      <c r="F461" s="13">
        <f t="shared" si="134"/>
        <v>0</v>
      </c>
      <c r="G461" s="13">
        <f t="shared" si="135"/>
        <v>0</v>
      </c>
      <c r="R461">
        <f t="shared" si="123"/>
        <v>1</v>
      </c>
      <c r="S461" t="str">
        <f t="shared" si="124"/>
        <v/>
      </c>
      <c r="T461" s="31">
        <f t="shared" si="128"/>
        <v>0</v>
      </c>
      <c r="U461" s="31">
        <f t="shared" si="125"/>
        <v>0</v>
      </c>
      <c r="V461" s="28">
        <f t="shared" si="129"/>
        <v>0</v>
      </c>
      <c r="W461" s="28">
        <f t="shared" si="130"/>
        <v>2245.509</v>
      </c>
      <c r="X461" s="28">
        <f t="shared" si="131"/>
        <v>0</v>
      </c>
      <c r="Y461" s="37">
        <f t="shared" si="126"/>
        <v>2245.509</v>
      </c>
      <c r="Z461" s="28">
        <f>Y461*0.0000002777777777</f>
        <v>6.2375249982534939E-4</v>
      </c>
      <c r="AA461" s="28">
        <f t="shared" si="132"/>
        <v>2245.5089993712577</v>
      </c>
      <c r="AB461" s="24">
        <f t="shared" si="127"/>
        <v>0</v>
      </c>
      <c r="AD461" s="24">
        <f t="shared" si="133"/>
        <v>0</v>
      </c>
      <c r="AE461" s="24">
        <f t="shared" si="122"/>
        <v>905.42666666666673</v>
      </c>
      <c r="AF461" s="24">
        <f t="shared" si="119"/>
        <v>0</v>
      </c>
      <c r="AG461" s="24">
        <f>AF$43+AF$87+$AF$158+$AF$178+$AF$238+$AF$279+$AF$299+$AF$307+$AF$359+$AF$365+$AF$379+$AF$408+$AF$426+$AF$438</f>
        <v>0.23953385452826659</v>
      </c>
      <c r="AH461" s="35">
        <f>(AG461*3600000)*$J$69</f>
        <v>741596.81361951341</v>
      </c>
      <c r="AI461" s="33">
        <f>ABS((AB461*0.0000002777777777)-Z461)</f>
        <v>6.2375249982534939E-4</v>
      </c>
      <c r="AJ461" s="33">
        <f t="shared" si="136"/>
        <v>0.65359619928699986</v>
      </c>
    </row>
    <row r="462" spans="2:36" x14ac:dyDescent="0.3">
      <c r="B462" s="17" t="s">
        <v>27</v>
      </c>
      <c r="C462" s="17">
        <v>454</v>
      </c>
      <c r="D462" s="17">
        <v>454</v>
      </c>
      <c r="E462" s="2">
        <v>0</v>
      </c>
      <c r="F462" s="13">
        <f t="shared" si="134"/>
        <v>0</v>
      </c>
      <c r="G462" s="13">
        <f t="shared" si="135"/>
        <v>0</v>
      </c>
      <c r="R462">
        <f t="shared" si="123"/>
        <v>1</v>
      </c>
      <c r="S462" t="str">
        <f t="shared" si="124"/>
        <v/>
      </c>
      <c r="T462" s="31">
        <f t="shared" si="128"/>
        <v>0</v>
      </c>
      <c r="U462" s="31">
        <f t="shared" si="125"/>
        <v>0</v>
      </c>
      <c r="V462" s="28">
        <f t="shared" si="129"/>
        <v>0</v>
      </c>
      <c r="W462" s="28">
        <f t="shared" si="130"/>
        <v>2245.509</v>
      </c>
      <c r="X462" s="28">
        <f t="shared" si="131"/>
        <v>0</v>
      </c>
      <c r="Y462" s="37">
        <f t="shared" si="126"/>
        <v>2245.509</v>
      </c>
      <c r="Z462" s="28">
        <f>Y462*0.0000002777777777</f>
        <v>6.2375249982534939E-4</v>
      </c>
      <c r="AA462" s="28">
        <f t="shared" si="132"/>
        <v>2245.5089993712577</v>
      </c>
      <c r="AB462" s="24">
        <f t="shared" si="127"/>
        <v>0</v>
      </c>
      <c r="AD462" s="24">
        <f t="shared" si="133"/>
        <v>0</v>
      </c>
      <c r="AE462" s="24">
        <f t="shared" si="122"/>
        <v>905.42666666666673</v>
      </c>
      <c r="AF462" s="24">
        <f t="shared" si="119"/>
        <v>0</v>
      </c>
      <c r="AG462" s="24">
        <f>AF$43+AF$87+$AF$158+$AF$178+$AF$238+$AF$279+$AF$299+$AF$307+$AF$359+$AF$365+$AF$379+$AF$408+$AF$426+$AF$438</f>
        <v>0.23953385452826659</v>
      </c>
      <c r="AH462" s="35">
        <f>(AG462*3600000)*$J$69</f>
        <v>741596.81361951341</v>
      </c>
      <c r="AI462" s="33">
        <f>ABS((AB462*0.0000002777777777)-Z462)</f>
        <v>6.2375249982534939E-4</v>
      </c>
      <c r="AJ462" s="33">
        <f t="shared" si="136"/>
        <v>0.65421995178682524</v>
      </c>
    </row>
    <row r="463" spans="2:36" x14ac:dyDescent="0.3">
      <c r="B463" s="17" t="s">
        <v>27</v>
      </c>
      <c r="C463" s="17">
        <v>455</v>
      </c>
      <c r="D463" s="17">
        <v>455</v>
      </c>
      <c r="E463" s="2">
        <v>0</v>
      </c>
      <c r="F463" s="13">
        <f t="shared" si="134"/>
        <v>0</v>
      </c>
      <c r="G463" s="13">
        <f t="shared" si="135"/>
        <v>0</v>
      </c>
      <c r="R463">
        <f t="shared" si="123"/>
        <v>1</v>
      </c>
      <c r="S463" t="str">
        <f t="shared" si="124"/>
        <v/>
      </c>
      <c r="T463" s="31">
        <f t="shared" si="128"/>
        <v>0</v>
      </c>
      <c r="U463" s="31">
        <f t="shared" si="125"/>
        <v>0</v>
      </c>
      <c r="V463" s="28">
        <f t="shared" si="129"/>
        <v>0</v>
      </c>
      <c r="W463" s="28">
        <f t="shared" si="130"/>
        <v>2245.509</v>
      </c>
      <c r="X463" s="28">
        <f t="shared" si="131"/>
        <v>0</v>
      </c>
      <c r="Y463" s="37">
        <f t="shared" si="126"/>
        <v>2245.509</v>
      </c>
      <c r="Z463" s="28">
        <f>Y463*0.0000002777777777</f>
        <v>6.2375249982534939E-4</v>
      </c>
      <c r="AA463" s="28">
        <f t="shared" si="132"/>
        <v>2245.5089993712577</v>
      </c>
      <c r="AB463" s="24">
        <f t="shared" si="127"/>
        <v>0</v>
      </c>
      <c r="AD463" s="24">
        <f t="shared" si="133"/>
        <v>0</v>
      </c>
      <c r="AE463" s="24">
        <f t="shared" si="122"/>
        <v>905.42666666666673</v>
      </c>
      <c r="AF463" s="24">
        <f t="shared" si="119"/>
        <v>0</v>
      </c>
      <c r="AG463" s="24">
        <f>AF$43+AF$87+$AF$158+$AF$178+$AF$238+$AF$279+$AF$299+$AF$307+$AF$359+$AF$365+$AF$379+$AF$408+$AF$426+$AF$438</f>
        <v>0.23953385452826659</v>
      </c>
      <c r="AH463" s="35">
        <f>(AG463*3600000)*$J$69</f>
        <v>741596.81361951341</v>
      </c>
      <c r="AI463" s="33">
        <f>ABS((AB463*0.0000002777777777)-Z463)</f>
        <v>6.2375249982534939E-4</v>
      </c>
      <c r="AJ463" s="33">
        <f t="shared" si="136"/>
        <v>0.65484370428665062</v>
      </c>
    </row>
    <row r="464" spans="2:36" x14ac:dyDescent="0.3">
      <c r="B464" s="17" t="s">
        <v>27</v>
      </c>
      <c r="C464" s="17">
        <v>456</v>
      </c>
      <c r="D464" s="17">
        <v>456</v>
      </c>
      <c r="E464" s="2">
        <v>0</v>
      </c>
      <c r="F464" s="13">
        <f t="shared" si="134"/>
        <v>0</v>
      </c>
      <c r="G464" s="13">
        <f t="shared" si="135"/>
        <v>0</v>
      </c>
      <c r="R464">
        <f t="shared" si="123"/>
        <v>1</v>
      </c>
      <c r="S464" t="str">
        <f t="shared" si="124"/>
        <v/>
      </c>
      <c r="T464" s="31">
        <f t="shared" si="128"/>
        <v>0</v>
      </c>
      <c r="U464" s="31">
        <f t="shared" si="125"/>
        <v>0</v>
      </c>
      <c r="V464" s="28">
        <f t="shared" si="129"/>
        <v>0</v>
      </c>
      <c r="W464" s="28">
        <f t="shared" si="130"/>
        <v>2245.509</v>
      </c>
      <c r="X464" s="28">
        <f t="shared" si="131"/>
        <v>0</v>
      </c>
      <c r="Y464" s="37">
        <f t="shared" si="126"/>
        <v>2245.509</v>
      </c>
      <c r="Z464" s="28">
        <f>Y464*0.0000002777777777</f>
        <v>6.2375249982534939E-4</v>
      </c>
      <c r="AA464" s="28">
        <f t="shared" si="132"/>
        <v>2245.5089993712577</v>
      </c>
      <c r="AB464" s="24">
        <f t="shared" si="127"/>
        <v>0</v>
      </c>
      <c r="AD464" s="24">
        <f t="shared" si="133"/>
        <v>0</v>
      </c>
      <c r="AE464" s="24">
        <f t="shared" si="122"/>
        <v>905.42666666666673</v>
      </c>
      <c r="AF464" s="24">
        <f t="shared" si="119"/>
        <v>0</v>
      </c>
      <c r="AG464" s="24">
        <f>AF$43+AF$87+$AF$158+$AF$178+$AF$238+$AF$279+$AF$299+$AF$307+$AF$359+$AF$365+$AF$379+$AF$408+$AF$426+$AF$438</f>
        <v>0.23953385452826659</v>
      </c>
      <c r="AH464" s="35">
        <f>(AG464*3600000)*$J$69</f>
        <v>741596.81361951341</v>
      </c>
      <c r="AI464" s="33">
        <f>ABS((AB464*0.0000002777777777)-Z464)</f>
        <v>6.2375249982534939E-4</v>
      </c>
      <c r="AJ464" s="33">
        <f t="shared" si="136"/>
        <v>0.655467456786476</v>
      </c>
    </row>
    <row r="465" spans="2:36" x14ac:dyDescent="0.3">
      <c r="B465" s="17" t="s">
        <v>27</v>
      </c>
      <c r="C465" s="17">
        <v>457</v>
      </c>
      <c r="D465" s="17">
        <v>457</v>
      </c>
      <c r="E465" s="2">
        <v>0</v>
      </c>
      <c r="F465" s="13">
        <f t="shared" si="134"/>
        <v>0</v>
      </c>
      <c r="G465" s="13">
        <f t="shared" si="135"/>
        <v>0</v>
      </c>
      <c r="R465">
        <f t="shared" si="123"/>
        <v>1</v>
      </c>
      <c r="S465" t="str">
        <f t="shared" si="124"/>
        <v/>
      </c>
      <c r="T465" s="31">
        <f t="shared" si="128"/>
        <v>0</v>
      </c>
      <c r="U465" s="31">
        <f t="shared" si="125"/>
        <v>0</v>
      </c>
      <c r="V465" s="28">
        <f t="shared" si="129"/>
        <v>0</v>
      </c>
      <c r="W465" s="28">
        <f t="shared" si="130"/>
        <v>2245.509</v>
      </c>
      <c r="X465" s="28">
        <f t="shared" si="131"/>
        <v>0</v>
      </c>
      <c r="Y465" s="37">
        <f t="shared" si="126"/>
        <v>2245.509</v>
      </c>
      <c r="Z465" s="28">
        <f>Y465*0.0000002777777777</f>
        <v>6.2375249982534939E-4</v>
      </c>
      <c r="AA465" s="28">
        <f t="shared" si="132"/>
        <v>2245.5089993712577</v>
      </c>
      <c r="AB465" s="24">
        <f t="shared" si="127"/>
        <v>0</v>
      </c>
      <c r="AD465" s="24">
        <f t="shared" si="133"/>
        <v>0</v>
      </c>
      <c r="AE465" s="24">
        <f t="shared" si="122"/>
        <v>905.42666666666673</v>
      </c>
      <c r="AF465" s="24">
        <f t="shared" si="119"/>
        <v>0</v>
      </c>
      <c r="AG465" s="24">
        <f>AF$43+AF$87+$AF$158+$AF$178+$AF$238+$AF$279+$AF$299+$AF$307+$AF$359+$AF$365+$AF$379+$AF$408+$AF$426+$AF$438</f>
        <v>0.23953385452826659</v>
      </c>
      <c r="AH465" s="35">
        <f>(AG465*3600000)*$J$69</f>
        <v>741596.81361951341</v>
      </c>
      <c r="AI465" s="33">
        <f>ABS((AB465*0.0000002777777777)-Z465)</f>
        <v>6.2375249982534939E-4</v>
      </c>
      <c r="AJ465" s="33">
        <f t="shared" si="136"/>
        <v>0.65609120928630138</v>
      </c>
    </row>
    <row r="466" spans="2:36" x14ac:dyDescent="0.3">
      <c r="B466" s="17" t="s">
        <v>27</v>
      </c>
      <c r="C466" s="17">
        <v>458</v>
      </c>
      <c r="D466" s="17">
        <v>458</v>
      </c>
      <c r="E466" s="2">
        <v>0</v>
      </c>
      <c r="F466" s="13">
        <f t="shared" si="134"/>
        <v>0</v>
      </c>
      <c r="G466" s="13">
        <f t="shared" si="135"/>
        <v>0</v>
      </c>
      <c r="R466">
        <f t="shared" si="123"/>
        <v>1</v>
      </c>
      <c r="S466" t="str">
        <f t="shared" si="124"/>
        <v/>
      </c>
      <c r="T466" s="31">
        <f t="shared" si="128"/>
        <v>0</v>
      </c>
      <c r="U466" s="31">
        <f t="shared" si="125"/>
        <v>0</v>
      </c>
      <c r="V466" s="28">
        <f t="shared" si="129"/>
        <v>0</v>
      </c>
      <c r="W466" s="28">
        <f t="shared" si="130"/>
        <v>2245.509</v>
      </c>
      <c r="X466" s="28">
        <f t="shared" si="131"/>
        <v>0</v>
      </c>
      <c r="Y466" s="37">
        <f t="shared" si="126"/>
        <v>2245.509</v>
      </c>
      <c r="Z466" s="28">
        <f>Y466*0.0000002777777777</f>
        <v>6.2375249982534939E-4</v>
      </c>
      <c r="AA466" s="28">
        <f t="shared" si="132"/>
        <v>2245.5089993712577</v>
      </c>
      <c r="AB466" s="24">
        <f t="shared" si="127"/>
        <v>0</v>
      </c>
      <c r="AD466" s="24">
        <f t="shared" si="133"/>
        <v>0</v>
      </c>
      <c r="AE466" s="24">
        <f t="shared" si="122"/>
        <v>905.42666666666673</v>
      </c>
      <c r="AF466" s="24">
        <f t="shared" si="119"/>
        <v>0</v>
      </c>
      <c r="AG466" s="24">
        <f>AF$43+AF$87+$AF$158+$AF$178+$AF$238+$AF$279+$AF$299+$AF$307+$AF$359+$AF$365+$AF$379+$AF$408+$AF$426+$AF$438</f>
        <v>0.23953385452826659</v>
      </c>
      <c r="AH466" s="35">
        <f>(AG466*3600000)*$J$69</f>
        <v>741596.81361951341</v>
      </c>
      <c r="AI466" s="33">
        <f>ABS((AB466*0.0000002777777777)-Z466)</f>
        <v>6.2375249982534939E-4</v>
      </c>
      <c r="AJ466" s="33">
        <f t="shared" si="136"/>
        <v>0.65671496178612676</v>
      </c>
    </row>
    <row r="467" spans="2:36" x14ac:dyDescent="0.3">
      <c r="B467" s="17" t="s">
        <v>27</v>
      </c>
      <c r="C467" s="17">
        <v>459</v>
      </c>
      <c r="D467" s="17">
        <v>459</v>
      </c>
      <c r="E467" s="2">
        <v>0</v>
      </c>
      <c r="F467" s="13">
        <f t="shared" si="134"/>
        <v>0</v>
      </c>
      <c r="G467" s="13">
        <f t="shared" si="135"/>
        <v>0</v>
      </c>
      <c r="R467">
        <f t="shared" si="123"/>
        <v>1</v>
      </c>
      <c r="S467" t="str">
        <f t="shared" si="124"/>
        <v/>
      </c>
      <c r="T467" s="31">
        <f t="shared" si="128"/>
        <v>0</v>
      </c>
      <c r="U467" s="31">
        <f t="shared" si="125"/>
        <v>0</v>
      </c>
      <c r="V467" s="28">
        <f t="shared" si="129"/>
        <v>0</v>
      </c>
      <c r="W467" s="28">
        <f t="shared" si="130"/>
        <v>2245.509</v>
      </c>
      <c r="X467" s="28">
        <f t="shared" si="131"/>
        <v>0</v>
      </c>
      <c r="Y467" s="37">
        <f t="shared" si="126"/>
        <v>2245.509</v>
      </c>
      <c r="Z467" s="28">
        <f>Y467*0.0000002777777777</f>
        <v>6.2375249982534939E-4</v>
      </c>
      <c r="AA467" s="28">
        <f t="shared" si="132"/>
        <v>2245.5089993712577</v>
      </c>
      <c r="AB467" s="24">
        <f t="shared" si="127"/>
        <v>0</v>
      </c>
      <c r="AD467" s="24">
        <f t="shared" si="133"/>
        <v>0</v>
      </c>
      <c r="AE467" s="24">
        <f t="shared" si="122"/>
        <v>905.42666666666673</v>
      </c>
      <c r="AF467" s="24">
        <f t="shared" ref="AF467:AF530" si="137">AC467*0.0000002777777777</f>
        <v>0</v>
      </c>
      <c r="AG467" s="24">
        <f>AF$43+AF$87+$AF$158+$AF$178+$AF$238+$AF$279+$AF$299+$AF$307+$AF$359+$AF$365+$AF$379+$AF$408+$AF$426+$AF$438</f>
        <v>0.23953385452826659</v>
      </c>
      <c r="AH467" s="35">
        <f>(AG467*3600000)*$J$69</f>
        <v>741596.81361951341</v>
      </c>
      <c r="AI467" s="33">
        <f>ABS((AB467*0.0000002777777777)-Z467)</f>
        <v>6.2375249982534939E-4</v>
      </c>
      <c r="AJ467" s="33">
        <f t="shared" si="136"/>
        <v>0.65733871428595214</v>
      </c>
    </row>
    <row r="468" spans="2:36" x14ac:dyDescent="0.3">
      <c r="B468" s="17" t="s">
        <v>27</v>
      </c>
      <c r="C468" s="17">
        <v>460</v>
      </c>
      <c r="D468" s="17">
        <v>460</v>
      </c>
      <c r="E468" s="2">
        <v>0</v>
      </c>
      <c r="F468" s="13">
        <f t="shared" si="134"/>
        <v>0</v>
      </c>
      <c r="G468" s="13">
        <f t="shared" si="135"/>
        <v>0</v>
      </c>
      <c r="R468">
        <f t="shared" si="123"/>
        <v>1</v>
      </c>
      <c r="S468" t="str">
        <f t="shared" si="124"/>
        <v/>
      </c>
      <c r="T468" s="31">
        <f t="shared" si="128"/>
        <v>0</v>
      </c>
      <c r="U468" s="31">
        <f t="shared" si="125"/>
        <v>0</v>
      </c>
      <c r="V468" s="28">
        <f t="shared" si="129"/>
        <v>0</v>
      </c>
      <c r="W468" s="28">
        <f t="shared" si="130"/>
        <v>2245.509</v>
      </c>
      <c r="X468" s="28">
        <f t="shared" si="131"/>
        <v>0</v>
      </c>
      <c r="Y468" s="37">
        <f t="shared" si="126"/>
        <v>2245.509</v>
      </c>
      <c r="Z468" s="28">
        <f>Y468*0.0000002777777777</f>
        <v>6.2375249982534939E-4</v>
      </c>
      <c r="AA468" s="28">
        <f t="shared" si="132"/>
        <v>2245.5089993712577</v>
      </c>
      <c r="AB468" s="24">
        <f t="shared" si="127"/>
        <v>0</v>
      </c>
      <c r="AD468" s="24">
        <f t="shared" si="133"/>
        <v>0</v>
      </c>
      <c r="AE468" s="24">
        <f t="shared" si="122"/>
        <v>905.42666666666673</v>
      </c>
      <c r="AF468" s="24">
        <f t="shared" si="137"/>
        <v>0</v>
      </c>
      <c r="AG468" s="24">
        <f>AF$43+AF$87+$AF$158+$AF$178+$AF$238+$AF$279+$AF$299+$AF$307+$AF$359+$AF$365+$AF$379+$AF$408+$AF$426+$AF$438</f>
        <v>0.23953385452826659</v>
      </c>
      <c r="AH468" s="35">
        <f>(AG468*3600000)*$J$69</f>
        <v>741596.81361951341</v>
      </c>
      <c r="AI468" s="33">
        <f>ABS((AB468*0.0000002777777777)-Z468)</f>
        <v>6.2375249982534939E-4</v>
      </c>
      <c r="AJ468" s="33">
        <f t="shared" si="136"/>
        <v>0.65796246678577752</v>
      </c>
    </row>
    <row r="469" spans="2:36" x14ac:dyDescent="0.3">
      <c r="B469" s="17" t="s">
        <v>27</v>
      </c>
      <c r="C469" s="17">
        <v>461</v>
      </c>
      <c r="D469" s="17">
        <v>461</v>
      </c>
      <c r="E469" s="2">
        <v>0</v>
      </c>
      <c r="F469" s="13">
        <f t="shared" si="134"/>
        <v>0</v>
      </c>
      <c r="G469" s="13">
        <f t="shared" si="135"/>
        <v>0</v>
      </c>
      <c r="R469">
        <f t="shared" si="123"/>
        <v>1</v>
      </c>
      <c r="S469" t="str">
        <f t="shared" si="124"/>
        <v/>
      </c>
      <c r="T469" s="31">
        <f t="shared" si="128"/>
        <v>0</v>
      </c>
      <c r="U469" s="31">
        <f t="shared" si="125"/>
        <v>0</v>
      </c>
      <c r="V469" s="28">
        <f t="shared" si="129"/>
        <v>0</v>
      </c>
      <c r="W469" s="28">
        <f t="shared" si="130"/>
        <v>2245.509</v>
      </c>
      <c r="X469" s="28">
        <f t="shared" si="131"/>
        <v>0</v>
      </c>
      <c r="Y469" s="37">
        <f t="shared" si="126"/>
        <v>2245.509</v>
      </c>
      <c r="Z469" s="28">
        <f>Y469*0.0000002777777777</f>
        <v>6.2375249982534939E-4</v>
      </c>
      <c r="AA469" s="28">
        <f t="shared" si="132"/>
        <v>2245.5089993712577</v>
      </c>
      <c r="AB469" s="24">
        <f t="shared" si="127"/>
        <v>0</v>
      </c>
      <c r="AD469" s="24">
        <f t="shared" si="133"/>
        <v>0</v>
      </c>
      <c r="AE469" s="24">
        <f t="shared" si="122"/>
        <v>905.42666666666673</v>
      </c>
      <c r="AF469" s="24">
        <f t="shared" si="137"/>
        <v>0</v>
      </c>
      <c r="AG469" s="24">
        <f>AF$43+AF$87+$AF$158+$AF$178+$AF$238+$AF$279+$AF$299+$AF$307+$AF$359+$AF$365+$AF$379+$AF$408+$AF$426+$AF$438</f>
        <v>0.23953385452826659</v>
      </c>
      <c r="AH469" s="35">
        <f>(AG469*3600000)*$J$69</f>
        <v>741596.81361951341</v>
      </c>
      <c r="AI469" s="33">
        <f>ABS((AB469*0.0000002777777777)-Z469)</f>
        <v>6.2375249982534939E-4</v>
      </c>
      <c r="AJ469" s="33">
        <f t="shared" si="136"/>
        <v>0.6585862192856029</v>
      </c>
    </row>
    <row r="470" spans="2:36" x14ac:dyDescent="0.3">
      <c r="B470" s="17" t="s">
        <v>27</v>
      </c>
      <c r="C470" s="17">
        <v>462</v>
      </c>
      <c r="D470" s="17">
        <v>462</v>
      </c>
      <c r="E470" s="2">
        <v>0</v>
      </c>
      <c r="F470" s="13">
        <f t="shared" si="134"/>
        <v>0</v>
      </c>
      <c r="G470" s="13">
        <f t="shared" si="135"/>
        <v>0</v>
      </c>
      <c r="R470">
        <f t="shared" si="123"/>
        <v>1</v>
      </c>
      <c r="S470" t="str">
        <f t="shared" si="124"/>
        <v/>
      </c>
      <c r="T470" s="31">
        <f t="shared" si="128"/>
        <v>0</v>
      </c>
      <c r="U470" s="31">
        <f t="shared" si="125"/>
        <v>0</v>
      </c>
      <c r="V470" s="28">
        <f t="shared" si="129"/>
        <v>0</v>
      </c>
      <c r="W470" s="28">
        <f t="shared" si="130"/>
        <v>2245.509</v>
      </c>
      <c r="X470" s="28">
        <f t="shared" si="131"/>
        <v>0</v>
      </c>
      <c r="Y470" s="37">
        <f t="shared" si="126"/>
        <v>2245.509</v>
      </c>
      <c r="Z470" s="28">
        <f>Y470*0.0000002777777777</f>
        <v>6.2375249982534939E-4</v>
      </c>
      <c r="AA470" s="28">
        <f t="shared" si="132"/>
        <v>2245.5089993712577</v>
      </c>
      <c r="AB470" s="24">
        <f t="shared" si="127"/>
        <v>0</v>
      </c>
      <c r="AD470" s="24">
        <f t="shared" si="133"/>
        <v>0</v>
      </c>
      <c r="AE470" s="24">
        <f t="shared" si="122"/>
        <v>905.42666666666673</v>
      </c>
      <c r="AF470" s="24">
        <f t="shared" si="137"/>
        <v>0</v>
      </c>
      <c r="AG470" s="24">
        <f>AF$43+AF$87+$AF$158+$AF$178+$AF$238+$AF$279+$AF$299+$AF$307+$AF$359+$AF$365+$AF$379+$AF$408+$AF$426+$AF$438</f>
        <v>0.23953385452826659</v>
      </c>
      <c r="AH470" s="35">
        <f>(AG470*3600000)*$J$69</f>
        <v>741596.81361951341</v>
      </c>
      <c r="AI470" s="33">
        <f>ABS((AB470*0.0000002777777777)-Z470)</f>
        <v>6.2375249982534939E-4</v>
      </c>
      <c r="AJ470" s="33">
        <f t="shared" si="136"/>
        <v>0.65920997178542828</v>
      </c>
    </row>
    <row r="471" spans="2:36" x14ac:dyDescent="0.3">
      <c r="B471" s="17" t="s">
        <v>27</v>
      </c>
      <c r="C471" s="17">
        <v>463</v>
      </c>
      <c r="D471" s="17">
        <v>463</v>
      </c>
      <c r="E471" s="2">
        <v>0</v>
      </c>
      <c r="F471" s="13">
        <f t="shared" si="134"/>
        <v>0</v>
      </c>
      <c r="G471" s="13">
        <f t="shared" si="135"/>
        <v>0</v>
      </c>
      <c r="R471">
        <f t="shared" si="123"/>
        <v>1</v>
      </c>
      <c r="S471" t="str">
        <f t="shared" si="124"/>
        <v/>
      </c>
      <c r="T471" s="31">
        <f t="shared" si="128"/>
        <v>0</v>
      </c>
      <c r="U471" s="31">
        <f t="shared" si="125"/>
        <v>0</v>
      </c>
      <c r="V471" s="28">
        <f t="shared" si="129"/>
        <v>0</v>
      </c>
      <c r="W471" s="28">
        <f t="shared" si="130"/>
        <v>2245.509</v>
      </c>
      <c r="X471" s="28">
        <f t="shared" si="131"/>
        <v>0</v>
      </c>
      <c r="Y471" s="37">
        <f t="shared" si="126"/>
        <v>2245.509</v>
      </c>
      <c r="Z471" s="28">
        <f>Y471*0.0000002777777777</f>
        <v>6.2375249982534939E-4</v>
      </c>
      <c r="AA471" s="28">
        <f t="shared" si="132"/>
        <v>2245.5089993712577</v>
      </c>
      <c r="AB471" s="24">
        <f t="shared" si="127"/>
        <v>0</v>
      </c>
      <c r="AD471" s="24">
        <f t="shared" si="133"/>
        <v>0</v>
      </c>
      <c r="AE471" s="24">
        <f t="shared" si="122"/>
        <v>905.42666666666673</v>
      </c>
      <c r="AF471" s="24">
        <f t="shared" si="137"/>
        <v>0</v>
      </c>
      <c r="AG471" s="24">
        <f>AF$43+AF$87+$AF$158+$AF$178+$AF$238+$AF$279+$AF$299+$AF$307+$AF$359+$AF$365+$AF$379+$AF$408+$AF$426+$AF$438</f>
        <v>0.23953385452826659</v>
      </c>
      <c r="AH471" s="35">
        <f>(AG471*3600000)*$J$69</f>
        <v>741596.81361951341</v>
      </c>
      <c r="AI471" s="33">
        <f>ABS((AB471*0.0000002777777777)-Z471)</f>
        <v>6.2375249982534939E-4</v>
      </c>
      <c r="AJ471" s="33">
        <f t="shared" si="136"/>
        <v>0.65983372428525366</v>
      </c>
    </row>
    <row r="472" spans="2:36" x14ac:dyDescent="0.3">
      <c r="B472" s="17" t="s">
        <v>27</v>
      </c>
      <c r="C472" s="17">
        <v>464</v>
      </c>
      <c r="D472" s="17">
        <v>464</v>
      </c>
      <c r="E472" s="2">
        <v>0</v>
      </c>
      <c r="F472" s="13">
        <f t="shared" si="134"/>
        <v>0</v>
      </c>
      <c r="G472" s="13">
        <f t="shared" si="135"/>
        <v>0</v>
      </c>
      <c r="R472">
        <f t="shared" si="123"/>
        <v>1</v>
      </c>
      <c r="S472" t="str">
        <f t="shared" si="124"/>
        <v/>
      </c>
      <c r="T472" s="31">
        <f t="shared" si="128"/>
        <v>0</v>
      </c>
      <c r="U472" s="31">
        <f t="shared" si="125"/>
        <v>0</v>
      </c>
      <c r="V472" s="28">
        <f t="shared" si="129"/>
        <v>0</v>
      </c>
      <c r="W472" s="28">
        <f t="shared" si="130"/>
        <v>2245.509</v>
      </c>
      <c r="X472" s="28">
        <f t="shared" si="131"/>
        <v>0</v>
      </c>
      <c r="Y472" s="37">
        <f t="shared" si="126"/>
        <v>2245.509</v>
      </c>
      <c r="Z472" s="28">
        <f>Y472*0.0000002777777777</f>
        <v>6.2375249982534939E-4</v>
      </c>
      <c r="AA472" s="28">
        <f t="shared" si="132"/>
        <v>2245.5089993712577</v>
      </c>
      <c r="AB472" s="24">
        <f t="shared" si="127"/>
        <v>0</v>
      </c>
      <c r="AD472" s="24">
        <f t="shared" si="133"/>
        <v>0</v>
      </c>
      <c r="AE472" s="24">
        <f t="shared" si="122"/>
        <v>905.42666666666673</v>
      </c>
      <c r="AF472" s="24">
        <f t="shared" si="137"/>
        <v>0</v>
      </c>
      <c r="AG472" s="24">
        <f>AF$43+AF$87+$AF$158+$AF$178+$AF$238+$AF$279+$AF$299+$AF$307+$AF$359+$AF$365+$AF$379+$AF$408+$AF$426+$AF$438</f>
        <v>0.23953385452826659</v>
      </c>
      <c r="AH472" s="35">
        <f>(AG472*3600000)*$J$69</f>
        <v>741596.81361951341</v>
      </c>
      <c r="AI472" s="33">
        <f>ABS((AB472*0.0000002777777777)-Z472)</f>
        <v>6.2375249982534939E-4</v>
      </c>
      <c r="AJ472" s="33">
        <f t="shared" si="136"/>
        <v>0.66045747678507905</v>
      </c>
    </row>
    <row r="473" spans="2:36" x14ac:dyDescent="0.3">
      <c r="B473" s="17" t="s">
        <v>27</v>
      </c>
      <c r="C473" s="17">
        <v>465</v>
      </c>
      <c r="D473" s="17">
        <v>465</v>
      </c>
      <c r="E473" s="2">
        <v>0</v>
      </c>
      <c r="F473" s="13">
        <f t="shared" si="134"/>
        <v>0</v>
      </c>
      <c r="G473" s="13">
        <f t="shared" si="135"/>
        <v>0</v>
      </c>
      <c r="R473">
        <f t="shared" si="123"/>
        <v>1</v>
      </c>
      <c r="S473" t="str">
        <f t="shared" si="124"/>
        <v/>
      </c>
      <c r="T473" s="31">
        <f t="shared" si="128"/>
        <v>0</v>
      </c>
      <c r="U473" s="31">
        <f t="shared" si="125"/>
        <v>0</v>
      </c>
      <c r="V473" s="28">
        <f t="shared" si="129"/>
        <v>0</v>
      </c>
      <c r="W473" s="28">
        <f t="shared" si="130"/>
        <v>2245.509</v>
      </c>
      <c r="X473" s="28">
        <f t="shared" si="131"/>
        <v>0</v>
      </c>
      <c r="Y473" s="37">
        <f t="shared" si="126"/>
        <v>2245.509</v>
      </c>
      <c r="Z473" s="28">
        <f>Y473*0.0000002777777777</f>
        <v>6.2375249982534939E-4</v>
      </c>
      <c r="AA473" s="28">
        <f t="shared" si="132"/>
        <v>2245.5089993712577</v>
      </c>
      <c r="AB473" s="24">
        <f t="shared" si="127"/>
        <v>0</v>
      </c>
      <c r="AD473" s="24">
        <f t="shared" si="133"/>
        <v>0</v>
      </c>
      <c r="AE473" s="24">
        <f t="shared" si="122"/>
        <v>905.42666666666673</v>
      </c>
      <c r="AF473" s="24">
        <f t="shared" si="137"/>
        <v>0</v>
      </c>
      <c r="AG473" s="24">
        <f>AF$43+AF$87+$AF$158+$AF$178+$AF$238+$AF$279+$AF$299+$AF$307+$AF$359+$AF$365+$AF$379+$AF$408+$AF$426+$AF$438</f>
        <v>0.23953385452826659</v>
      </c>
      <c r="AH473" s="35">
        <f>(AG473*3600000)*$J$69</f>
        <v>741596.81361951341</v>
      </c>
      <c r="AI473" s="33">
        <f>ABS((AB473*0.0000002777777777)-Z473)</f>
        <v>6.2375249982534939E-4</v>
      </c>
      <c r="AJ473" s="33">
        <f t="shared" si="136"/>
        <v>0.66108122928490443</v>
      </c>
    </row>
    <row r="474" spans="2:36" x14ac:dyDescent="0.3">
      <c r="B474" s="17" t="s">
        <v>27</v>
      </c>
      <c r="C474" s="17">
        <v>466</v>
      </c>
      <c r="D474" s="17">
        <v>466</v>
      </c>
      <c r="E474" s="2">
        <v>0</v>
      </c>
      <c r="F474" s="13">
        <f t="shared" si="134"/>
        <v>0</v>
      </c>
      <c r="G474" s="13">
        <f t="shared" si="135"/>
        <v>0</v>
      </c>
      <c r="R474">
        <f t="shared" si="123"/>
        <v>1</v>
      </c>
      <c r="S474" t="str">
        <f t="shared" si="124"/>
        <v/>
      </c>
      <c r="T474" s="31">
        <f t="shared" si="128"/>
        <v>0</v>
      </c>
      <c r="U474" s="31">
        <f t="shared" si="125"/>
        <v>0</v>
      </c>
      <c r="V474" s="28">
        <f t="shared" si="129"/>
        <v>0</v>
      </c>
      <c r="W474" s="28">
        <f t="shared" si="130"/>
        <v>2245.509</v>
      </c>
      <c r="X474" s="28">
        <f t="shared" si="131"/>
        <v>0</v>
      </c>
      <c r="Y474" s="37">
        <f t="shared" si="126"/>
        <v>2245.509</v>
      </c>
      <c r="Z474" s="28">
        <f>Y474*0.0000002777777777</f>
        <v>6.2375249982534939E-4</v>
      </c>
      <c r="AA474" s="28">
        <f t="shared" si="132"/>
        <v>2245.5089993712577</v>
      </c>
      <c r="AB474" s="24">
        <f t="shared" si="127"/>
        <v>0</v>
      </c>
      <c r="AD474" s="24">
        <f t="shared" si="133"/>
        <v>0</v>
      </c>
      <c r="AE474" s="24">
        <f t="shared" si="122"/>
        <v>905.42666666666673</v>
      </c>
      <c r="AF474" s="24">
        <f t="shared" si="137"/>
        <v>0</v>
      </c>
      <c r="AG474" s="24">
        <f>AF$43+AF$87+$AF$158+$AF$178+$AF$238+$AF$279+$AF$299+$AF$307+$AF$359+$AF$365+$AF$379+$AF$408+$AF$426+$AF$438</f>
        <v>0.23953385452826659</v>
      </c>
      <c r="AH474" s="35">
        <f>(AG474*3600000)*$J$69</f>
        <v>741596.81361951341</v>
      </c>
      <c r="AI474" s="33">
        <f>ABS((AB474*0.0000002777777777)-Z474)</f>
        <v>6.2375249982534939E-4</v>
      </c>
      <c r="AJ474" s="33">
        <f t="shared" si="136"/>
        <v>0.66170498178472981</v>
      </c>
    </row>
    <row r="475" spans="2:36" x14ac:dyDescent="0.3">
      <c r="B475" s="17" t="s">
        <v>27</v>
      </c>
      <c r="C475" s="17">
        <v>467</v>
      </c>
      <c r="D475" s="17">
        <v>467</v>
      </c>
      <c r="E475" s="2">
        <v>0</v>
      </c>
      <c r="F475" s="13">
        <f t="shared" si="134"/>
        <v>0</v>
      </c>
      <c r="G475" s="13">
        <f t="shared" si="135"/>
        <v>0</v>
      </c>
      <c r="R475">
        <f t="shared" si="123"/>
        <v>1</v>
      </c>
      <c r="S475" t="str">
        <f t="shared" si="124"/>
        <v/>
      </c>
      <c r="T475" s="31">
        <f t="shared" si="128"/>
        <v>0</v>
      </c>
      <c r="U475" s="31">
        <f t="shared" si="125"/>
        <v>0</v>
      </c>
      <c r="V475" s="28">
        <f t="shared" si="129"/>
        <v>0</v>
      </c>
      <c r="W475" s="28">
        <f t="shared" si="130"/>
        <v>2245.509</v>
      </c>
      <c r="X475" s="28">
        <f t="shared" si="131"/>
        <v>0</v>
      </c>
      <c r="Y475" s="37">
        <f t="shared" si="126"/>
        <v>2245.509</v>
      </c>
      <c r="Z475" s="28">
        <f>Y475*0.0000002777777777</f>
        <v>6.2375249982534939E-4</v>
      </c>
      <c r="AA475" s="28">
        <f t="shared" si="132"/>
        <v>2245.5089993712577</v>
      </c>
      <c r="AB475" s="24">
        <f t="shared" si="127"/>
        <v>0</v>
      </c>
      <c r="AD475" s="24">
        <f t="shared" si="133"/>
        <v>0</v>
      </c>
      <c r="AE475" s="24">
        <f t="shared" si="122"/>
        <v>905.42666666666673</v>
      </c>
      <c r="AF475" s="24">
        <f t="shared" si="137"/>
        <v>0</v>
      </c>
      <c r="AG475" s="24">
        <f>AF$43+AF$87+$AF$158+$AF$178+$AF$238+$AF$279+$AF$299+$AF$307+$AF$359+$AF$365+$AF$379+$AF$408+$AF$426+$AF$438</f>
        <v>0.23953385452826659</v>
      </c>
      <c r="AH475" s="35">
        <f>(AG475*3600000)*$J$69</f>
        <v>741596.81361951341</v>
      </c>
      <c r="AI475" s="33">
        <f>ABS((AB475*0.0000002777777777)-Z475)</f>
        <v>6.2375249982534939E-4</v>
      </c>
      <c r="AJ475" s="33">
        <f t="shared" si="136"/>
        <v>0.66232873428455519</v>
      </c>
    </row>
    <row r="476" spans="2:36" x14ac:dyDescent="0.3">
      <c r="B476" s="17" t="s">
        <v>27</v>
      </c>
      <c r="C476" s="17">
        <v>468</v>
      </c>
      <c r="D476" s="17">
        <v>468</v>
      </c>
      <c r="E476" s="2">
        <v>0</v>
      </c>
      <c r="F476" s="13">
        <f t="shared" si="134"/>
        <v>0</v>
      </c>
      <c r="G476" s="13">
        <f t="shared" si="135"/>
        <v>0</v>
      </c>
      <c r="R476">
        <f t="shared" si="123"/>
        <v>1</v>
      </c>
      <c r="S476" t="str">
        <f t="shared" si="124"/>
        <v/>
      </c>
      <c r="T476" s="31">
        <f t="shared" si="128"/>
        <v>0</v>
      </c>
      <c r="U476" s="31">
        <f t="shared" si="125"/>
        <v>0</v>
      </c>
      <c r="V476" s="28">
        <f t="shared" si="129"/>
        <v>0</v>
      </c>
      <c r="W476" s="28">
        <f t="shared" si="130"/>
        <v>2245.509</v>
      </c>
      <c r="X476" s="28">
        <f t="shared" si="131"/>
        <v>0</v>
      </c>
      <c r="Y476" s="37">
        <f t="shared" si="126"/>
        <v>2245.509</v>
      </c>
      <c r="Z476" s="28">
        <f>Y476*0.0000002777777777</f>
        <v>6.2375249982534939E-4</v>
      </c>
      <c r="AA476" s="28">
        <f t="shared" si="132"/>
        <v>2245.5089993712577</v>
      </c>
      <c r="AB476" s="24">
        <f t="shared" si="127"/>
        <v>0</v>
      </c>
      <c r="AD476" s="24">
        <f t="shared" si="133"/>
        <v>0</v>
      </c>
      <c r="AE476" s="24">
        <f t="shared" si="122"/>
        <v>905.42666666666673</v>
      </c>
      <c r="AF476" s="24">
        <f t="shared" si="137"/>
        <v>0</v>
      </c>
      <c r="AG476" s="24">
        <f>AF$43+AF$87+$AF$158+$AF$178+$AF$238+$AF$279+$AF$299+$AF$307+$AF$359+$AF$365+$AF$379+$AF$408+$AF$426+$AF$438</f>
        <v>0.23953385452826659</v>
      </c>
      <c r="AH476" s="35">
        <f>(AG476*3600000)*$J$69</f>
        <v>741596.81361951341</v>
      </c>
      <c r="AI476" s="33">
        <f>ABS((AB476*0.0000002777777777)-Z476)</f>
        <v>6.2375249982534939E-4</v>
      </c>
      <c r="AJ476" s="33">
        <f t="shared" si="136"/>
        <v>0.66295248678438057</v>
      </c>
    </row>
    <row r="477" spans="2:36" x14ac:dyDescent="0.3">
      <c r="B477" s="17" t="s">
        <v>27</v>
      </c>
      <c r="C477" s="17">
        <v>469</v>
      </c>
      <c r="D477" s="17">
        <v>469</v>
      </c>
      <c r="E477" s="2">
        <v>0</v>
      </c>
      <c r="F477" s="13">
        <f t="shared" si="134"/>
        <v>0</v>
      </c>
      <c r="G477" s="13">
        <f t="shared" si="135"/>
        <v>0</v>
      </c>
      <c r="R477">
        <f t="shared" si="123"/>
        <v>1</v>
      </c>
      <c r="S477" t="str">
        <f t="shared" si="124"/>
        <v/>
      </c>
      <c r="T477" s="31">
        <f t="shared" si="128"/>
        <v>0</v>
      </c>
      <c r="U477" s="31">
        <f t="shared" si="125"/>
        <v>0</v>
      </c>
      <c r="V477" s="28">
        <f t="shared" si="129"/>
        <v>0</v>
      </c>
      <c r="W477" s="28">
        <f t="shared" si="130"/>
        <v>2245.509</v>
      </c>
      <c r="X477" s="28">
        <f t="shared" si="131"/>
        <v>0</v>
      </c>
      <c r="Y477" s="37">
        <f t="shared" si="126"/>
        <v>2245.509</v>
      </c>
      <c r="Z477" s="28">
        <f>Y477*0.0000002777777777</f>
        <v>6.2375249982534939E-4</v>
      </c>
      <c r="AA477" s="28">
        <f t="shared" si="132"/>
        <v>2245.5089993712577</v>
      </c>
      <c r="AB477" s="24">
        <f t="shared" si="127"/>
        <v>0</v>
      </c>
      <c r="AD477" s="24">
        <f t="shared" si="133"/>
        <v>0</v>
      </c>
      <c r="AE477" s="24">
        <f t="shared" si="122"/>
        <v>905.42666666666673</v>
      </c>
      <c r="AF477" s="24">
        <f t="shared" si="137"/>
        <v>0</v>
      </c>
      <c r="AG477" s="24">
        <f>AF$43+AF$87+$AF$158+$AF$178+$AF$238+$AF$279+$AF$299+$AF$307+$AF$359+$AF$365+$AF$379+$AF$408+$AF$426+$AF$438</f>
        <v>0.23953385452826659</v>
      </c>
      <c r="AH477" s="35">
        <f>(AG477*3600000)*$J$69</f>
        <v>741596.81361951341</v>
      </c>
      <c r="AI477" s="33">
        <f>ABS((AB477*0.0000002777777777)-Z477)</f>
        <v>6.2375249982534939E-4</v>
      </c>
      <c r="AJ477" s="33">
        <f t="shared" si="136"/>
        <v>0.66357623928420595</v>
      </c>
    </row>
    <row r="478" spans="2:36" x14ac:dyDescent="0.3">
      <c r="B478" s="17" t="s">
        <v>27</v>
      </c>
      <c r="C478" s="17">
        <v>470</v>
      </c>
      <c r="D478" s="17">
        <v>470</v>
      </c>
      <c r="E478" s="2">
        <v>0</v>
      </c>
      <c r="F478" s="13">
        <f t="shared" si="134"/>
        <v>0</v>
      </c>
      <c r="G478" s="13">
        <f t="shared" si="135"/>
        <v>0</v>
      </c>
      <c r="R478">
        <f t="shared" si="123"/>
        <v>1</v>
      </c>
      <c r="S478" t="str">
        <f t="shared" si="124"/>
        <v/>
      </c>
      <c r="T478" s="31">
        <f t="shared" si="128"/>
        <v>0</v>
      </c>
      <c r="U478" s="31">
        <f t="shared" si="125"/>
        <v>0</v>
      </c>
      <c r="V478" s="28">
        <f t="shared" si="129"/>
        <v>0</v>
      </c>
      <c r="W478" s="28">
        <f t="shared" si="130"/>
        <v>2245.509</v>
      </c>
      <c r="X478" s="28">
        <f t="shared" si="131"/>
        <v>0</v>
      </c>
      <c r="Y478" s="37">
        <f t="shared" si="126"/>
        <v>2245.509</v>
      </c>
      <c r="Z478" s="28">
        <f>Y478*0.0000002777777777</f>
        <v>6.2375249982534939E-4</v>
      </c>
      <c r="AA478" s="28">
        <f t="shared" si="132"/>
        <v>2245.5089993712577</v>
      </c>
      <c r="AB478" s="24">
        <f t="shared" si="127"/>
        <v>0</v>
      </c>
      <c r="AD478" s="24">
        <f t="shared" si="133"/>
        <v>0</v>
      </c>
      <c r="AE478" s="24">
        <f t="shared" si="122"/>
        <v>905.42666666666673</v>
      </c>
      <c r="AF478" s="24">
        <f t="shared" si="137"/>
        <v>0</v>
      </c>
      <c r="AG478" s="24">
        <f>AF$43+AF$87+$AF$158+$AF$178+$AF$238+$AF$279+$AF$299+$AF$307+$AF$359+$AF$365+$AF$379+$AF$408+$AF$426+$AF$438</f>
        <v>0.23953385452826659</v>
      </c>
      <c r="AH478" s="35">
        <f>(AG478*3600000)*$J$69</f>
        <v>741596.81361951341</v>
      </c>
      <c r="AI478" s="33">
        <f>ABS((AB478*0.0000002777777777)-Z478)</f>
        <v>6.2375249982534939E-4</v>
      </c>
      <c r="AJ478" s="33">
        <f t="shared" si="136"/>
        <v>0.66419999178403133</v>
      </c>
    </row>
    <row r="479" spans="2:36" x14ac:dyDescent="0.3">
      <c r="B479" s="17" t="s">
        <v>27</v>
      </c>
      <c r="C479" s="17">
        <v>471</v>
      </c>
      <c r="D479" s="17">
        <v>471</v>
      </c>
      <c r="E479" s="2">
        <v>0</v>
      </c>
      <c r="F479" s="13">
        <f t="shared" si="134"/>
        <v>0</v>
      </c>
      <c r="G479" s="13">
        <f t="shared" si="135"/>
        <v>0</v>
      </c>
      <c r="R479">
        <f t="shared" si="123"/>
        <v>1</v>
      </c>
      <c r="S479" t="str">
        <f t="shared" si="124"/>
        <v/>
      </c>
      <c r="T479" s="31">
        <f t="shared" si="128"/>
        <v>0</v>
      </c>
      <c r="U479" s="31">
        <f t="shared" si="125"/>
        <v>0</v>
      </c>
      <c r="V479" s="28">
        <f t="shared" si="129"/>
        <v>0</v>
      </c>
      <c r="W479" s="28">
        <f t="shared" si="130"/>
        <v>2245.509</v>
      </c>
      <c r="X479" s="28">
        <f t="shared" si="131"/>
        <v>0</v>
      </c>
      <c r="Y479" s="37">
        <f t="shared" si="126"/>
        <v>2245.509</v>
      </c>
      <c r="Z479" s="28">
        <f>Y479*0.0000002777777777</f>
        <v>6.2375249982534939E-4</v>
      </c>
      <c r="AA479" s="28">
        <f t="shared" si="132"/>
        <v>2245.5089993712577</v>
      </c>
      <c r="AB479" s="24">
        <f t="shared" si="127"/>
        <v>0</v>
      </c>
      <c r="AD479" s="24">
        <f t="shared" si="133"/>
        <v>0</v>
      </c>
      <c r="AE479" s="24">
        <f t="shared" si="122"/>
        <v>905.42666666666673</v>
      </c>
      <c r="AF479" s="24">
        <f t="shared" si="137"/>
        <v>0</v>
      </c>
      <c r="AG479" s="24">
        <f>AF$43+AF$87+$AF$158+$AF$178+$AF$238+$AF$279+$AF$299+$AF$307+$AF$359+$AF$365+$AF$379+$AF$408+$AF$426+$AF$438</f>
        <v>0.23953385452826659</v>
      </c>
      <c r="AH479" s="35">
        <f>(AG479*3600000)*$J$69</f>
        <v>741596.81361951341</v>
      </c>
      <c r="AI479" s="33">
        <f>ABS((AB479*0.0000002777777777)-Z479)</f>
        <v>6.2375249982534939E-4</v>
      </c>
      <c r="AJ479" s="33">
        <f t="shared" si="136"/>
        <v>0.66482374428385671</v>
      </c>
    </row>
    <row r="480" spans="2:36" x14ac:dyDescent="0.3">
      <c r="B480" s="17" t="s">
        <v>27</v>
      </c>
      <c r="C480" s="17">
        <v>472</v>
      </c>
      <c r="D480" s="17">
        <v>472</v>
      </c>
      <c r="E480" s="2">
        <v>0</v>
      </c>
      <c r="F480" s="13">
        <f t="shared" si="134"/>
        <v>0</v>
      </c>
      <c r="G480" s="13">
        <f t="shared" si="135"/>
        <v>0</v>
      </c>
      <c r="R480">
        <f t="shared" si="123"/>
        <v>1</v>
      </c>
      <c r="S480" t="str">
        <f t="shared" si="124"/>
        <v/>
      </c>
      <c r="T480" s="31">
        <f t="shared" si="128"/>
        <v>0</v>
      </c>
      <c r="U480" s="31">
        <f t="shared" si="125"/>
        <v>0</v>
      </c>
      <c r="V480" s="28">
        <f t="shared" si="129"/>
        <v>0</v>
      </c>
      <c r="W480" s="28">
        <f t="shared" si="130"/>
        <v>2245.509</v>
      </c>
      <c r="X480" s="28">
        <f t="shared" si="131"/>
        <v>0</v>
      </c>
      <c r="Y480" s="37">
        <f t="shared" si="126"/>
        <v>2245.509</v>
      </c>
      <c r="Z480" s="28">
        <f>Y480*0.0000002777777777</f>
        <v>6.2375249982534939E-4</v>
      </c>
      <c r="AA480" s="28">
        <f t="shared" si="132"/>
        <v>2245.5089993712577</v>
      </c>
      <c r="AB480" s="24">
        <f t="shared" si="127"/>
        <v>0</v>
      </c>
      <c r="AD480" s="24">
        <f t="shared" si="133"/>
        <v>0</v>
      </c>
      <c r="AE480" s="24">
        <f t="shared" si="122"/>
        <v>905.42666666666673</v>
      </c>
      <c r="AF480" s="24">
        <f t="shared" si="137"/>
        <v>0</v>
      </c>
      <c r="AG480" s="24">
        <f>AF$43+AF$87+$AF$158+$AF$178+$AF$238+$AF$279+$AF$299+$AF$307+$AF$359+$AF$365+$AF$379+$AF$408+$AF$426+$AF$438</f>
        <v>0.23953385452826659</v>
      </c>
      <c r="AH480" s="35">
        <f>(AG480*3600000)*$J$69</f>
        <v>741596.81361951341</v>
      </c>
      <c r="AI480" s="33">
        <f>ABS((AB480*0.0000002777777777)-Z480)</f>
        <v>6.2375249982534939E-4</v>
      </c>
      <c r="AJ480" s="33">
        <f t="shared" si="136"/>
        <v>0.66544749678368209</v>
      </c>
    </row>
    <row r="481" spans="2:36" x14ac:dyDescent="0.3">
      <c r="B481" s="17" t="s">
        <v>27</v>
      </c>
      <c r="C481" s="17">
        <v>473</v>
      </c>
      <c r="D481" s="17">
        <v>473</v>
      </c>
      <c r="E481" s="2">
        <v>0</v>
      </c>
      <c r="F481" s="13">
        <f t="shared" si="134"/>
        <v>0</v>
      </c>
      <c r="G481" s="13">
        <f t="shared" si="135"/>
        <v>0</v>
      </c>
      <c r="R481">
        <f t="shared" si="123"/>
        <v>1</v>
      </c>
      <c r="S481" t="str">
        <f t="shared" si="124"/>
        <v/>
      </c>
      <c r="T481" s="31">
        <f t="shared" si="128"/>
        <v>0</v>
      </c>
      <c r="U481" s="31">
        <f t="shared" si="125"/>
        <v>0</v>
      </c>
      <c r="V481" s="28">
        <f t="shared" si="129"/>
        <v>0</v>
      </c>
      <c r="W481" s="28">
        <f t="shared" si="130"/>
        <v>2245.509</v>
      </c>
      <c r="X481" s="28">
        <f t="shared" si="131"/>
        <v>0</v>
      </c>
      <c r="Y481" s="37">
        <f t="shared" si="126"/>
        <v>2245.509</v>
      </c>
      <c r="Z481" s="28">
        <f>Y481*0.0000002777777777</f>
        <v>6.2375249982534939E-4</v>
      </c>
      <c r="AA481" s="28">
        <f t="shared" si="132"/>
        <v>2245.5089993712577</v>
      </c>
      <c r="AB481" s="24">
        <f t="shared" si="127"/>
        <v>0</v>
      </c>
      <c r="AD481" s="24">
        <f t="shared" si="133"/>
        <v>0</v>
      </c>
      <c r="AE481" s="24">
        <f t="shared" si="122"/>
        <v>905.42666666666673</v>
      </c>
      <c r="AF481" s="24">
        <f t="shared" si="137"/>
        <v>0</v>
      </c>
      <c r="AG481" s="24">
        <f>AF$43+AF$87+$AF$158+$AF$178+$AF$238+$AF$279+$AF$299+$AF$307+$AF$359+$AF$365+$AF$379+$AF$408+$AF$426+$AF$438</f>
        <v>0.23953385452826659</v>
      </c>
      <c r="AH481" s="35">
        <f>(AG481*3600000)*$J$69</f>
        <v>741596.81361951341</v>
      </c>
      <c r="AI481" s="33">
        <f>ABS((AB481*0.0000002777777777)-Z481)</f>
        <v>6.2375249982534939E-4</v>
      </c>
      <c r="AJ481" s="33">
        <f t="shared" si="136"/>
        <v>0.66607124928350747</v>
      </c>
    </row>
    <row r="482" spans="2:36" x14ac:dyDescent="0.3">
      <c r="B482" s="17" t="s">
        <v>27</v>
      </c>
      <c r="C482" s="17">
        <v>474</v>
      </c>
      <c r="D482" s="17">
        <v>474</v>
      </c>
      <c r="E482" s="2">
        <v>0</v>
      </c>
      <c r="F482" s="13">
        <f t="shared" si="134"/>
        <v>0</v>
      </c>
      <c r="G482" s="13">
        <f t="shared" si="135"/>
        <v>0</v>
      </c>
      <c r="R482">
        <f t="shared" si="123"/>
        <v>1</v>
      </c>
      <c r="S482" t="str">
        <f t="shared" si="124"/>
        <v/>
      </c>
      <c r="T482" s="31">
        <f t="shared" si="128"/>
        <v>0</v>
      </c>
      <c r="U482" s="31">
        <f t="shared" si="125"/>
        <v>0</v>
      </c>
      <c r="V482" s="28">
        <f t="shared" si="129"/>
        <v>0</v>
      </c>
      <c r="W482" s="28">
        <f t="shared" si="130"/>
        <v>2245.509</v>
      </c>
      <c r="X482" s="28">
        <f t="shared" si="131"/>
        <v>0</v>
      </c>
      <c r="Y482" s="37">
        <f t="shared" si="126"/>
        <v>2245.509</v>
      </c>
      <c r="Z482" s="28">
        <f>Y482*0.0000002777777777</f>
        <v>6.2375249982534939E-4</v>
      </c>
      <c r="AA482" s="28">
        <f t="shared" si="132"/>
        <v>2245.5089993712577</v>
      </c>
      <c r="AB482" s="24">
        <f t="shared" si="127"/>
        <v>0</v>
      </c>
      <c r="AD482" s="24">
        <f t="shared" si="133"/>
        <v>0</v>
      </c>
      <c r="AE482" s="24">
        <f t="shared" si="122"/>
        <v>905.42666666666673</v>
      </c>
      <c r="AF482" s="24">
        <f t="shared" si="137"/>
        <v>0</v>
      </c>
      <c r="AG482" s="24">
        <f>AF$43+AF$87+$AF$158+$AF$178+$AF$238+$AF$279+$AF$299+$AF$307+$AF$359+$AF$365+$AF$379+$AF$408+$AF$426+$AF$438</f>
        <v>0.23953385452826659</v>
      </c>
      <c r="AH482" s="35">
        <f>(AG482*3600000)*$J$69</f>
        <v>741596.81361951341</v>
      </c>
      <c r="AI482" s="33">
        <f>ABS((AB482*0.0000002777777777)-Z482)</f>
        <v>6.2375249982534939E-4</v>
      </c>
      <c r="AJ482" s="33">
        <f t="shared" si="136"/>
        <v>0.66669500178333285</v>
      </c>
    </row>
    <row r="483" spans="2:36" x14ac:dyDescent="0.3">
      <c r="B483" s="17" t="s">
        <v>27</v>
      </c>
      <c r="C483" s="17">
        <v>475</v>
      </c>
      <c r="D483" s="17">
        <v>475</v>
      </c>
      <c r="E483" s="2">
        <v>0</v>
      </c>
      <c r="F483" s="13">
        <f t="shared" si="134"/>
        <v>0</v>
      </c>
      <c r="G483" s="13">
        <f t="shared" si="135"/>
        <v>0</v>
      </c>
      <c r="R483">
        <f t="shared" si="123"/>
        <v>1</v>
      </c>
      <c r="S483" t="str">
        <f t="shared" si="124"/>
        <v/>
      </c>
      <c r="T483" s="31">
        <f t="shared" si="128"/>
        <v>0</v>
      </c>
      <c r="U483" s="31">
        <f t="shared" si="125"/>
        <v>0</v>
      </c>
      <c r="V483" s="28">
        <f t="shared" si="129"/>
        <v>0</v>
      </c>
      <c r="W483" s="28">
        <f t="shared" si="130"/>
        <v>2245.509</v>
      </c>
      <c r="X483" s="28">
        <f t="shared" si="131"/>
        <v>0</v>
      </c>
      <c r="Y483" s="37">
        <f t="shared" si="126"/>
        <v>2245.509</v>
      </c>
      <c r="Z483" s="28">
        <f>Y483*0.0000002777777777</f>
        <v>6.2375249982534939E-4</v>
      </c>
      <c r="AA483" s="28">
        <f t="shared" si="132"/>
        <v>2245.5089993712577</v>
      </c>
      <c r="AB483" s="24">
        <f t="shared" si="127"/>
        <v>0</v>
      </c>
      <c r="AD483" s="24">
        <f t="shared" si="133"/>
        <v>0</v>
      </c>
      <c r="AE483" s="24">
        <f t="shared" si="122"/>
        <v>905.42666666666673</v>
      </c>
      <c r="AF483" s="24">
        <f t="shared" si="137"/>
        <v>0</v>
      </c>
      <c r="AG483" s="24">
        <f>AF$43+AF$87+$AF$158+$AF$178+$AF$238+$AF$279+$AF$299+$AF$307+$AF$359+$AF$365+$AF$379+$AF$408+$AF$426+$AF$438</f>
        <v>0.23953385452826659</v>
      </c>
      <c r="AH483" s="35">
        <f>(AG483*3600000)*$J$69</f>
        <v>741596.81361951341</v>
      </c>
      <c r="AI483" s="33">
        <f>ABS((AB483*0.0000002777777777)-Z483)</f>
        <v>6.2375249982534939E-4</v>
      </c>
      <c r="AJ483" s="33">
        <f t="shared" si="136"/>
        <v>0.66731875428315823</v>
      </c>
    </row>
    <row r="484" spans="2:36" x14ac:dyDescent="0.3">
      <c r="B484" s="17" t="s">
        <v>27</v>
      </c>
      <c r="C484" s="17">
        <v>476</v>
      </c>
      <c r="D484" s="17">
        <v>476</v>
      </c>
      <c r="E484" s="2">
        <v>0</v>
      </c>
      <c r="F484" s="13">
        <f t="shared" si="134"/>
        <v>0</v>
      </c>
      <c r="G484" s="13">
        <f t="shared" si="135"/>
        <v>0</v>
      </c>
      <c r="R484">
        <f t="shared" si="123"/>
        <v>1</v>
      </c>
      <c r="S484" t="str">
        <f t="shared" si="124"/>
        <v/>
      </c>
      <c r="T484" s="31">
        <f t="shared" si="128"/>
        <v>0</v>
      </c>
      <c r="U484" s="31">
        <f t="shared" si="125"/>
        <v>0</v>
      </c>
      <c r="V484" s="28">
        <f t="shared" si="129"/>
        <v>0</v>
      </c>
      <c r="W484" s="28">
        <f t="shared" si="130"/>
        <v>2245.509</v>
      </c>
      <c r="X484" s="28">
        <f t="shared" si="131"/>
        <v>0</v>
      </c>
      <c r="Y484" s="37">
        <f t="shared" si="126"/>
        <v>2245.509</v>
      </c>
      <c r="Z484" s="28">
        <f>Y484*0.0000002777777777</f>
        <v>6.2375249982534939E-4</v>
      </c>
      <c r="AA484" s="28">
        <f t="shared" si="132"/>
        <v>2245.5089993712577</v>
      </c>
      <c r="AB484" s="24">
        <f t="shared" si="127"/>
        <v>0</v>
      </c>
      <c r="AD484" s="24">
        <f t="shared" si="133"/>
        <v>0</v>
      </c>
      <c r="AE484" s="24">
        <f t="shared" si="122"/>
        <v>905.42666666666673</v>
      </c>
      <c r="AF484" s="24">
        <f t="shared" si="137"/>
        <v>0</v>
      </c>
      <c r="AG484" s="24">
        <f>AF$43+AF$87+$AF$158+$AF$178+$AF$238+$AF$279+$AF$299+$AF$307+$AF$359+$AF$365+$AF$379+$AF$408+$AF$426+$AF$438</f>
        <v>0.23953385452826659</v>
      </c>
      <c r="AH484" s="35">
        <f>(AG484*3600000)*$J$69</f>
        <v>741596.81361951341</v>
      </c>
      <c r="AI484" s="33">
        <f>ABS((AB484*0.0000002777777777)-Z484)</f>
        <v>6.2375249982534939E-4</v>
      </c>
      <c r="AJ484" s="33">
        <f t="shared" si="136"/>
        <v>0.66794250678298361</v>
      </c>
    </row>
    <row r="485" spans="2:36" x14ac:dyDescent="0.3">
      <c r="B485" s="17" t="s">
        <v>27</v>
      </c>
      <c r="C485" s="17">
        <v>477</v>
      </c>
      <c r="D485" s="17">
        <v>477</v>
      </c>
      <c r="E485" s="2">
        <v>0</v>
      </c>
      <c r="F485" s="13">
        <f t="shared" si="134"/>
        <v>0</v>
      </c>
      <c r="G485" s="13">
        <f t="shared" si="135"/>
        <v>0</v>
      </c>
      <c r="R485">
        <f t="shared" si="123"/>
        <v>1</v>
      </c>
      <c r="S485" t="str">
        <f t="shared" si="124"/>
        <v/>
      </c>
      <c r="T485" s="31">
        <f t="shared" si="128"/>
        <v>0</v>
      </c>
      <c r="U485" s="31">
        <f t="shared" si="125"/>
        <v>0</v>
      </c>
      <c r="V485" s="28">
        <f t="shared" si="129"/>
        <v>0</v>
      </c>
      <c r="W485" s="28">
        <f t="shared" si="130"/>
        <v>2245.509</v>
      </c>
      <c r="X485" s="28">
        <f t="shared" si="131"/>
        <v>0</v>
      </c>
      <c r="Y485" s="37">
        <f t="shared" si="126"/>
        <v>2245.509</v>
      </c>
      <c r="Z485" s="28">
        <f>Y485*0.0000002777777777</f>
        <v>6.2375249982534939E-4</v>
      </c>
      <c r="AA485" s="28">
        <f t="shared" si="132"/>
        <v>2245.5089993712577</v>
      </c>
      <c r="AB485" s="24">
        <f t="shared" si="127"/>
        <v>0</v>
      </c>
      <c r="AD485" s="24">
        <f t="shared" si="133"/>
        <v>0</v>
      </c>
      <c r="AE485" s="24">
        <f t="shared" si="122"/>
        <v>905.42666666666673</v>
      </c>
      <c r="AF485" s="24">
        <f t="shared" si="137"/>
        <v>0</v>
      </c>
      <c r="AG485" s="24">
        <f>AF$43+AF$87+$AF$158+$AF$178+$AF$238+$AF$279+$AF$299+$AF$307+$AF$359+$AF$365+$AF$379+$AF$408+$AF$426+$AF$438</f>
        <v>0.23953385452826659</v>
      </c>
      <c r="AH485" s="35">
        <f>(AG485*3600000)*$J$69</f>
        <v>741596.81361951341</v>
      </c>
      <c r="AI485" s="33">
        <f>ABS((AB485*0.0000002777777777)-Z485)</f>
        <v>6.2375249982534939E-4</v>
      </c>
      <c r="AJ485" s="33">
        <f t="shared" si="136"/>
        <v>0.66856625928280899</v>
      </c>
    </row>
    <row r="486" spans="2:36" x14ac:dyDescent="0.3">
      <c r="B486" s="17" t="s">
        <v>27</v>
      </c>
      <c r="C486" s="17">
        <v>478</v>
      </c>
      <c r="D486" s="17">
        <v>478</v>
      </c>
      <c r="E486" s="2">
        <v>0</v>
      </c>
      <c r="F486" s="13">
        <f t="shared" si="134"/>
        <v>0</v>
      </c>
      <c r="G486" s="13">
        <f t="shared" si="135"/>
        <v>0</v>
      </c>
      <c r="R486">
        <f t="shared" si="123"/>
        <v>1</v>
      </c>
      <c r="S486" t="str">
        <f t="shared" si="124"/>
        <v/>
      </c>
      <c r="T486" s="31">
        <f t="shared" si="128"/>
        <v>0</v>
      </c>
      <c r="U486" s="31">
        <f t="shared" si="125"/>
        <v>0</v>
      </c>
      <c r="V486" s="28">
        <f t="shared" si="129"/>
        <v>0</v>
      </c>
      <c r="W486" s="28">
        <f t="shared" si="130"/>
        <v>2245.509</v>
      </c>
      <c r="X486" s="28">
        <f t="shared" si="131"/>
        <v>0</v>
      </c>
      <c r="Y486" s="37">
        <f t="shared" si="126"/>
        <v>2245.509</v>
      </c>
      <c r="Z486" s="28">
        <f>Y486*0.0000002777777777</f>
        <v>6.2375249982534939E-4</v>
      </c>
      <c r="AA486" s="28">
        <f t="shared" si="132"/>
        <v>2245.5089993712577</v>
      </c>
      <c r="AB486" s="24">
        <f t="shared" si="127"/>
        <v>0</v>
      </c>
      <c r="AD486" s="24">
        <f t="shared" si="133"/>
        <v>0</v>
      </c>
      <c r="AE486" s="24">
        <f t="shared" si="122"/>
        <v>905.42666666666673</v>
      </c>
      <c r="AF486" s="24">
        <f t="shared" si="137"/>
        <v>0</v>
      </c>
      <c r="AG486" s="24">
        <f>AF$43+AF$87+$AF$158+$AF$178+$AF$238+$AF$279+$AF$299+$AF$307+$AF$359+$AF$365+$AF$379+$AF$408+$AF$426+$AF$438</f>
        <v>0.23953385452826659</v>
      </c>
      <c r="AH486" s="35">
        <f>(AG486*3600000)*$J$69</f>
        <v>741596.81361951341</v>
      </c>
      <c r="AI486" s="33">
        <f>ABS((AB486*0.0000002777777777)-Z486)</f>
        <v>6.2375249982534939E-4</v>
      </c>
      <c r="AJ486" s="33">
        <f t="shared" si="136"/>
        <v>0.66919001178263438</v>
      </c>
    </row>
    <row r="487" spans="2:36" x14ac:dyDescent="0.3">
      <c r="B487" s="17" t="s">
        <v>27</v>
      </c>
      <c r="C487" s="17">
        <v>479</v>
      </c>
      <c r="D487" s="17">
        <v>479</v>
      </c>
      <c r="E487" s="2">
        <v>0</v>
      </c>
      <c r="F487" s="13">
        <f t="shared" si="134"/>
        <v>0</v>
      </c>
      <c r="G487" s="13">
        <f t="shared" si="135"/>
        <v>0</v>
      </c>
      <c r="R487">
        <f t="shared" si="123"/>
        <v>1</v>
      </c>
      <c r="S487" t="str">
        <f t="shared" si="124"/>
        <v/>
      </c>
      <c r="T487" s="31">
        <f t="shared" si="128"/>
        <v>0</v>
      </c>
      <c r="U487" s="31">
        <f t="shared" si="125"/>
        <v>0</v>
      </c>
      <c r="V487" s="28">
        <f t="shared" si="129"/>
        <v>0</v>
      </c>
      <c r="W487" s="28">
        <f t="shared" si="130"/>
        <v>2245.509</v>
      </c>
      <c r="X487" s="28">
        <f t="shared" si="131"/>
        <v>0</v>
      </c>
      <c r="Y487" s="37">
        <f t="shared" si="126"/>
        <v>2245.509</v>
      </c>
      <c r="Z487" s="28">
        <f>Y487*0.0000002777777777</f>
        <v>6.2375249982534939E-4</v>
      </c>
      <c r="AA487" s="28">
        <f t="shared" si="132"/>
        <v>2245.5089993712577</v>
      </c>
      <c r="AB487" s="24">
        <f t="shared" si="127"/>
        <v>0</v>
      </c>
      <c r="AD487" s="24">
        <f t="shared" si="133"/>
        <v>0</v>
      </c>
      <c r="AE487" s="24">
        <f t="shared" si="122"/>
        <v>905.42666666666673</v>
      </c>
      <c r="AF487" s="24">
        <f t="shared" si="137"/>
        <v>0</v>
      </c>
      <c r="AG487" s="24">
        <f>AF$43+AF$87+$AF$158+$AF$178+$AF$238+$AF$279+$AF$299+$AF$307+$AF$359+$AF$365+$AF$379+$AF$408+$AF$426+$AF$438</f>
        <v>0.23953385452826659</v>
      </c>
      <c r="AH487" s="35">
        <f>(AG487*3600000)*$J$69</f>
        <v>741596.81361951341</v>
      </c>
      <c r="AI487" s="33">
        <f>ABS((AB487*0.0000002777777777)-Z487)</f>
        <v>6.2375249982534939E-4</v>
      </c>
      <c r="AJ487" s="33">
        <f t="shared" si="136"/>
        <v>0.66981376428245976</v>
      </c>
    </row>
    <row r="488" spans="2:36" x14ac:dyDescent="0.3">
      <c r="B488" s="17" t="s">
        <v>27</v>
      </c>
      <c r="C488" s="17">
        <v>480</v>
      </c>
      <c r="D488" s="17">
        <v>480</v>
      </c>
      <c r="E488" s="2">
        <v>0</v>
      </c>
      <c r="F488" s="13">
        <f t="shared" si="134"/>
        <v>0</v>
      </c>
      <c r="G488" s="13">
        <f t="shared" si="135"/>
        <v>0</v>
      </c>
      <c r="R488">
        <f t="shared" si="123"/>
        <v>1</v>
      </c>
      <c r="S488" t="str">
        <f t="shared" si="124"/>
        <v/>
      </c>
      <c r="T488" s="31">
        <f t="shared" si="128"/>
        <v>0</v>
      </c>
      <c r="U488" s="31">
        <f t="shared" si="125"/>
        <v>0</v>
      </c>
      <c r="V488" s="28">
        <f t="shared" si="129"/>
        <v>0</v>
      </c>
      <c r="W488" s="28">
        <f t="shared" si="130"/>
        <v>2245.509</v>
      </c>
      <c r="X488" s="28">
        <f t="shared" si="131"/>
        <v>0</v>
      </c>
      <c r="Y488" s="37">
        <f t="shared" si="126"/>
        <v>2245.509</v>
      </c>
      <c r="Z488" s="28">
        <f>Y488*0.0000002777777777</f>
        <v>6.2375249982534939E-4</v>
      </c>
      <c r="AA488" s="28">
        <f t="shared" si="132"/>
        <v>2245.5089993712577</v>
      </c>
      <c r="AB488" s="24">
        <f t="shared" si="127"/>
        <v>0</v>
      </c>
      <c r="AD488" s="24">
        <f t="shared" si="133"/>
        <v>0</v>
      </c>
      <c r="AE488" s="24">
        <f t="shared" si="122"/>
        <v>905.42666666666673</v>
      </c>
      <c r="AF488" s="24">
        <f t="shared" si="137"/>
        <v>0</v>
      </c>
      <c r="AG488" s="24">
        <f>AF$43+AF$87+$AF$158+$AF$178+$AF$238+$AF$279+$AF$299+$AF$307+$AF$359+$AF$365+$AF$379+$AF$408+$AF$426+$AF$438</f>
        <v>0.23953385452826659</v>
      </c>
      <c r="AH488" s="35">
        <f>(AG488*3600000)*$J$69</f>
        <v>741596.81361951341</v>
      </c>
      <c r="AI488" s="33">
        <f>ABS((AB488*0.0000002777777777)-Z488)</f>
        <v>6.2375249982534939E-4</v>
      </c>
      <c r="AJ488" s="33">
        <f t="shared" si="136"/>
        <v>0.67043751678228514</v>
      </c>
    </row>
    <row r="489" spans="2:36" x14ac:dyDescent="0.3">
      <c r="B489" s="17" t="s">
        <v>27</v>
      </c>
      <c r="C489" s="17">
        <v>481</v>
      </c>
      <c r="D489" s="17">
        <v>481</v>
      </c>
      <c r="E489" s="2">
        <v>0</v>
      </c>
      <c r="F489" s="13">
        <f t="shared" si="134"/>
        <v>0</v>
      </c>
      <c r="G489" s="13">
        <f t="shared" si="135"/>
        <v>0</v>
      </c>
      <c r="R489">
        <f t="shared" si="123"/>
        <v>1</v>
      </c>
      <c r="S489" t="str">
        <f t="shared" si="124"/>
        <v/>
      </c>
      <c r="T489" s="31">
        <f t="shared" si="128"/>
        <v>0</v>
      </c>
      <c r="U489" s="31">
        <f t="shared" si="125"/>
        <v>0</v>
      </c>
      <c r="V489" s="28">
        <f t="shared" si="129"/>
        <v>0</v>
      </c>
      <c r="W489" s="28">
        <f t="shared" si="130"/>
        <v>2245.509</v>
      </c>
      <c r="X489" s="28">
        <f t="shared" si="131"/>
        <v>0</v>
      </c>
      <c r="Y489" s="37">
        <f t="shared" si="126"/>
        <v>2245.509</v>
      </c>
      <c r="Z489" s="28">
        <f>Y489*0.0000002777777777</f>
        <v>6.2375249982534939E-4</v>
      </c>
      <c r="AA489" s="28">
        <f t="shared" si="132"/>
        <v>2245.5089993712577</v>
      </c>
      <c r="AB489" s="24">
        <f t="shared" si="127"/>
        <v>0</v>
      </c>
      <c r="AD489" s="24">
        <f t="shared" si="133"/>
        <v>0</v>
      </c>
      <c r="AE489" s="24">
        <f t="shared" si="122"/>
        <v>905.42666666666673</v>
      </c>
      <c r="AF489" s="24">
        <f t="shared" si="137"/>
        <v>0</v>
      </c>
      <c r="AG489" s="24">
        <f>AF$43+AF$87+$AF$158+$AF$178+$AF$238+$AF$279+$AF$299+$AF$307+$AF$359+$AF$365+$AF$379+$AF$408+$AF$426+$AF$438</f>
        <v>0.23953385452826659</v>
      </c>
      <c r="AH489" s="35">
        <f>(AG489*3600000)*$J$69</f>
        <v>741596.81361951341</v>
      </c>
      <c r="AI489" s="33">
        <f>ABS((AB489*0.0000002777777777)-Z489)</f>
        <v>6.2375249982534939E-4</v>
      </c>
      <c r="AJ489" s="33">
        <f t="shared" si="136"/>
        <v>0.67106126928211052</v>
      </c>
    </row>
    <row r="490" spans="2:36" x14ac:dyDescent="0.3">
      <c r="B490" s="17" t="s">
        <v>27</v>
      </c>
      <c r="C490" s="17">
        <v>482</v>
      </c>
      <c r="D490" s="17">
        <v>482</v>
      </c>
      <c r="E490" s="2">
        <v>0</v>
      </c>
      <c r="F490" s="13">
        <f t="shared" si="134"/>
        <v>0</v>
      </c>
      <c r="G490" s="13">
        <f t="shared" si="135"/>
        <v>0</v>
      </c>
      <c r="R490">
        <f t="shared" si="123"/>
        <v>1</v>
      </c>
      <c r="S490" t="str">
        <f t="shared" si="124"/>
        <v/>
      </c>
      <c r="T490" s="31">
        <f t="shared" si="128"/>
        <v>0</v>
      </c>
      <c r="U490" s="31">
        <f t="shared" si="125"/>
        <v>0</v>
      </c>
      <c r="V490" s="28">
        <f t="shared" si="129"/>
        <v>0</v>
      </c>
      <c r="W490" s="28">
        <f t="shared" si="130"/>
        <v>2245.509</v>
      </c>
      <c r="X490" s="28">
        <f t="shared" si="131"/>
        <v>0</v>
      </c>
      <c r="Y490" s="37">
        <f t="shared" si="126"/>
        <v>2245.509</v>
      </c>
      <c r="Z490" s="28">
        <f>Y490*0.0000002777777777</f>
        <v>6.2375249982534939E-4</v>
      </c>
      <c r="AA490" s="28">
        <f t="shared" si="132"/>
        <v>2245.5089993712577</v>
      </c>
      <c r="AB490" s="24">
        <f t="shared" si="127"/>
        <v>0</v>
      </c>
      <c r="AD490" s="24">
        <f t="shared" si="133"/>
        <v>0</v>
      </c>
      <c r="AE490" s="24">
        <f t="shared" si="122"/>
        <v>905.42666666666673</v>
      </c>
      <c r="AF490" s="24">
        <f t="shared" si="137"/>
        <v>0</v>
      </c>
      <c r="AG490" s="24">
        <f>AF$43+AF$87+$AF$158+$AF$178+$AF$238+$AF$279+$AF$299+$AF$307+$AF$359+$AF$365+$AF$379+$AF$408+$AF$426+$AF$438</f>
        <v>0.23953385452826659</v>
      </c>
      <c r="AH490" s="35">
        <f>(AG490*3600000)*$J$69</f>
        <v>741596.81361951341</v>
      </c>
      <c r="AI490" s="33">
        <f>ABS((AB490*0.0000002777777777)-Z490)</f>
        <v>6.2375249982534939E-4</v>
      </c>
      <c r="AJ490" s="33">
        <f t="shared" si="136"/>
        <v>0.6716850217819359</v>
      </c>
    </row>
    <row r="491" spans="2:36" x14ac:dyDescent="0.3">
      <c r="B491" s="17" t="s">
        <v>27</v>
      </c>
      <c r="C491" s="17">
        <v>483</v>
      </c>
      <c r="D491" s="17">
        <v>483</v>
      </c>
      <c r="E491" s="2">
        <v>0</v>
      </c>
      <c r="F491" s="13">
        <f t="shared" si="134"/>
        <v>0</v>
      </c>
      <c r="G491" s="13">
        <f t="shared" si="135"/>
        <v>0</v>
      </c>
      <c r="R491">
        <f t="shared" si="123"/>
        <v>1</v>
      </c>
      <c r="S491" t="str">
        <f t="shared" si="124"/>
        <v/>
      </c>
      <c r="T491" s="31">
        <f t="shared" si="128"/>
        <v>0</v>
      </c>
      <c r="U491" s="31">
        <f t="shared" si="125"/>
        <v>0</v>
      </c>
      <c r="V491" s="28">
        <f t="shared" si="129"/>
        <v>0</v>
      </c>
      <c r="W491" s="28">
        <f t="shared" si="130"/>
        <v>2245.509</v>
      </c>
      <c r="X491" s="28">
        <f t="shared" si="131"/>
        <v>0</v>
      </c>
      <c r="Y491" s="37">
        <f t="shared" si="126"/>
        <v>2245.509</v>
      </c>
      <c r="Z491" s="28">
        <f>Y491*0.0000002777777777</f>
        <v>6.2375249982534939E-4</v>
      </c>
      <c r="AA491" s="28">
        <f t="shared" si="132"/>
        <v>2245.5089993712577</v>
      </c>
      <c r="AB491" s="24">
        <f t="shared" si="127"/>
        <v>0</v>
      </c>
      <c r="AD491" s="24">
        <f t="shared" si="133"/>
        <v>0</v>
      </c>
      <c r="AE491" s="24">
        <f t="shared" si="122"/>
        <v>905.42666666666673</v>
      </c>
      <c r="AF491" s="24">
        <f t="shared" si="137"/>
        <v>0</v>
      </c>
      <c r="AG491" s="24">
        <f>AF$43+AF$87+$AF$158+$AF$178+$AF$238+$AF$279+$AF$299+$AF$307+$AF$359+$AF$365+$AF$379+$AF$408+$AF$426+$AF$438</f>
        <v>0.23953385452826659</v>
      </c>
      <c r="AH491" s="35">
        <f>(AG491*3600000)*$J$69</f>
        <v>741596.81361951341</v>
      </c>
      <c r="AI491" s="33">
        <f>ABS((AB491*0.0000002777777777)-Z491)</f>
        <v>6.2375249982534939E-4</v>
      </c>
      <c r="AJ491" s="33">
        <f t="shared" si="136"/>
        <v>0.67230877428176128</v>
      </c>
    </row>
    <row r="492" spans="2:36" x14ac:dyDescent="0.3">
      <c r="B492" s="17" t="s">
        <v>27</v>
      </c>
      <c r="C492" s="17">
        <v>484</v>
      </c>
      <c r="D492" s="17">
        <v>484</v>
      </c>
      <c r="E492" s="2">
        <v>0</v>
      </c>
      <c r="F492" s="13">
        <f t="shared" si="134"/>
        <v>0</v>
      </c>
      <c r="G492" s="13">
        <f t="shared" si="135"/>
        <v>0</v>
      </c>
      <c r="R492">
        <f t="shared" si="123"/>
        <v>1</v>
      </c>
      <c r="S492" t="str">
        <f t="shared" si="124"/>
        <v/>
      </c>
      <c r="T492" s="31">
        <f t="shared" si="128"/>
        <v>0</v>
      </c>
      <c r="U492" s="31">
        <f t="shared" si="125"/>
        <v>0</v>
      </c>
      <c r="V492" s="28">
        <f t="shared" si="129"/>
        <v>0</v>
      </c>
      <c r="W492" s="28">
        <f t="shared" si="130"/>
        <v>2245.509</v>
      </c>
      <c r="X492" s="28">
        <f t="shared" si="131"/>
        <v>0</v>
      </c>
      <c r="Y492" s="37">
        <f t="shared" si="126"/>
        <v>2245.509</v>
      </c>
      <c r="Z492" s="28">
        <f>Y492*0.0000002777777777</f>
        <v>6.2375249982534939E-4</v>
      </c>
      <c r="AA492" s="28">
        <f t="shared" si="132"/>
        <v>2245.5089993712577</v>
      </c>
      <c r="AB492" s="24">
        <f t="shared" si="127"/>
        <v>0</v>
      </c>
      <c r="AD492" s="24">
        <f t="shared" si="133"/>
        <v>0</v>
      </c>
      <c r="AE492" s="24">
        <f t="shared" si="122"/>
        <v>905.42666666666673</v>
      </c>
      <c r="AF492" s="24">
        <f t="shared" si="137"/>
        <v>0</v>
      </c>
      <c r="AG492" s="24">
        <f>AF$43+AF$87+$AF$158+$AF$178+$AF$238+$AF$279+$AF$299+$AF$307+$AF$359+$AF$365+$AF$379+$AF$408+$AF$426+$AF$438</f>
        <v>0.23953385452826659</v>
      </c>
      <c r="AH492" s="35">
        <f>(AG492*3600000)*$J$69</f>
        <v>741596.81361951341</v>
      </c>
      <c r="AI492" s="33">
        <f>ABS((AB492*0.0000002777777777)-Z492)</f>
        <v>6.2375249982534939E-4</v>
      </c>
      <c r="AJ492" s="33">
        <f t="shared" si="136"/>
        <v>0.67293252678158666</v>
      </c>
    </row>
    <row r="493" spans="2:36" x14ac:dyDescent="0.3">
      <c r="B493" s="17" t="s">
        <v>27</v>
      </c>
      <c r="C493" s="17">
        <v>485</v>
      </c>
      <c r="D493" s="17">
        <v>485</v>
      </c>
      <c r="E493" s="2">
        <v>0</v>
      </c>
      <c r="F493" s="13">
        <f t="shared" si="134"/>
        <v>0</v>
      </c>
      <c r="G493" s="13">
        <f t="shared" si="135"/>
        <v>0</v>
      </c>
      <c r="R493">
        <f t="shared" si="123"/>
        <v>1</v>
      </c>
      <c r="S493" t="str">
        <f t="shared" si="124"/>
        <v/>
      </c>
      <c r="T493" s="31">
        <f t="shared" si="128"/>
        <v>0</v>
      </c>
      <c r="U493" s="31">
        <f t="shared" si="125"/>
        <v>0</v>
      </c>
      <c r="V493" s="28">
        <f t="shared" si="129"/>
        <v>0</v>
      </c>
      <c r="W493" s="28">
        <f t="shared" si="130"/>
        <v>2245.509</v>
      </c>
      <c r="X493" s="28">
        <f t="shared" si="131"/>
        <v>0</v>
      </c>
      <c r="Y493" s="37">
        <f t="shared" si="126"/>
        <v>2245.509</v>
      </c>
      <c r="Z493" s="28">
        <f>Y493*0.0000002777777777</f>
        <v>6.2375249982534939E-4</v>
      </c>
      <c r="AA493" s="28">
        <f t="shared" si="132"/>
        <v>2245.5089993712577</v>
      </c>
      <c r="AB493" s="24">
        <f t="shared" si="127"/>
        <v>0</v>
      </c>
      <c r="AD493" s="24">
        <f t="shared" si="133"/>
        <v>0</v>
      </c>
      <c r="AE493" s="24">
        <f t="shared" si="122"/>
        <v>905.42666666666673</v>
      </c>
      <c r="AF493" s="24">
        <f t="shared" si="137"/>
        <v>0</v>
      </c>
      <c r="AG493" s="24">
        <f>AF$43+AF$87+$AF$158+$AF$178+$AF$238+$AF$279+$AF$299+$AF$307+$AF$359+$AF$365+$AF$379+$AF$408+$AF$426+$AF$438</f>
        <v>0.23953385452826659</v>
      </c>
      <c r="AH493" s="35">
        <f>(AG493*3600000)*$J$69</f>
        <v>741596.81361951341</v>
      </c>
      <c r="AI493" s="33">
        <f>ABS((AB493*0.0000002777777777)-Z493)</f>
        <v>6.2375249982534939E-4</v>
      </c>
      <c r="AJ493" s="33">
        <f t="shared" si="136"/>
        <v>0.67355627928141204</v>
      </c>
    </row>
    <row r="494" spans="2:36" x14ac:dyDescent="0.3">
      <c r="B494" s="17" t="s">
        <v>27</v>
      </c>
      <c r="C494" s="17">
        <v>486</v>
      </c>
      <c r="D494" s="17">
        <v>486</v>
      </c>
      <c r="E494" s="2">
        <v>0</v>
      </c>
      <c r="F494" s="13">
        <f t="shared" si="134"/>
        <v>0</v>
      </c>
      <c r="G494" s="13">
        <f t="shared" si="135"/>
        <v>0</v>
      </c>
      <c r="R494">
        <f t="shared" si="123"/>
        <v>1</v>
      </c>
      <c r="S494" t="str">
        <f t="shared" si="124"/>
        <v/>
      </c>
      <c r="T494" s="31">
        <f t="shared" si="128"/>
        <v>0</v>
      </c>
      <c r="U494" s="31">
        <f t="shared" si="125"/>
        <v>0</v>
      </c>
      <c r="V494" s="28">
        <f t="shared" si="129"/>
        <v>0</v>
      </c>
      <c r="W494" s="28">
        <f t="shared" si="130"/>
        <v>2245.509</v>
      </c>
      <c r="X494" s="28">
        <f t="shared" si="131"/>
        <v>0</v>
      </c>
      <c r="Y494" s="37">
        <f t="shared" si="126"/>
        <v>2245.509</v>
      </c>
      <c r="Z494" s="28">
        <f>Y494*0.0000002777777777</f>
        <v>6.2375249982534939E-4</v>
      </c>
      <c r="AA494" s="28">
        <f t="shared" si="132"/>
        <v>2245.5089993712577</v>
      </c>
      <c r="AB494" s="24">
        <f t="shared" si="127"/>
        <v>0</v>
      </c>
      <c r="AD494" s="24">
        <f t="shared" si="133"/>
        <v>0</v>
      </c>
      <c r="AE494" s="24">
        <f t="shared" si="122"/>
        <v>905.42666666666673</v>
      </c>
      <c r="AF494" s="24">
        <f t="shared" si="137"/>
        <v>0</v>
      </c>
      <c r="AG494" s="24">
        <f>AF$43+AF$87+$AF$158+$AF$178+$AF$238+$AF$279+$AF$299+$AF$307+$AF$359+$AF$365+$AF$379+$AF$408+$AF$426+$AF$438</f>
        <v>0.23953385452826659</v>
      </c>
      <c r="AH494" s="35">
        <f>(AG494*3600000)*$J$69</f>
        <v>741596.81361951341</v>
      </c>
      <c r="AI494" s="33">
        <f>ABS((AB494*0.0000002777777777)-Z494)</f>
        <v>6.2375249982534939E-4</v>
      </c>
      <c r="AJ494" s="33">
        <f t="shared" si="136"/>
        <v>0.67418003178123742</v>
      </c>
    </row>
    <row r="495" spans="2:36" x14ac:dyDescent="0.3">
      <c r="B495" s="17" t="s">
        <v>27</v>
      </c>
      <c r="C495" s="17">
        <v>487</v>
      </c>
      <c r="D495" s="17">
        <v>487</v>
      </c>
      <c r="E495" s="2">
        <v>0</v>
      </c>
      <c r="F495" s="13">
        <f t="shared" si="134"/>
        <v>0</v>
      </c>
      <c r="G495" s="13">
        <f t="shared" si="135"/>
        <v>0</v>
      </c>
      <c r="R495">
        <f t="shared" si="123"/>
        <v>1</v>
      </c>
      <c r="S495" t="str">
        <f t="shared" si="124"/>
        <v/>
      </c>
      <c r="T495" s="31">
        <f t="shared" si="128"/>
        <v>0</v>
      </c>
      <c r="U495" s="31">
        <f t="shared" si="125"/>
        <v>0</v>
      </c>
      <c r="V495" s="28">
        <f t="shared" si="129"/>
        <v>0</v>
      </c>
      <c r="W495" s="28">
        <f t="shared" si="130"/>
        <v>2245.509</v>
      </c>
      <c r="X495" s="28">
        <f t="shared" si="131"/>
        <v>0</v>
      </c>
      <c r="Y495" s="37">
        <f t="shared" si="126"/>
        <v>2245.509</v>
      </c>
      <c r="Z495" s="28">
        <f>Y495*0.0000002777777777</f>
        <v>6.2375249982534939E-4</v>
      </c>
      <c r="AA495" s="28">
        <f t="shared" si="132"/>
        <v>2245.5089993712577</v>
      </c>
      <c r="AB495" s="24">
        <f t="shared" si="127"/>
        <v>0</v>
      </c>
      <c r="AD495" s="24">
        <f t="shared" si="133"/>
        <v>0</v>
      </c>
      <c r="AE495" s="24">
        <f t="shared" si="122"/>
        <v>905.42666666666673</v>
      </c>
      <c r="AF495" s="24">
        <f t="shared" si="137"/>
        <v>0</v>
      </c>
      <c r="AG495" s="24">
        <f>AF$43+AF$87+$AF$158+$AF$178+$AF$238+$AF$279+$AF$299+$AF$307+$AF$359+$AF$365+$AF$379+$AF$408+$AF$426+$AF$438</f>
        <v>0.23953385452826659</v>
      </c>
      <c r="AH495" s="35">
        <f>(AG495*3600000)*$J$69</f>
        <v>741596.81361951341</v>
      </c>
      <c r="AI495" s="33">
        <f>ABS((AB495*0.0000002777777777)-Z495)</f>
        <v>6.2375249982534939E-4</v>
      </c>
      <c r="AJ495" s="33">
        <f t="shared" si="136"/>
        <v>0.6748037842810628</v>
      </c>
    </row>
    <row r="496" spans="2:36" x14ac:dyDescent="0.3">
      <c r="B496" s="17" t="s">
        <v>27</v>
      </c>
      <c r="C496" s="17">
        <v>488</v>
      </c>
      <c r="D496" s="17">
        <v>488</v>
      </c>
      <c r="E496" s="2">
        <v>0</v>
      </c>
      <c r="F496" s="13">
        <f t="shared" si="134"/>
        <v>0</v>
      </c>
      <c r="G496" s="13">
        <f t="shared" si="135"/>
        <v>0</v>
      </c>
      <c r="R496">
        <f t="shared" si="123"/>
        <v>1</v>
      </c>
      <c r="S496" t="str">
        <f t="shared" si="124"/>
        <v/>
      </c>
      <c r="T496" s="31">
        <f t="shared" si="128"/>
        <v>0</v>
      </c>
      <c r="U496" s="31">
        <f t="shared" si="125"/>
        <v>0</v>
      </c>
      <c r="V496" s="28">
        <f t="shared" si="129"/>
        <v>0</v>
      </c>
      <c r="W496" s="28">
        <f t="shared" si="130"/>
        <v>2245.509</v>
      </c>
      <c r="X496" s="28">
        <f t="shared" si="131"/>
        <v>0</v>
      </c>
      <c r="Y496" s="37">
        <f t="shared" si="126"/>
        <v>2245.509</v>
      </c>
      <c r="Z496" s="28">
        <f>Y496*0.0000002777777777</f>
        <v>6.2375249982534939E-4</v>
      </c>
      <c r="AA496" s="28">
        <f t="shared" si="132"/>
        <v>2245.5089993712577</v>
      </c>
      <c r="AB496" s="24">
        <f t="shared" si="127"/>
        <v>0</v>
      </c>
      <c r="AD496" s="24">
        <f t="shared" si="133"/>
        <v>0</v>
      </c>
      <c r="AE496" s="24">
        <f t="shared" si="122"/>
        <v>905.42666666666673</v>
      </c>
      <c r="AF496" s="24">
        <f t="shared" si="137"/>
        <v>0</v>
      </c>
      <c r="AG496" s="24">
        <f>AF$43+AF$87+$AF$158+$AF$178+$AF$238+$AF$279+$AF$299+$AF$307+$AF$359+$AF$365+$AF$379+$AF$408+$AF$426+$AF$438</f>
        <v>0.23953385452826659</v>
      </c>
      <c r="AH496" s="35">
        <f>(AG496*3600000)*$J$69</f>
        <v>741596.81361951341</v>
      </c>
      <c r="AI496" s="33">
        <f>ABS((AB496*0.0000002777777777)-Z496)</f>
        <v>6.2375249982534939E-4</v>
      </c>
      <c r="AJ496" s="33">
        <f t="shared" si="136"/>
        <v>0.67542753678088818</v>
      </c>
    </row>
    <row r="497" spans="2:36" x14ac:dyDescent="0.3">
      <c r="B497" s="17" t="s">
        <v>27</v>
      </c>
      <c r="C497" s="17">
        <v>489</v>
      </c>
      <c r="D497" s="17">
        <v>489</v>
      </c>
      <c r="E497" s="2">
        <v>0</v>
      </c>
      <c r="F497" s="13">
        <f t="shared" si="134"/>
        <v>0</v>
      </c>
      <c r="G497" s="13">
        <f t="shared" si="135"/>
        <v>0</v>
      </c>
      <c r="R497">
        <f t="shared" si="123"/>
        <v>1</v>
      </c>
      <c r="S497" t="str">
        <f t="shared" si="124"/>
        <v/>
      </c>
      <c r="T497" s="31">
        <f t="shared" si="128"/>
        <v>0</v>
      </c>
      <c r="U497" s="31">
        <f t="shared" si="125"/>
        <v>0</v>
      </c>
      <c r="V497" s="28">
        <f t="shared" si="129"/>
        <v>0</v>
      </c>
      <c r="W497" s="28">
        <f t="shared" si="130"/>
        <v>2245.509</v>
      </c>
      <c r="X497" s="28">
        <f t="shared" si="131"/>
        <v>0</v>
      </c>
      <c r="Y497" s="37">
        <f t="shared" si="126"/>
        <v>2245.509</v>
      </c>
      <c r="Z497" s="28">
        <f>Y497*0.0000002777777777</f>
        <v>6.2375249982534939E-4</v>
      </c>
      <c r="AA497" s="28">
        <f t="shared" si="132"/>
        <v>2245.5089993712577</v>
      </c>
      <c r="AB497" s="24">
        <f t="shared" si="127"/>
        <v>0</v>
      </c>
      <c r="AD497" s="24">
        <f t="shared" si="133"/>
        <v>0</v>
      </c>
      <c r="AE497" s="24">
        <f t="shared" si="122"/>
        <v>905.42666666666673</v>
      </c>
      <c r="AF497" s="24">
        <f t="shared" si="137"/>
        <v>0</v>
      </c>
      <c r="AG497" s="24">
        <f>AF$43+AF$87+$AF$158+$AF$178+$AF$238+$AF$279+$AF$299+$AF$307+$AF$359+$AF$365+$AF$379+$AF$408+$AF$426+$AF$438</f>
        <v>0.23953385452826659</v>
      </c>
      <c r="AH497" s="35">
        <f>(AG497*3600000)*$J$69</f>
        <v>741596.81361951341</v>
      </c>
      <c r="AI497" s="33">
        <f>ABS((AB497*0.0000002777777777)-Z497)</f>
        <v>6.2375249982534939E-4</v>
      </c>
      <c r="AJ497" s="33">
        <f t="shared" si="136"/>
        <v>0.67605128928071356</v>
      </c>
    </row>
    <row r="498" spans="2:36" x14ac:dyDescent="0.3">
      <c r="B498" s="17" t="s">
        <v>27</v>
      </c>
      <c r="C498" s="17">
        <v>490</v>
      </c>
      <c r="D498" s="17">
        <v>490</v>
      </c>
      <c r="E498" s="2">
        <v>0</v>
      </c>
      <c r="F498" s="13">
        <f t="shared" si="134"/>
        <v>0</v>
      </c>
      <c r="G498" s="13">
        <f t="shared" si="135"/>
        <v>0</v>
      </c>
      <c r="R498">
        <f t="shared" si="123"/>
        <v>1</v>
      </c>
      <c r="S498" t="str">
        <f t="shared" si="124"/>
        <v/>
      </c>
      <c r="T498" s="31">
        <f t="shared" si="128"/>
        <v>0</v>
      </c>
      <c r="U498" s="31">
        <f t="shared" si="125"/>
        <v>0</v>
      </c>
      <c r="V498" s="28">
        <f t="shared" si="129"/>
        <v>0</v>
      </c>
      <c r="W498" s="28">
        <f t="shared" si="130"/>
        <v>2245.509</v>
      </c>
      <c r="X498" s="28">
        <f t="shared" si="131"/>
        <v>0</v>
      </c>
      <c r="Y498" s="37">
        <f t="shared" si="126"/>
        <v>2245.509</v>
      </c>
      <c r="Z498" s="28">
        <f>Y498*0.0000002777777777</f>
        <v>6.2375249982534939E-4</v>
      </c>
      <c r="AA498" s="28">
        <f t="shared" si="132"/>
        <v>2245.5089993712577</v>
      </c>
      <c r="AB498" s="24">
        <f t="shared" si="127"/>
        <v>0</v>
      </c>
      <c r="AD498" s="24">
        <f t="shared" si="133"/>
        <v>0</v>
      </c>
      <c r="AE498" s="24">
        <f t="shared" si="122"/>
        <v>905.42666666666673</v>
      </c>
      <c r="AF498" s="24">
        <f t="shared" si="137"/>
        <v>0</v>
      </c>
      <c r="AG498" s="24">
        <f>AF$43+AF$87+$AF$158+$AF$178+$AF$238+$AF$279+$AF$299+$AF$307+$AF$359+$AF$365+$AF$379+$AF$408+$AF$426+$AF$438</f>
        <v>0.23953385452826659</v>
      </c>
      <c r="AH498" s="35">
        <f>(AG498*3600000)*$J$69</f>
        <v>741596.81361951341</v>
      </c>
      <c r="AI498" s="33">
        <f>ABS((AB498*0.0000002777777777)-Z498)</f>
        <v>6.2375249982534939E-4</v>
      </c>
      <c r="AJ498" s="33">
        <f t="shared" si="136"/>
        <v>0.67667504178053894</v>
      </c>
    </row>
    <row r="499" spans="2:36" x14ac:dyDescent="0.3">
      <c r="B499" s="17" t="s">
        <v>27</v>
      </c>
      <c r="C499" s="17">
        <v>491</v>
      </c>
      <c r="D499" s="17">
        <v>491</v>
      </c>
      <c r="E499" s="2">
        <v>0</v>
      </c>
      <c r="F499" s="13">
        <f t="shared" si="134"/>
        <v>0</v>
      </c>
      <c r="G499" s="13">
        <f t="shared" si="135"/>
        <v>0</v>
      </c>
      <c r="R499">
        <f t="shared" si="123"/>
        <v>1</v>
      </c>
      <c r="S499" t="str">
        <f t="shared" si="124"/>
        <v/>
      </c>
      <c r="T499" s="31">
        <f t="shared" si="128"/>
        <v>0</v>
      </c>
      <c r="U499" s="31">
        <f t="shared" si="125"/>
        <v>0</v>
      </c>
      <c r="V499" s="28">
        <f t="shared" si="129"/>
        <v>0</v>
      </c>
      <c r="W499" s="28">
        <f t="shared" si="130"/>
        <v>2245.509</v>
      </c>
      <c r="X499" s="28">
        <f t="shared" si="131"/>
        <v>0</v>
      </c>
      <c r="Y499" s="37">
        <f t="shared" si="126"/>
        <v>2245.509</v>
      </c>
      <c r="Z499" s="28">
        <f>Y499*0.0000002777777777</f>
        <v>6.2375249982534939E-4</v>
      </c>
      <c r="AA499" s="28">
        <f t="shared" si="132"/>
        <v>2245.5089993712577</v>
      </c>
      <c r="AB499" s="24">
        <f t="shared" si="127"/>
        <v>0</v>
      </c>
      <c r="AD499" s="24">
        <f t="shared" si="133"/>
        <v>0</v>
      </c>
      <c r="AE499" s="24">
        <f t="shared" si="122"/>
        <v>905.42666666666673</v>
      </c>
      <c r="AF499" s="24">
        <f t="shared" si="137"/>
        <v>0</v>
      </c>
      <c r="AG499" s="24">
        <f>AF$43+AF$87+$AF$158+$AF$178+$AF$238+$AF$279+$AF$299+$AF$307+$AF$359+$AF$365+$AF$379+$AF$408+$AF$426+$AF$438</f>
        <v>0.23953385452826659</v>
      </c>
      <c r="AH499" s="35">
        <f>(AG499*3600000)*$J$69</f>
        <v>741596.81361951341</v>
      </c>
      <c r="AI499" s="33">
        <f>ABS((AB499*0.0000002777777777)-Z499)</f>
        <v>6.2375249982534939E-4</v>
      </c>
      <c r="AJ499" s="33">
        <f t="shared" si="136"/>
        <v>0.67729879428036432</v>
      </c>
    </row>
    <row r="500" spans="2:36" x14ac:dyDescent="0.3">
      <c r="B500" s="17" t="s">
        <v>27</v>
      </c>
      <c r="C500" s="17">
        <v>492</v>
      </c>
      <c r="D500" s="17">
        <v>492</v>
      </c>
      <c r="E500" s="2">
        <v>0</v>
      </c>
      <c r="F500" s="13">
        <f t="shared" si="134"/>
        <v>0</v>
      </c>
      <c r="G500" s="13">
        <f t="shared" si="135"/>
        <v>0</v>
      </c>
      <c r="R500">
        <f t="shared" si="123"/>
        <v>1</v>
      </c>
      <c r="S500" t="str">
        <f t="shared" si="124"/>
        <v/>
      </c>
      <c r="T500" s="31">
        <f t="shared" si="128"/>
        <v>0</v>
      </c>
      <c r="U500" s="31">
        <f t="shared" si="125"/>
        <v>0</v>
      </c>
      <c r="V500" s="28">
        <f t="shared" si="129"/>
        <v>0</v>
      </c>
      <c r="W500" s="28">
        <f t="shared" si="130"/>
        <v>2245.509</v>
      </c>
      <c r="X500" s="28">
        <f t="shared" si="131"/>
        <v>0</v>
      </c>
      <c r="Y500" s="37">
        <f t="shared" si="126"/>
        <v>2245.509</v>
      </c>
      <c r="Z500" s="28">
        <f>Y500*0.0000002777777777</f>
        <v>6.2375249982534939E-4</v>
      </c>
      <c r="AA500" s="28">
        <f t="shared" si="132"/>
        <v>2245.5089993712577</v>
      </c>
      <c r="AB500" s="24">
        <f t="shared" si="127"/>
        <v>0</v>
      </c>
      <c r="AD500" s="24">
        <f t="shared" si="133"/>
        <v>0</v>
      </c>
      <c r="AE500" s="24">
        <f t="shared" si="122"/>
        <v>905.42666666666673</v>
      </c>
      <c r="AF500" s="24">
        <f t="shared" si="137"/>
        <v>0</v>
      </c>
      <c r="AG500" s="24">
        <f>AF$43+AF$87+$AF$158+$AF$178+$AF$238+$AF$279+$AF$299+$AF$307+$AF$359+$AF$365+$AF$379+$AF$408+$AF$426+$AF$438</f>
        <v>0.23953385452826659</v>
      </c>
      <c r="AH500" s="35">
        <f>(AG500*3600000)*$J$69</f>
        <v>741596.81361951341</v>
      </c>
      <c r="AI500" s="33">
        <f>ABS((AB500*0.0000002777777777)-Z500)</f>
        <v>6.2375249982534939E-4</v>
      </c>
      <c r="AJ500" s="33">
        <f t="shared" si="136"/>
        <v>0.67792254678018971</v>
      </c>
    </row>
    <row r="501" spans="2:36" x14ac:dyDescent="0.3">
      <c r="B501" s="17" t="s">
        <v>27</v>
      </c>
      <c r="C501" s="17">
        <v>493</v>
      </c>
      <c r="D501" s="17">
        <v>493</v>
      </c>
      <c r="E501" s="2">
        <v>0</v>
      </c>
      <c r="F501" s="13">
        <f t="shared" si="134"/>
        <v>0</v>
      </c>
      <c r="G501" s="13">
        <f t="shared" si="135"/>
        <v>0</v>
      </c>
      <c r="R501">
        <f t="shared" si="123"/>
        <v>1</v>
      </c>
      <c r="S501" t="str">
        <f t="shared" si="124"/>
        <v/>
      </c>
      <c r="T501" s="31">
        <f t="shared" si="128"/>
        <v>0</v>
      </c>
      <c r="U501" s="31">
        <f t="shared" si="125"/>
        <v>0</v>
      </c>
      <c r="V501" s="28">
        <f t="shared" si="129"/>
        <v>0</v>
      </c>
      <c r="W501" s="28">
        <f t="shared" si="130"/>
        <v>2245.509</v>
      </c>
      <c r="X501" s="28">
        <f t="shared" si="131"/>
        <v>0</v>
      </c>
      <c r="Y501" s="37">
        <f t="shared" si="126"/>
        <v>2245.509</v>
      </c>
      <c r="Z501" s="28">
        <f>Y501*0.0000002777777777</f>
        <v>6.2375249982534939E-4</v>
      </c>
      <c r="AA501" s="28">
        <f t="shared" si="132"/>
        <v>2245.5089993712577</v>
      </c>
      <c r="AB501" s="24">
        <f t="shared" si="127"/>
        <v>0</v>
      </c>
      <c r="AD501" s="24">
        <f t="shared" si="133"/>
        <v>0</v>
      </c>
      <c r="AE501" s="24">
        <f t="shared" si="122"/>
        <v>905.42666666666673</v>
      </c>
      <c r="AF501" s="24">
        <f t="shared" si="137"/>
        <v>0</v>
      </c>
      <c r="AG501" s="24">
        <f>AF$43+AF$87+$AF$158+$AF$178+$AF$238+$AF$279+$AF$299+$AF$307+$AF$359+$AF$365+$AF$379+$AF$408+$AF$426+$AF$438</f>
        <v>0.23953385452826659</v>
      </c>
      <c r="AH501" s="35">
        <f>(AG501*3600000)*$J$69</f>
        <v>741596.81361951341</v>
      </c>
      <c r="AI501" s="33">
        <f>ABS((AB501*0.0000002777777777)-Z501)</f>
        <v>6.2375249982534939E-4</v>
      </c>
      <c r="AJ501" s="33">
        <f t="shared" si="136"/>
        <v>0.67854629928001509</v>
      </c>
    </row>
    <row r="502" spans="2:36" x14ac:dyDescent="0.3">
      <c r="B502" s="17" t="s">
        <v>27</v>
      </c>
      <c r="C502" s="17">
        <v>494</v>
      </c>
      <c r="D502" s="17">
        <v>494</v>
      </c>
      <c r="E502" s="2">
        <v>0</v>
      </c>
      <c r="F502" s="13">
        <f t="shared" si="134"/>
        <v>0</v>
      </c>
      <c r="G502" s="13">
        <f t="shared" si="135"/>
        <v>0</v>
      </c>
      <c r="R502">
        <f t="shared" si="123"/>
        <v>1</v>
      </c>
      <c r="S502" t="str">
        <f t="shared" si="124"/>
        <v/>
      </c>
      <c r="T502" s="31">
        <f t="shared" si="128"/>
        <v>0</v>
      </c>
      <c r="U502" s="31">
        <f t="shared" si="125"/>
        <v>0</v>
      </c>
      <c r="V502" s="28">
        <f t="shared" si="129"/>
        <v>0</v>
      </c>
      <c r="W502" s="28">
        <f t="shared" si="130"/>
        <v>2245.509</v>
      </c>
      <c r="X502" s="28">
        <f t="shared" si="131"/>
        <v>0</v>
      </c>
      <c r="Y502" s="37">
        <f t="shared" si="126"/>
        <v>2245.509</v>
      </c>
      <c r="Z502" s="28">
        <f>Y502*0.0000002777777777</f>
        <v>6.2375249982534939E-4</v>
      </c>
      <c r="AA502" s="28">
        <f t="shared" si="132"/>
        <v>2245.5089993712577</v>
      </c>
      <c r="AB502" s="24">
        <f t="shared" si="127"/>
        <v>0</v>
      </c>
      <c r="AD502" s="24">
        <f t="shared" si="133"/>
        <v>0</v>
      </c>
      <c r="AE502" s="24">
        <f t="shared" ref="AE502:AE524" si="138">$AD$43+$AD$87+$AD$158+$AD$178+$AD$188+$AD$238+$AD$279+$AD$299+$AD$307+$AD$359+$AD$365+$AD$379+$AD$408+$AD$426+$AD$438</f>
        <v>905.42666666666673</v>
      </c>
      <c r="AF502" s="24">
        <f t="shared" si="137"/>
        <v>0</v>
      </c>
      <c r="AG502" s="24">
        <f>AF$43+AF$87+$AF$158+$AF$178+$AF$238+$AF$279+$AF$299+$AF$307+$AF$359+$AF$365+$AF$379+$AF$408+$AF$426+$AF$438</f>
        <v>0.23953385452826659</v>
      </c>
      <c r="AH502" s="35">
        <f>(AG502*3600000)*$J$69</f>
        <v>741596.81361951341</v>
      </c>
      <c r="AI502" s="33">
        <f>ABS((AB502*0.0000002777777777)-Z502)</f>
        <v>6.2375249982534939E-4</v>
      </c>
      <c r="AJ502" s="33">
        <f t="shared" si="136"/>
        <v>0.67917005177984047</v>
      </c>
    </row>
    <row r="503" spans="2:36" x14ac:dyDescent="0.3">
      <c r="B503" s="17" t="s">
        <v>27</v>
      </c>
      <c r="C503" s="17">
        <v>495</v>
      </c>
      <c r="D503" s="17">
        <v>495</v>
      </c>
      <c r="E503" s="2">
        <v>0</v>
      </c>
      <c r="F503" s="13">
        <f t="shared" si="134"/>
        <v>0</v>
      </c>
      <c r="G503" s="13">
        <f t="shared" si="135"/>
        <v>0</v>
      </c>
      <c r="R503">
        <f t="shared" si="123"/>
        <v>1</v>
      </c>
      <c r="S503" t="str">
        <f t="shared" si="124"/>
        <v/>
      </c>
      <c r="T503" s="31">
        <f t="shared" si="128"/>
        <v>0</v>
      </c>
      <c r="U503" s="31">
        <f t="shared" si="125"/>
        <v>0</v>
      </c>
      <c r="V503" s="28">
        <f t="shared" si="129"/>
        <v>0</v>
      </c>
      <c r="W503" s="28">
        <f t="shared" si="130"/>
        <v>2245.509</v>
      </c>
      <c r="X503" s="28">
        <f t="shared" si="131"/>
        <v>0</v>
      </c>
      <c r="Y503" s="37">
        <f t="shared" si="126"/>
        <v>2245.509</v>
      </c>
      <c r="Z503" s="28">
        <f>Y503*0.0000002777777777</f>
        <v>6.2375249982534939E-4</v>
      </c>
      <c r="AA503" s="28">
        <f t="shared" si="132"/>
        <v>2245.5089993712577</v>
      </c>
      <c r="AB503" s="24">
        <f t="shared" si="127"/>
        <v>0</v>
      </c>
      <c r="AD503" s="24">
        <f t="shared" si="133"/>
        <v>0</v>
      </c>
      <c r="AE503" s="24">
        <f t="shared" si="138"/>
        <v>905.42666666666673</v>
      </c>
      <c r="AF503" s="24">
        <f t="shared" si="137"/>
        <v>0</v>
      </c>
      <c r="AG503" s="24">
        <f>AF$43+AF$87+$AF$158+$AF$178+$AF$238+$AF$279+$AF$299+$AF$307+$AF$359+$AF$365+$AF$379+$AF$408+$AF$426+$AF$438</f>
        <v>0.23953385452826659</v>
      </c>
      <c r="AH503" s="35">
        <f>(AG503*3600000)*$J$69</f>
        <v>741596.81361951341</v>
      </c>
      <c r="AI503" s="33">
        <f>ABS((AB503*0.0000002777777777)-Z503)</f>
        <v>6.2375249982534939E-4</v>
      </c>
      <c r="AJ503" s="33">
        <f t="shared" si="136"/>
        <v>0.67979380427966585</v>
      </c>
    </row>
    <row r="504" spans="2:36" x14ac:dyDescent="0.3">
      <c r="B504" s="17" t="s">
        <v>27</v>
      </c>
      <c r="C504" s="17">
        <v>496</v>
      </c>
      <c r="D504" s="17">
        <v>496</v>
      </c>
      <c r="E504" s="2">
        <v>0</v>
      </c>
      <c r="F504" s="13">
        <f t="shared" si="134"/>
        <v>0</v>
      </c>
      <c r="G504" s="13">
        <f t="shared" si="135"/>
        <v>0</v>
      </c>
      <c r="R504">
        <f t="shared" si="123"/>
        <v>1</v>
      </c>
      <c r="S504" t="str">
        <f t="shared" si="124"/>
        <v/>
      </c>
      <c r="T504" s="31">
        <f t="shared" si="128"/>
        <v>0</v>
      </c>
      <c r="U504" s="31">
        <f t="shared" si="125"/>
        <v>0</v>
      </c>
      <c r="V504" s="28">
        <f t="shared" si="129"/>
        <v>0</v>
      </c>
      <c r="W504" s="28">
        <f t="shared" si="130"/>
        <v>2245.509</v>
      </c>
      <c r="X504" s="28">
        <f t="shared" si="131"/>
        <v>0</v>
      </c>
      <c r="Y504" s="37">
        <f t="shared" si="126"/>
        <v>2245.509</v>
      </c>
      <c r="Z504" s="28">
        <f>Y504*0.0000002777777777</f>
        <v>6.2375249982534939E-4</v>
      </c>
      <c r="AA504" s="28">
        <f t="shared" si="132"/>
        <v>2245.5089993712577</v>
      </c>
      <c r="AB504" s="24">
        <f t="shared" si="127"/>
        <v>0</v>
      </c>
      <c r="AD504" s="24">
        <f t="shared" si="133"/>
        <v>0</v>
      </c>
      <c r="AE504" s="24">
        <f t="shared" si="138"/>
        <v>905.42666666666673</v>
      </c>
      <c r="AF504" s="24">
        <f t="shared" si="137"/>
        <v>0</v>
      </c>
      <c r="AG504" s="24">
        <f>AF$43+AF$87+$AF$158+$AF$178+$AF$238+$AF$279+$AF$299+$AF$307+$AF$359+$AF$365+$AF$379+$AF$408+$AF$426+$AF$438</f>
        <v>0.23953385452826659</v>
      </c>
      <c r="AH504" s="35">
        <f>(AG504*3600000)*$J$69</f>
        <v>741596.81361951341</v>
      </c>
      <c r="AI504" s="33">
        <f>ABS((AB504*0.0000002777777777)-Z504)</f>
        <v>6.2375249982534939E-4</v>
      </c>
      <c r="AJ504" s="33">
        <f t="shared" si="136"/>
        <v>0.68041755677949123</v>
      </c>
    </row>
    <row r="505" spans="2:36" x14ac:dyDescent="0.3">
      <c r="B505" s="17" t="s">
        <v>27</v>
      </c>
      <c r="C505" s="17">
        <v>497</v>
      </c>
      <c r="D505" s="17">
        <v>497</v>
      </c>
      <c r="E505" s="2">
        <v>0</v>
      </c>
      <c r="F505" s="13">
        <f t="shared" si="134"/>
        <v>0</v>
      </c>
      <c r="G505" s="13">
        <f t="shared" si="135"/>
        <v>0</v>
      </c>
      <c r="R505">
        <f t="shared" si="123"/>
        <v>1</v>
      </c>
      <c r="S505" t="str">
        <f t="shared" si="124"/>
        <v/>
      </c>
      <c r="T505" s="31">
        <f t="shared" si="128"/>
        <v>0</v>
      </c>
      <c r="U505" s="31">
        <f t="shared" si="125"/>
        <v>0</v>
      </c>
      <c r="V505" s="28">
        <f t="shared" si="129"/>
        <v>0</v>
      </c>
      <c r="W505" s="28">
        <f t="shared" si="130"/>
        <v>2245.509</v>
      </c>
      <c r="X505" s="28">
        <f t="shared" si="131"/>
        <v>0</v>
      </c>
      <c r="Y505" s="37">
        <f t="shared" si="126"/>
        <v>2245.509</v>
      </c>
      <c r="Z505" s="28">
        <f>Y505*0.0000002777777777</f>
        <v>6.2375249982534939E-4</v>
      </c>
      <c r="AA505" s="28">
        <f t="shared" si="132"/>
        <v>2245.5089993712577</v>
      </c>
      <c r="AB505" s="24">
        <f t="shared" si="127"/>
        <v>0</v>
      </c>
      <c r="AD505" s="24">
        <f t="shared" si="133"/>
        <v>0</v>
      </c>
      <c r="AE505" s="24">
        <f t="shared" si="138"/>
        <v>905.42666666666673</v>
      </c>
      <c r="AF505" s="24">
        <f t="shared" si="137"/>
        <v>0</v>
      </c>
      <c r="AG505" s="24">
        <f>AF$43+AF$87+$AF$158+$AF$178+$AF$238+$AF$279+$AF$299+$AF$307+$AF$359+$AF$365+$AF$379+$AF$408+$AF$426+$AF$438</f>
        <v>0.23953385452826659</v>
      </c>
      <c r="AH505" s="35">
        <f>(AG505*3600000)*$J$69</f>
        <v>741596.81361951341</v>
      </c>
      <c r="AI505" s="33">
        <f>ABS((AB505*0.0000002777777777)-Z505)</f>
        <v>6.2375249982534939E-4</v>
      </c>
      <c r="AJ505" s="33">
        <f t="shared" si="136"/>
        <v>0.68104130927931661</v>
      </c>
    </row>
    <row r="506" spans="2:36" x14ac:dyDescent="0.3">
      <c r="B506" s="17" t="s">
        <v>27</v>
      </c>
      <c r="C506" s="17">
        <v>498</v>
      </c>
      <c r="D506" s="17">
        <v>498</v>
      </c>
      <c r="E506" s="2">
        <v>0</v>
      </c>
      <c r="F506" s="13">
        <f t="shared" si="134"/>
        <v>0</v>
      </c>
      <c r="G506" s="13">
        <f t="shared" si="135"/>
        <v>0</v>
      </c>
      <c r="R506">
        <f t="shared" si="123"/>
        <v>1</v>
      </c>
      <c r="S506" t="str">
        <f t="shared" si="124"/>
        <v/>
      </c>
      <c r="T506" s="31">
        <f t="shared" si="128"/>
        <v>0</v>
      </c>
      <c r="U506" s="31">
        <f t="shared" si="125"/>
        <v>0</v>
      </c>
      <c r="V506" s="28">
        <f t="shared" si="129"/>
        <v>0</v>
      </c>
      <c r="W506" s="28">
        <f t="shared" si="130"/>
        <v>2245.509</v>
      </c>
      <c r="X506" s="28">
        <f t="shared" si="131"/>
        <v>0</v>
      </c>
      <c r="Y506" s="37">
        <f t="shared" si="126"/>
        <v>2245.509</v>
      </c>
      <c r="Z506" s="28">
        <f>Y506*0.0000002777777777</f>
        <v>6.2375249982534939E-4</v>
      </c>
      <c r="AA506" s="28">
        <f t="shared" si="132"/>
        <v>2245.5089993712577</v>
      </c>
      <c r="AB506" s="24">
        <f t="shared" si="127"/>
        <v>0</v>
      </c>
      <c r="AD506" s="24">
        <f t="shared" si="133"/>
        <v>0</v>
      </c>
      <c r="AE506" s="24">
        <f t="shared" si="138"/>
        <v>905.42666666666673</v>
      </c>
      <c r="AF506" s="24">
        <f t="shared" si="137"/>
        <v>0</v>
      </c>
      <c r="AG506" s="24">
        <f>AF$43+AF$87+$AF$158+$AF$178+$AF$238+$AF$279+$AF$299+$AF$307+$AF$359+$AF$365+$AF$379+$AF$408+$AF$426+$AF$438</f>
        <v>0.23953385452826659</v>
      </c>
      <c r="AH506" s="35">
        <f>(AG506*3600000)*$J$69</f>
        <v>741596.81361951341</v>
      </c>
      <c r="AI506" s="33">
        <f>ABS((AB506*0.0000002777777777)-Z506)</f>
        <v>6.2375249982534939E-4</v>
      </c>
      <c r="AJ506" s="33">
        <f t="shared" si="136"/>
        <v>0.68166506177914199</v>
      </c>
    </row>
    <row r="507" spans="2:36" x14ac:dyDescent="0.3">
      <c r="B507" s="17" t="s">
        <v>27</v>
      </c>
      <c r="C507" s="17">
        <v>499</v>
      </c>
      <c r="D507" s="17">
        <v>499</v>
      </c>
      <c r="E507" s="2">
        <v>0</v>
      </c>
      <c r="F507" s="13">
        <f t="shared" si="134"/>
        <v>0</v>
      </c>
      <c r="G507" s="13">
        <f t="shared" si="135"/>
        <v>0</v>
      </c>
      <c r="R507">
        <f t="shared" si="123"/>
        <v>1</v>
      </c>
      <c r="S507" t="str">
        <f t="shared" si="124"/>
        <v/>
      </c>
      <c r="T507" s="31">
        <f t="shared" si="128"/>
        <v>0</v>
      </c>
      <c r="U507" s="31">
        <f t="shared" si="125"/>
        <v>0</v>
      </c>
      <c r="V507" s="28">
        <f t="shared" si="129"/>
        <v>0</v>
      </c>
      <c r="W507" s="28">
        <f t="shared" si="130"/>
        <v>2245.509</v>
      </c>
      <c r="X507" s="28">
        <f t="shared" si="131"/>
        <v>0</v>
      </c>
      <c r="Y507" s="37">
        <f t="shared" si="126"/>
        <v>2245.509</v>
      </c>
      <c r="Z507" s="28">
        <f>Y507*0.0000002777777777</f>
        <v>6.2375249982534939E-4</v>
      </c>
      <c r="AA507" s="28">
        <f t="shared" si="132"/>
        <v>2245.5089993712577</v>
      </c>
      <c r="AB507" s="24">
        <f t="shared" si="127"/>
        <v>0</v>
      </c>
      <c r="AD507" s="24">
        <f t="shared" si="133"/>
        <v>0</v>
      </c>
      <c r="AE507" s="24">
        <f t="shared" si="138"/>
        <v>905.42666666666673</v>
      </c>
      <c r="AF507" s="24">
        <f t="shared" si="137"/>
        <v>0</v>
      </c>
      <c r="AG507" s="24">
        <f>AF$43+AF$87+$AF$158+$AF$178+$AF$238+$AF$279+$AF$299+$AF$307+$AF$359+$AF$365+$AF$379+$AF$408+$AF$426+$AF$438</f>
        <v>0.23953385452826659</v>
      </c>
      <c r="AH507" s="35">
        <f>(AG507*3600000)*$J$69</f>
        <v>741596.81361951341</v>
      </c>
      <c r="AI507" s="33">
        <f>ABS((AB507*0.0000002777777777)-Z507)</f>
        <v>6.2375249982534939E-4</v>
      </c>
      <c r="AJ507" s="33">
        <f t="shared" si="136"/>
        <v>0.68228881427896737</v>
      </c>
    </row>
    <row r="508" spans="2:36" x14ac:dyDescent="0.3">
      <c r="B508" s="17" t="s">
        <v>27</v>
      </c>
      <c r="C508" s="17">
        <v>500</v>
      </c>
      <c r="D508" s="17">
        <v>500</v>
      </c>
      <c r="E508" s="2">
        <v>0</v>
      </c>
      <c r="F508" s="13">
        <f t="shared" si="134"/>
        <v>0</v>
      </c>
      <c r="G508" s="13">
        <f t="shared" si="135"/>
        <v>0</v>
      </c>
      <c r="R508">
        <f t="shared" si="123"/>
        <v>1</v>
      </c>
      <c r="S508" t="str">
        <f t="shared" si="124"/>
        <v/>
      </c>
      <c r="T508" s="31">
        <f t="shared" si="128"/>
        <v>0</v>
      </c>
      <c r="U508" s="31">
        <f t="shared" si="125"/>
        <v>0</v>
      </c>
      <c r="V508" s="28">
        <f t="shared" si="129"/>
        <v>0</v>
      </c>
      <c r="W508" s="28">
        <f t="shared" si="130"/>
        <v>2245.509</v>
      </c>
      <c r="X508" s="28">
        <f t="shared" si="131"/>
        <v>0</v>
      </c>
      <c r="Y508" s="37">
        <f t="shared" si="126"/>
        <v>2245.509</v>
      </c>
      <c r="Z508" s="28">
        <f>Y508*0.0000002777777777</f>
        <v>6.2375249982534939E-4</v>
      </c>
      <c r="AA508" s="28">
        <f t="shared" si="132"/>
        <v>2245.5089993712577</v>
      </c>
      <c r="AB508" s="24">
        <f t="shared" si="127"/>
        <v>0</v>
      </c>
      <c r="AD508" s="24">
        <f t="shared" si="133"/>
        <v>0</v>
      </c>
      <c r="AE508" s="24">
        <f t="shared" si="138"/>
        <v>905.42666666666673</v>
      </c>
      <c r="AF508" s="24">
        <f t="shared" si="137"/>
        <v>0</v>
      </c>
      <c r="AG508" s="24">
        <f>AF$43+AF$87+$AF$158+$AF$178+$AF$238+$AF$279+$AF$299+$AF$307+$AF$359+$AF$365+$AF$379+$AF$408+$AF$426+$AF$438</f>
        <v>0.23953385452826659</v>
      </c>
      <c r="AH508" s="35">
        <f>(AG508*3600000)*$J$69</f>
        <v>741596.81361951341</v>
      </c>
      <c r="AI508" s="33">
        <f>ABS((AB508*0.0000002777777777)-Z508)</f>
        <v>6.2375249982534939E-4</v>
      </c>
      <c r="AJ508" s="33">
        <f t="shared" si="136"/>
        <v>0.68291256677879275</v>
      </c>
    </row>
    <row r="509" spans="2:36" x14ac:dyDescent="0.3">
      <c r="B509" s="17" t="s">
        <v>27</v>
      </c>
      <c r="C509" s="17">
        <v>501</v>
      </c>
      <c r="D509" s="17">
        <v>501</v>
      </c>
      <c r="E509" s="2">
        <v>0</v>
      </c>
      <c r="F509" s="13">
        <f t="shared" si="134"/>
        <v>0</v>
      </c>
      <c r="G509" s="13">
        <f t="shared" si="135"/>
        <v>0</v>
      </c>
      <c r="R509">
        <f t="shared" si="123"/>
        <v>1</v>
      </c>
      <c r="S509" t="str">
        <f t="shared" si="124"/>
        <v/>
      </c>
      <c r="T509" s="31">
        <f t="shared" si="128"/>
        <v>0</v>
      </c>
      <c r="U509" s="31">
        <f t="shared" si="125"/>
        <v>0</v>
      </c>
      <c r="V509" s="28">
        <f t="shared" si="129"/>
        <v>0</v>
      </c>
      <c r="W509" s="28">
        <f t="shared" si="130"/>
        <v>2245.509</v>
      </c>
      <c r="X509" s="28">
        <f t="shared" si="131"/>
        <v>0</v>
      </c>
      <c r="Y509" s="37">
        <f t="shared" si="126"/>
        <v>2245.509</v>
      </c>
      <c r="Z509" s="28">
        <f>Y509*0.0000002777777777</f>
        <v>6.2375249982534939E-4</v>
      </c>
      <c r="AA509" s="28">
        <f t="shared" si="132"/>
        <v>2245.5089993712577</v>
      </c>
      <c r="AB509" s="24">
        <f t="shared" si="127"/>
        <v>0</v>
      </c>
      <c r="AD509" s="24">
        <f t="shared" si="133"/>
        <v>0</v>
      </c>
      <c r="AE509" s="24">
        <f t="shared" si="138"/>
        <v>905.42666666666673</v>
      </c>
      <c r="AF509" s="24">
        <f t="shared" si="137"/>
        <v>0</v>
      </c>
      <c r="AG509" s="24">
        <f>AF$43+AF$87+$AF$158+$AF$178+$AF$238+$AF$279+$AF$299+$AF$307+$AF$359+$AF$365+$AF$379+$AF$408+$AF$426+$AF$438</f>
        <v>0.23953385452826659</v>
      </c>
      <c r="AH509" s="35">
        <f>(AG509*3600000)*$J$69</f>
        <v>741596.81361951341</v>
      </c>
      <c r="AI509" s="33">
        <f>ABS((AB509*0.0000002777777777)-Z509)</f>
        <v>6.2375249982534939E-4</v>
      </c>
      <c r="AJ509" s="33">
        <f t="shared" si="136"/>
        <v>0.68353631927861813</v>
      </c>
    </row>
    <row r="510" spans="2:36" x14ac:dyDescent="0.3">
      <c r="B510" s="17" t="s">
        <v>27</v>
      </c>
      <c r="C510" s="17">
        <v>502</v>
      </c>
      <c r="D510" s="17">
        <v>502</v>
      </c>
      <c r="E510" s="2">
        <v>0</v>
      </c>
      <c r="F510" s="13">
        <f t="shared" si="134"/>
        <v>0</v>
      </c>
      <c r="G510" s="13">
        <f t="shared" si="135"/>
        <v>0</v>
      </c>
      <c r="R510">
        <f t="shared" si="123"/>
        <v>1</v>
      </c>
      <c r="S510" t="str">
        <f t="shared" si="124"/>
        <v/>
      </c>
      <c r="T510" s="31">
        <f t="shared" si="128"/>
        <v>0</v>
      </c>
      <c r="U510" s="31">
        <f t="shared" si="125"/>
        <v>0</v>
      </c>
      <c r="V510" s="28">
        <f t="shared" si="129"/>
        <v>0</v>
      </c>
      <c r="W510" s="28">
        <f t="shared" si="130"/>
        <v>2245.509</v>
      </c>
      <c r="X510" s="28">
        <f t="shared" si="131"/>
        <v>0</v>
      </c>
      <c r="Y510" s="37">
        <f t="shared" si="126"/>
        <v>2245.509</v>
      </c>
      <c r="Z510" s="28">
        <f>Y510*0.0000002777777777</f>
        <v>6.2375249982534939E-4</v>
      </c>
      <c r="AA510" s="28">
        <f t="shared" si="132"/>
        <v>2245.5089993712577</v>
      </c>
      <c r="AB510" s="24">
        <f t="shared" si="127"/>
        <v>0</v>
      </c>
      <c r="AD510" s="24">
        <f t="shared" si="133"/>
        <v>0</v>
      </c>
      <c r="AE510" s="24">
        <f t="shared" si="138"/>
        <v>905.42666666666673</v>
      </c>
      <c r="AF510" s="24">
        <f t="shared" si="137"/>
        <v>0</v>
      </c>
      <c r="AG510" s="24">
        <f>AF$43+AF$87+$AF$158+$AF$178+$AF$238+$AF$279+$AF$299+$AF$307+$AF$359+$AF$365+$AF$379+$AF$408+$AF$426+$AF$438</f>
        <v>0.23953385452826659</v>
      </c>
      <c r="AH510" s="35">
        <f>(AG510*3600000)*$J$69</f>
        <v>741596.81361951341</v>
      </c>
      <c r="AI510" s="33">
        <f>ABS((AB510*0.0000002777777777)-Z510)</f>
        <v>6.2375249982534939E-4</v>
      </c>
      <c r="AJ510" s="33">
        <f t="shared" si="136"/>
        <v>0.68416007177844351</v>
      </c>
    </row>
    <row r="511" spans="2:36" x14ac:dyDescent="0.3">
      <c r="B511" s="17" t="s">
        <v>27</v>
      </c>
      <c r="C511" s="17">
        <v>503</v>
      </c>
      <c r="D511" s="17">
        <v>503</v>
      </c>
      <c r="E511" s="2">
        <v>0</v>
      </c>
      <c r="F511" s="13">
        <f t="shared" si="134"/>
        <v>0</v>
      </c>
      <c r="G511" s="13">
        <f t="shared" si="135"/>
        <v>0</v>
      </c>
      <c r="R511">
        <f t="shared" si="123"/>
        <v>1</v>
      </c>
      <c r="S511" t="str">
        <f t="shared" si="124"/>
        <v/>
      </c>
      <c r="T511" s="31">
        <f t="shared" si="128"/>
        <v>0</v>
      </c>
      <c r="U511" s="31">
        <f t="shared" si="125"/>
        <v>0</v>
      </c>
      <c r="V511" s="28">
        <f t="shared" si="129"/>
        <v>0</v>
      </c>
      <c r="W511" s="28">
        <f t="shared" si="130"/>
        <v>2245.509</v>
      </c>
      <c r="X511" s="28">
        <f t="shared" si="131"/>
        <v>0</v>
      </c>
      <c r="Y511" s="37">
        <f t="shared" si="126"/>
        <v>2245.509</v>
      </c>
      <c r="Z511" s="28">
        <f>Y511*0.0000002777777777</f>
        <v>6.2375249982534939E-4</v>
      </c>
      <c r="AA511" s="28">
        <f t="shared" si="132"/>
        <v>2245.5089993712577</v>
      </c>
      <c r="AB511" s="24">
        <f t="shared" si="127"/>
        <v>0</v>
      </c>
      <c r="AD511" s="24">
        <f t="shared" si="133"/>
        <v>0</v>
      </c>
      <c r="AE511" s="24">
        <f t="shared" si="138"/>
        <v>905.42666666666673</v>
      </c>
      <c r="AF511" s="24">
        <f t="shared" si="137"/>
        <v>0</v>
      </c>
      <c r="AG511" s="24">
        <f>AF$43+AF$87+$AF$158+$AF$178+$AF$238+$AF$279+$AF$299+$AF$307+$AF$359+$AF$365+$AF$379+$AF$408+$AF$426+$AF$438</f>
        <v>0.23953385452826659</v>
      </c>
      <c r="AH511" s="35">
        <f>(AG511*3600000)*$J$69</f>
        <v>741596.81361951341</v>
      </c>
      <c r="AI511" s="33">
        <f>ABS((AB511*0.0000002777777777)-Z511)</f>
        <v>6.2375249982534939E-4</v>
      </c>
      <c r="AJ511" s="33">
        <f t="shared" si="136"/>
        <v>0.68478382427826889</v>
      </c>
    </row>
    <row r="512" spans="2:36" x14ac:dyDescent="0.3">
      <c r="B512" s="17" t="s">
        <v>27</v>
      </c>
      <c r="C512" s="17">
        <v>504</v>
      </c>
      <c r="D512" s="17">
        <v>504</v>
      </c>
      <c r="E512" s="2">
        <v>0</v>
      </c>
      <c r="F512" s="13">
        <f t="shared" si="134"/>
        <v>0</v>
      </c>
      <c r="G512" s="13">
        <f t="shared" si="135"/>
        <v>0</v>
      </c>
      <c r="R512">
        <f t="shared" si="123"/>
        <v>1</v>
      </c>
      <c r="S512" t="str">
        <f t="shared" si="124"/>
        <v/>
      </c>
      <c r="T512" s="31">
        <f t="shared" si="128"/>
        <v>0</v>
      </c>
      <c r="U512" s="31">
        <f t="shared" si="125"/>
        <v>0</v>
      </c>
      <c r="V512" s="28">
        <f t="shared" si="129"/>
        <v>0</v>
      </c>
      <c r="W512" s="28">
        <f t="shared" si="130"/>
        <v>2245.509</v>
      </c>
      <c r="X512" s="28">
        <f t="shared" si="131"/>
        <v>0</v>
      </c>
      <c r="Y512" s="37">
        <f t="shared" si="126"/>
        <v>2245.509</v>
      </c>
      <c r="Z512" s="28">
        <f>Y512*0.0000002777777777</f>
        <v>6.2375249982534939E-4</v>
      </c>
      <c r="AA512" s="28">
        <f t="shared" si="132"/>
        <v>2245.5089993712577</v>
      </c>
      <c r="AB512" s="24">
        <f t="shared" si="127"/>
        <v>0</v>
      </c>
      <c r="AD512" s="24">
        <f t="shared" si="133"/>
        <v>0</v>
      </c>
      <c r="AE512" s="24">
        <f t="shared" si="138"/>
        <v>905.42666666666673</v>
      </c>
      <c r="AF512" s="24">
        <f t="shared" si="137"/>
        <v>0</v>
      </c>
      <c r="AG512" s="24">
        <f>AF$43+AF$87+$AF$158+$AF$178+$AF$238+$AF$279+$AF$299+$AF$307+$AF$359+$AF$365+$AF$379+$AF$408+$AF$426+$AF$438</f>
        <v>0.23953385452826659</v>
      </c>
      <c r="AH512" s="35">
        <f>(AG512*3600000)*$J$69</f>
        <v>741596.81361951341</v>
      </c>
      <c r="AI512" s="33">
        <f>ABS((AB512*0.0000002777777777)-Z512)</f>
        <v>6.2375249982534939E-4</v>
      </c>
      <c r="AJ512" s="33">
        <f t="shared" si="136"/>
        <v>0.68540757677809427</v>
      </c>
    </row>
    <row r="513" spans="2:36" x14ac:dyDescent="0.3">
      <c r="B513" s="17" t="s">
        <v>27</v>
      </c>
      <c r="C513" s="17">
        <v>505</v>
      </c>
      <c r="D513" s="17">
        <v>505</v>
      </c>
      <c r="E513" s="2">
        <v>0</v>
      </c>
      <c r="F513" s="13">
        <f t="shared" si="134"/>
        <v>0</v>
      </c>
      <c r="G513" s="13">
        <f t="shared" si="135"/>
        <v>0</v>
      </c>
      <c r="R513">
        <f t="shared" si="123"/>
        <v>1</v>
      </c>
      <c r="S513" t="str">
        <f t="shared" si="124"/>
        <v/>
      </c>
      <c r="T513" s="31">
        <f t="shared" si="128"/>
        <v>0</v>
      </c>
      <c r="U513" s="31">
        <f t="shared" si="125"/>
        <v>0</v>
      </c>
      <c r="V513" s="28">
        <f t="shared" si="129"/>
        <v>0</v>
      </c>
      <c r="W513" s="28">
        <f t="shared" si="130"/>
        <v>2245.509</v>
      </c>
      <c r="X513" s="28">
        <f t="shared" si="131"/>
        <v>0</v>
      </c>
      <c r="Y513" s="37">
        <f t="shared" si="126"/>
        <v>2245.509</v>
      </c>
      <c r="Z513" s="28">
        <f>Y513*0.0000002777777777</f>
        <v>6.2375249982534939E-4</v>
      </c>
      <c r="AA513" s="28">
        <f t="shared" si="132"/>
        <v>2245.5089993712577</v>
      </c>
      <c r="AB513" s="24">
        <f t="shared" si="127"/>
        <v>0</v>
      </c>
      <c r="AD513" s="24">
        <f t="shared" si="133"/>
        <v>0</v>
      </c>
      <c r="AE513" s="24">
        <f t="shared" si="138"/>
        <v>905.42666666666673</v>
      </c>
      <c r="AF513" s="24">
        <f t="shared" si="137"/>
        <v>0</v>
      </c>
      <c r="AG513" s="24">
        <f>AF$43+AF$87+$AF$158+$AF$178+$AF$238+$AF$279+$AF$299+$AF$307+$AF$359+$AF$365+$AF$379+$AF$408+$AF$426+$AF$438</f>
        <v>0.23953385452826659</v>
      </c>
      <c r="AH513" s="35">
        <f>(AG513*3600000)*$J$69</f>
        <v>741596.81361951341</v>
      </c>
      <c r="AI513" s="33">
        <f>ABS((AB513*0.0000002777777777)-Z513)</f>
        <v>6.2375249982534939E-4</v>
      </c>
      <c r="AJ513" s="33">
        <f t="shared" si="136"/>
        <v>0.68603132927791965</v>
      </c>
    </row>
    <row r="514" spans="2:36" x14ac:dyDescent="0.3">
      <c r="B514" s="17" t="s">
        <v>27</v>
      </c>
      <c r="C514" s="17">
        <v>506</v>
      </c>
      <c r="D514" s="17">
        <v>506</v>
      </c>
      <c r="E514" s="2">
        <v>0</v>
      </c>
      <c r="F514" s="13">
        <f t="shared" si="134"/>
        <v>0</v>
      </c>
      <c r="G514" s="13">
        <f t="shared" si="135"/>
        <v>0</v>
      </c>
      <c r="R514">
        <f t="shared" si="123"/>
        <v>1</v>
      </c>
      <c r="S514" t="str">
        <f t="shared" si="124"/>
        <v/>
      </c>
      <c r="T514" s="31">
        <f t="shared" si="128"/>
        <v>0</v>
      </c>
      <c r="U514" s="31">
        <f t="shared" si="125"/>
        <v>0</v>
      </c>
      <c r="V514" s="28">
        <f t="shared" si="129"/>
        <v>0</v>
      </c>
      <c r="W514" s="28">
        <f t="shared" si="130"/>
        <v>2245.509</v>
      </c>
      <c r="X514" s="28">
        <f t="shared" si="131"/>
        <v>0</v>
      </c>
      <c r="Y514" s="37">
        <f t="shared" si="126"/>
        <v>2245.509</v>
      </c>
      <c r="Z514" s="28">
        <f>Y514*0.0000002777777777</f>
        <v>6.2375249982534939E-4</v>
      </c>
      <c r="AA514" s="28">
        <f t="shared" si="132"/>
        <v>2245.5089993712577</v>
      </c>
      <c r="AB514" s="24">
        <f t="shared" si="127"/>
        <v>0</v>
      </c>
      <c r="AD514" s="24">
        <f t="shared" si="133"/>
        <v>0</v>
      </c>
      <c r="AE514" s="24">
        <f t="shared" si="138"/>
        <v>905.42666666666673</v>
      </c>
      <c r="AF514" s="24">
        <f t="shared" si="137"/>
        <v>0</v>
      </c>
      <c r="AG514" s="24">
        <f>AF$43+AF$87+$AF$158+$AF$178+$AF$238+$AF$279+$AF$299+$AF$307+$AF$359+$AF$365+$AF$379+$AF$408+$AF$426+$AF$438</f>
        <v>0.23953385452826659</v>
      </c>
      <c r="AH514" s="35">
        <f>(AG514*3600000)*$J$69</f>
        <v>741596.81361951341</v>
      </c>
      <c r="AI514" s="33">
        <f>ABS((AB514*0.0000002777777777)-Z514)</f>
        <v>6.2375249982534939E-4</v>
      </c>
      <c r="AJ514" s="33">
        <f t="shared" si="136"/>
        <v>0.68665508177774504</v>
      </c>
    </row>
    <row r="515" spans="2:36" x14ac:dyDescent="0.3">
      <c r="B515" s="17" t="s">
        <v>27</v>
      </c>
      <c r="C515" s="17">
        <v>507</v>
      </c>
      <c r="D515" s="17">
        <v>507</v>
      </c>
      <c r="E515" s="2">
        <v>0</v>
      </c>
      <c r="F515" s="13">
        <f t="shared" si="134"/>
        <v>0</v>
      </c>
      <c r="G515" s="13">
        <f t="shared" si="135"/>
        <v>0</v>
      </c>
      <c r="R515">
        <f t="shared" si="123"/>
        <v>1</v>
      </c>
      <c r="S515" t="str">
        <f t="shared" si="124"/>
        <v/>
      </c>
      <c r="T515" s="31">
        <f t="shared" si="128"/>
        <v>0</v>
      </c>
      <c r="U515" s="31">
        <f t="shared" si="125"/>
        <v>0</v>
      </c>
      <c r="V515" s="28">
        <f t="shared" si="129"/>
        <v>0</v>
      </c>
      <c r="W515" s="28">
        <f t="shared" si="130"/>
        <v>2245.509</v>
      </c>
      <c r="X515" s="28">
        <f t="shared" si="131"/>
        <v>0</v>
      </c>
      <c r="Y515" s="37">
        <f t="shared" si="126"/>
        <v>2245.509</v>
      </c>
      <c r="Z515" s="28">
        <f>Y515*0.0000002777777777</f>
        <v>6.2375249982534939E-4</v>
      </c>
      <c r="AA515" s="28">
        <f t="shared" si="132"/>
        <v>2245.5089993712577</v>
      </c>
      <c r="AB515" s="24">
        <f t="shared" si="127"/>
        <v>0</v>
      </c>
      <c r="AD515" s="24">
        <f t="shared" si="133"/>
        <v>0</v>
      </c>
      <c r="AE515" s="24">
        <f t="shared" si="138"/>
        <v>905.42666666666673</v>
      </c>
      <c r="AF515" s="24">
        <f t="shared" si="137"/>
        <v>0</v>
      </c>
      <c r="AG515" s="24">
        <f>AF$43+AF$87+$AF$158+$AF$178+$AF$238+$AF$279+$AF$299+$AF$307+$AF$359+$AF$365+$AF$379+$AF$408+$AF$426+$AF$438</f>
        <v>0.23953385452826659</v>
      </c>
      <c r="AH515" s="35">
        <f>(AG515*3600000)*$J$69</f>
        <v>741596.81361951341</v>
      </c>
      <c r="AI515" s="33">
        <f>ABS((AB515*0.0000002777777777)-Z515)</f>
        <v>6.2375249982534939E-4</v>
      </c>
      <c r="AJ515" s="33">
        <f t="shared" si="136"/>
        <v>0.68727883427757042</v>
      </c>
    </row>
    <row r="516" spans="2:36" x14ac:dyDescent="0.3">
      <c r="B516" s="17" t="s">
        <v>27</v>
      </c>
      <c r="C516" s="17">
        <v>508</v>
      </c>
      <c r="D516" s="17">
        <v>508</v>
      </c>
      <c r="E516" s="2">
        <v>0</v>
      </c>
      <c r="F516" s="13">
        <f t="shared" si="134"/>
        <v>0</v>
      </c>
      <c r="G516" s="13">
        <f t="shared" si="135"/>
        <v>0</v>
      </c>
      <c r="R516">
        <f t="shared" si="123"/>
        <v>1</v>
      </c>
      <c r="S516" t="str">
        <f t="shared" si="124"/>
        <v/>
      </c>
      <c r="T516" s="31">
        <f t="shared" si="128"/>
        <v>0</v>
      </c>
      <c r="U516" s="31">
        <f t="shared" si="125"/>
        <v>0</v>
      </c>
      <c r="V516" s="28">
        <f t="shared" si="129"/>
        <v>0</v>
      </c>
      <c r="W516" s="28">
        <f t="shared" si="130"/>
        <v>2245.509</v>
      </c>
      <c r="X516" s="28">
        <f t="shared" si="131"/>
        <v>0</v>
      </c>
      <c r="Y516" s="37">
        <f t="shared" si="126"/>
        <v>2245.509</v>
      </c>
      <c r="Z516" s="28">
        <f>Y516*0.0000002777777777</f>
        <v>6.2375249982534939E-4</v>
      </c>
      <c r="AA516" s="28">
        <f t="shared" si="132"/>
        <v>2245.5089993712577</v>
      </c>
      <c r="AB516" s="24">
        <f t="shared" si="127"/>
        <v>0</v>
      </c>
      <c r="AD516" s="24">
        <f t="shared" si="133"/>
        <v>0</v>
      </c>
      <c r="AE516" s="24">
        <f t="shared" si="138"/>
        <v>905.42666666666673</v>
      </c>
      <c r="AF516" s="24">
        <f t="shared" si="137"/>
        <v>0</v>
      </c>
      <c r="AG516" s="24">
        <f>AF$43+AF$87+$AF$158+$AF$178+$AF$238+$AF$279+$AF$299+$AF$307+$AF$359+$AF$365+$AF$379+$AF$408+$AF$426+$AF$438</f>
        <v>0.23953385452826659</v>
      </c>
      <c r="AH516" s="35">
        <f>(AG516*3600000)*$J$69</f>
        <v>741596.81361951341</v>
      </c>
      <c r="AI516" s="33">
        <f>ABS((AB516*0.0000002777777777)-Z516)</f>
        <v>6.2375249982534939E-4</v>
      </c>
      <c r="AJ516" s="33">
        <f t="shared" si="136"/>
        <v>0.6879025867773958</v>
      </c>
    </row>
    <row r="517" spans="2:36" x14ac:dyDescent="0.3">
      <c r="B517" s="17" t="s">
        <v>27</v>
      </c>
      <c r="C517" s="17">
        <v>509</v>
      </c>
      <c r="D517" s="17">
        <v>509</v>
      </c>
      <c r="E517" s="2">
        <v>0</v>
      </c>
      <c r="F517" s="13">
        <f t="shared" si="134"/>
        <v>0</v>
      </c>
      <c r="G517" s="13">
        <f t="shared" si="135"/>
        <v>0</v>
      </c>
      <c r="R517">
        <f t="shared" si="123"/>
        <v>1</v>
      </c>
      <c r="S517" t="str">
        <f t="shared" si="124"/>
        <v/>
      </c>
      <c r="T517" s="31">
        <f t="shared" si="128"/>
        <v>0</v>
      </c>
      <c r="U517" s="31">
        <f t="shared" si="125"/>
        <v>0</v>
      </c>
      <c r="V517" s="28">
        <f t="shared" si="129"/>
        <v>0</v>
      </c>
      <c r="W517" s="28">
        <f t="shared" si="130"/>
        <v>2245.509</v>
      </c>
      <c r="X517" s="28">
        <f t="shared" si="131"/>
        <v>0</v>
      </c>
      <c r="Y517" s="37">
        <f t="shared" si="126"/>
        <v>2245.509</v>
      </c>
      <c r="Z517" s="28">
        <f>Y517*0.0000002777777777</f>
        <v>6.2375249982534939E-4</v>
      </c>
      <c r="AA517" s="28">
        <f t="shared" si="132"/>
        <v>2245.5089993712577</v>
      </c>
      <c r="AB517" s="24">
        <f t="shared" si="127"/>
        <v>0</v>
      </c>
      <c r="AD517" s="24">
        <f t="shared" si="133"/>
        <v>0</v>
      </c>
      <c r="AE517" s="24">
        <f t="shared" si="138"/>
        <v>905.42666666666673</v>
      </c>
      <c r="AF517" s="24">
        <f t="shared" si="137"/>
        <v>0</v>
      </c>
      <c r="AG517" s="24">
        <f>AF$43+AF$87+$AF$158+$AF$178+$AF$238+$AF$279+$AF$299+$AF$307+$AF$359+$AF$365+$AF$379+$AF$408+$AF$426+$AF$438</f>
        <v>0.23953385452826659</v>
      </c>
      <c r="AH517" s="35">
        <f>(AG517*3600000)*$J$69</f>
        <v>741596.81361951341</v>
      </c>
      <c r="AI517" s="33">
        <f>ABS((AB517*0.0000002777777777)-Z517)</f>
        <v>6.2375249982534939E-4</v>
      </c>
      <c r="AJ517" s="33">
        <f t="shared" si="136"/>
        <v>0.68852633927722118</v>
      </c>
    </row>
    <row r="518" spans="2:36" x14ac:dyDescent="0.3">
      <c r="B518" s="17" t="s">
        <v>27</v>
      </c>
      <c r="C518" s="17">
        <v>510</v>
      </c>
      <c r="D518" s="17">
        <v>510</v>
      </c>
      <c r="E518" s="2">
        <v>0</v>
      </c>
      <c r="F518" s="13">
        <f t="shared" si="134"/>
        <v>0</v>
      </c>
      <c r="G518" s="13">
        <f t="shared" si="135"/>
        <v>0</v>
      </c>
      <c r="R518">
        <f t="shared" si="123"/>
        <v>1</v>
      </c>
      <c r="S518" t="str">
        <f t="shared" si="124"/>
        <v/>
      </c>
      <c r="T518" s="31">
        <f t="shared" si="128"/>
        <v>0</v>
      </c>
      <c r="U518" s="31">
        <f t="shared" si="125"/>
        <v>0</v>
      </c>
      <c r="V518" s="28">
        <f t="shared" si="129"/>
        <v>0</v>
      </c>
      <c r="W518" s="28">
        <f t="shared" si="130"/>
        <v>2245.509</v>
      </c>
      <c r="X518" s="28">
        <f t="shared" si="131"/>
        <v>0</v>
      </c>
      <c r="Y518" s="37">
        <f t="shared" si="126"/>
        <v>2245.509</v>
      </c>
      <c r="Z518" s="28">
        <f>Y518*0.0000002777777777</f>
        <v>6.2375249982534939E-4</v>
      </c>
      <c r="AA518" s="28">
        <f t="shared" si="132"/>
        <v>2245.5089993712577</v>
      </c>
      <c r="AB518" s="24">
        <f t="shared" si="127"/>
        <v>0</v>
      </c>
      <c r="AD518" s="24">
        <f t="shared" si="133"/>
        <v>0</v>
      </c>
      <c r="AE518" s="24">
        <f t="shared" si="138"/>
        <v>905.42666666666673</v>
      </c>
      <c r="AF518" s="24">
        <f t="shared" si="137"/>
        <v>0</v>
      </c>
      <c r="AG518" s="24">
        <f>AF$43+AF$87+$AF$158+$AF$178+$AF$238+$AF$279+$AF$299+$AF$307+$AF$359+$AF$365+$AF$379+$AF$408+$AF$426+$AF$438</f>
        <v>0.23953385452826659</v>
      </c>
      <c r="AH518" s="35">
        <f>(AG518*3600000)*$J$69</f>
        <v>741596.81361951341</v>
      </c>
      <c r="AI518" s="33">
        <f>ABS((AB518*0.0000002777777777)-Z518)</f>
        <v>6.2375249982534939E-4</v>
      </c>
      <c r="AJ518" s="33">
        <f t="shared" si="136"/>
        <v>0.68915009177704656</v>
      </c>
    </row>
    <row r="519" spans="2:36" x14ac:dyDescent="0.3">
      <c r="B519" s="17" t="s">
        <v>27</v>
      </c>
      <c r="C519" s="17">
        <v>511</v>
      </c>
      <c r="D519" s="17">
        <v>511</v>
      </c>
      <c r="E519" s="2">
        <v>0</v>
      </c>
      <c r="F519" s="13">
        <f t="shared" si="134"/>
        <v>6.9444444444444448E-2</v>
      </c>
      <c r="G519" s="13">
        <f t="shared" si="135"/>
        <v>0.25</v>
      </c>
      <c r="R519">
        <f t="shared" si="123"/>
        <v>1</v>
      </c>
      <c r="S519" t="str">
        <f t="shared" si="124"/>
        <v/>
      </c>
      <c r="T519" s="31">
        <f t="shared" si="128"/>
        <v>0</v>
      </c>
      <c r="U519" s="31">
        <f t="shared" si="125"/>
        <v>0</v>
      </c>
      <c r="V519" s="28">
        <f t="shared" si="129"/>
        <v>0</v>
      </c>
      <c r="W519" s="28">
        <f t="shared" si="130"/>
        <v>2245.509</v>
      </c>
      <c r="X519" s="28">
        <f t="shared" si="131"/>
        <v>110.04129144653177</v>
      </c>
      <c r="Y519" s="37">
        <f t="shared" si="126"/>
        <v>2355.5502914465319</v>
      </c>
      <c r="Z519" s="28">
        <f>Y519*0.0000002777777777</f>
        <v>6.5431952521860504E-4</v>
      </c>
      <c r="AA519" s="28">
        <f t="shared" si="132"/>
        <v>2355.5502907869782</v>
      </c>
      <c r="AB519" s="24">
        <f t="shared" si="127"/>
        <v>-14.718364197530866</v>
      </c>
      <c r="AD519" s="24">
        <f t="shared" si="133"/>
        <v>0</v>
      </c>
      <c r="AE519" s="24">
        <f t="shared" si="138"/>
        <v>905.42666666666673</v>
      </c>
      <c r="AF519" s="24">
        <f t="shared" si="137"/>
        <v>0</v>
      </c>
      <c r="AG519" s="24">
        <f>AF$43+AF$87+$AF$158+$AF$178+$AF$238+$AF$279+$AF$299+$AF$307+$AF$359+$AF$365+$AF$379+$AF$408+$AF$426+$AF$438</f>
        <v>0.23953385452826659</v>
      </c>
      <c r="AH519" s="35">
        <f>(AG519*3600000)*$J$69</f>
        <v>741596.81361951341</v>
      </c>
      <c r="AI519" s="33">
        <f>ABS((AB519*0.0000002777777777)-Z519)</f>
        <v>6.5840795971677444E-4</v>
      </c>
      <c r="AJ519" s="33">
        <f t="shared" si="136"/>
        <v>0.68980849973676328</v>
      </c>
    </row>
    <row r="520" spans="2:36" x14ac:dyDescent="0.3">
      <c r="B520" s="17" t="s">
        <v>27</v>
      </c>
      <c r="C520" s="17">
        <v>512</v>
      </c>
      <c r="D520" s="17">
        <v>512</v>
      </c>
      <c r="E520" s="2">
        <v>0.5</v>
      </c>
      <c r="F520" s="13">
        <f t="shared" si="134"/>
        <v>0.34722222222222221</v>
      </c>
      <c r="G520" s="13">
        <f t="shared" si="135"/>
        <v>1.25</v>
      </c>
      <c r="R520">
        <f t="shared" ref="R520:R583" si="139">IF(E520&lt;1,1,0)</f>
        <v>1</v>
      </c>
      <c r="S520" t="str">
        <f t="shared" ref="S520:S583" si="140">IF(R520=1,"",E520)</f>
        <v/>
      </c>
      <c r="T520" s="31">
        <f t="shared" si="128"/>
        <v>0.1388888888888889</v>
      </c>
      <c r="U520" s="31">
        <f t="shared" ref="U520:U583" si="141">(0.5*1526*(T520*T520))</f>
        <v>14.718364197530866</v>
      </c>
      <c r="V520" s="28">
        <f t="shared" si="129"/>
        <v>6.6410789834104936E-3</v>
      </c>
      <c r="W520" s="28">
        <f t="shared" si="130"/>
        <v>2245.509</v>
      </c>
      <c r="X520" s="28">
        <f t="shared" si="131"/>
        <v>550.20645723265886</v>
      </c>
      <c r="Y520" s="37">
        <f t="shared" ref="Y520:Y583" si="142">V520+W520+X520</f>
        <v>2795.7220983116422</v>
      </c>
      <c r="Z520" s="28">
        <f>Y520*0.0000002777777777</f>
        <v>7.7658947153578899E-4</v>
      </c>
      <c r="AA520" s="28">
        <f t="shared" si="132"/>
        <v>2795.7220975288405</v>
      </c>
      <c r="AB520" s="24">
        <f t="shared" ref="AB520:AB583" si="143">$U520-$U521</f>
        <v>-353.2407407407407</v>
      </c>
      <c r="AD520" s="24">
        <f t="shared" si="133"/>
        <v>0</v>
      </c>
      <c r="AE520" s="24">
        <f t="shared" si="138"/>
        <v>905.42666666666673</v>
      </c>
      <c r="AF520" s="24">
        <f t="shared" si="137"/>
        <v>0</v>
      </c>
      <c r="AG520" s="24">
        <f>AF$43+AF$87+$AF$158+$AF$178+$AF$238+$AF$279+$AF$299+$AF$307+$AF$359+$AF$365+$AF$379+$AF$408+$AF$426+$AF$438</f>
        <v>0.23953385452826659</v>
      </c>
      <c r="AH520" s="35">
        <f>(AG520*3600000)*$J$69</f>
        <v>741596.81361951341</v>
      </c>
      <c r="AI520" s="33">
        <f>ABS((AB520*0.0000002777777777)-Z520)</f>
        <v>8.7471189949185385E-4</v>
      </c>
      <c r="AJ520" s="33">
        <f t="shared" si="136"/>
        <v>0.69068321163625512</v>
      </c>
    </row>
    <row r="521" spans="2:36" x14ac:dyDescent="0.3">
      <c r="B521" s="17" t="s">
        <v>27</v>
      </c>
      <c r="C521" s="17">
        <v>513</v>
      </c>
      <c r="D521" s="17">
        <v>513</v>
      </c>
      <c r="E521" s="2">
        <v>2.5</v>
      </c>
      <c r="F521" s="13">
        <f t="shared" si="134"/>
        <v>0.8472222222222221</v>
      </c>
      <c r="G521" s="13">
        <f t="shared" si="135"/>
        <v>3.05</v>
      </c>
      <c r="R521">
        <f t="shared" si="139"/>
        <v>0</v>
      </c>
      <c r="S521">
        <f t="shared" si="140"/>
        <v>2.5</v>
      </c>
      <c r="T521" s="31">
        <f t="shared" ref="T521:T584" si="144">E521/3.6</f>
        <v>0.69444444444444442</v>
      </c>
      <c r="U521" s="31">
        <f t="shared" si="141"/>
        <v>367.95910493827159</v>
      </c>
      <c r="V521" s="28">
        <f t="shared" ref="V521:V584" si="145">0.5 * 1.202 * (T521^2) * 0.25 * (1.442 * 1.589)</f>
        <v>0.16602697458526233</v>
      </c>
      <c r="W521" s="28">
        <f t="shared" ref="W521:W584" si="146">1526 * 9.81 * 0.15</f>
        <v>2245.509</v>
      </c>
      <c r="X521" s="28">
        <f t="shared" ref="X521:X584" si="147">(F521*$M$18)</f>
        <v>1342.5037556476875</v>
      </c>
      <c r="Y521" s="37">
        <f t="shared" si="142"/>
        <v>3588.1787826222726</v>
      </c>
      <c r="Z521" s="28">
        <f>Y521*0.0000002777777777</f>
        <v>9.9671632822710622E-4</v>
      </c>
      <c r="AA521" s="28">
        <f t="shared" ref="AA521:AA584" si="148">Z521*3600000</f>
        <v>3588.1787816175824</v>
      </c>
      <c r="AB521" s="24">
        <f t="shared" si="143"/>
        <v>-2196.5686728395058</v>
      </c>
      <c r="AD521" s="24">
        <f t="shared" ref="AD521:AD584" si="149">AC521/1000</f>
        <v>0</v>
      </c>
      <c r="AE521" s="24">
        <f t="shared" si="138"/>
        <v>905.42666666666673</v>
      </c>
      <c r="AF521" s="24">
        <f t="shared" si="137"/>
        <v>0</v>
      </c>
      <c r="AG521" s="24">
        <f>AF$43+AF$87+$AF$158+$AF$178+$AF$238+$AF$279+$AF$299+$AF$307+$AF$359+$AF$365+$AF$379+$AF$408+$AF$426+$AF$438</f>
        <v>0.23953385452826659</v>
      </c>
      <c r="AH521" s="35">
        <f>(AG521*3600000)*$J$69</f>
        <v>741596.81361951341</v>
      </c>
      <c r="AI521" s="33">
        <f>ABS((AB521*0.0000002777777777)-Z521)</f>
        <v>1.6068742927339025E-3</v>
      </c>
      <c r="AJ521" s="33">
        <f t="shared" si="136"/>
        <v>0.692290085928989</v>
      </c>
    </row>
    <row r="522" spans="2:36" x14ac:dyDescent="0.3">
      <c r="B522" s="17" t="s">
        <v>27</v>
      </c>
      <c r="C522" s="17">
        <v>514</v>
      </c>
      <c r="D522" s="17">
        <v>514</v>
      </c>
      <c r="E522" s="2">
        <v>6.6</v>
      </c>
      <c r="F522" s="13">
        <f t="shared" ref="F522:F585" si="150">($E523-$E521)/2/3.6</f>
        <v>1.2916666666666667</v>
      </c>
      <c r="G522" s="13">
        <f t="shared" ref="G522:G585" si="151">($E523-$E521)/2</f>
        <v>4.6500000000000004</v>
      </c>
      <c r="R522">
        <f t="shared" si="139"/>
        <v>0</v>
      </c>
      <c r="S522">
        <f t="shared" si="140"/>
        <v>6.6</v>
      </c>
      <c r="T522" s="31">
        <f t="shared" si="144"/>
        <v>1.8333333333333333</v>
      </c>
      <c r="U522" s="31">
        <f t="shared" si="141"/>
        <v>2564.5277777777774</v>
      </c>
      <c r="V522" s="28">
        <f t="shared" si="145"/>
        <v>1.1571416020694441</v>
      </c>
      <c r="W522" s="28">
        <f t="shared" si="146"/>
        <v>2245.509</v>
      </c>
      <c r="X522" s="28">
        <f t="shared" si="147"/>
        <v>2046.7680209054911</v>
      </c>
      <c r="Y522" s="37">
        <f t="shared" si="142"/>
        <v>4293.4341625075604</v>
      </c>
      <c r="Z522" s="28">
        <f>Y522*0.0000002777777777</f>
        <v>1.1926206003626109E-3</v>
      </c>
      <c r="AA522" s="28">
        <f t="shared" si="148"/>
        <v>4293.4341613053994</v>
      </c>
      <c r="AB522" s="24">
        <f t="shared" si="143"/>
        <v>-5633.0123456790116</v>
      </c>
      <c r="AD522" s="24">
        <f t="shared" si="149"/>
        <v>0</v>
      </c>
      <c r="AE522" s="24">
        <f t="shared" si="138"/>
        <v>905.42666666666673</v>
      </c>
      <c r="AF522" s="24">
        <f t="shared" si="137"/>
        <v>0</v>
      </c>
      <c r="AG522" s="24">
        <f>AF$43+AF$87+$AF$158+$AF$178+$AF$238+$AF$279+$AF$299+$AF$307+$AF$359+$AF$365+$AF$379+$AF$408+$AF$426+$AF$438</f>
        <v>0.23953385452826659</v>
      </c>
      <c r="AH522" s="35">
        <f>(AG522*3600000)*$J$69</f>
        <v>741596.81361951341</v>
      </c>
      <c r="AI522" s="33">
        <f>ABS((AB522*0.0000002777777777)-Z522)</f>
        <v>2.757346251501991E-3</v>
      </c>
      <c r="AJ522" s="33">
        <f t="shared" ref="AJ522:AJ585" si="152">AJ521+AI522</f>
        <v>0.69504743218049103</v>
      </c>
    </row>
    <row r="523" spans="2:36" x14ac:dyDescent="0.3">
      <c r="B523" s="17" t="s">
        <v>27</v>
      </c>
      <c r="C523" s="17">
        <v>515</v>
      </c>
      <c r="D523" s="17">
        <v>515</v>
      </c>
      <c r="E523" s="2">
        <v>11.8</v>
      </c>
      <c r="F523" s="13">
        <f t="shared" si="150"/>
        <v>1.4166666666666667</v>
      </c>
      <c r="G523" s="13">
        <f t="shared" si="151"/>
        <v>5.1000000000000005</v>
      </c>
      <c r="R523">
        <f t="shared" si="139"/>
        <v>0</v>
      </c>
      <c r="S523">
        <f t="shared" si="140"/>
        <v>11.8</v>
      </c>
      <c r="T523" s="31">
        <f t="shared" si="144"/>
        <v>3.2777777777777777</v>
      </c>
      <c r="U523" s="31">
        <f t="shared" si="141"/>
        <v>8197.5401234567889</v>
      </c>
      <c r="V523" s="28">
        <f t="shared" si="145"/>
        <v>3.6988153506003072</v>
      </c>
      <c r="W523" s="28">
        <f t="shared" si="146"/>
        <v>2245.509</v>
      </c>
      <c r="X523" s="28">
        <f t="shared" si="147"/>
        <v>2244.8423455092484</v>
      </c>
      <c r="Y523" s="37">
        <f t="shared" si="142"/>
        <v>4494.0501608598488</v>
      </c>
      <c r="Z523" s="28">
        <f>Y523*0.0000002777777777</f>
        <v>1.2483472665559764E-3</v>
      </c>
      <c r="AA523" s="28">
        <f t="shared" si="148"/>
        <v>4494.0501596015147</v>
      </c>
      <c r="AB523" s="24">
        <f t="shared" si="143"/>
        <v>-8418.90432098766</v>
      </c>
      <c r="AD523" s="24">
        <f t="shared" si="149"/>
        <v>0</v>
      </c>
      <c r="AE523" s="24">
        <f t="shared" si="138"/>
        <v>905.42666666666673</v>
      </c>
      <c r="AF523" s="24">
        <f t="shared" si="137"/>
        <v>0</v>
      </c>
      <c r="AG523" s="24">
        <f>AF$43+AF$87+$AF$158+$AF$178+$AF$238+$AF$279+$AF$299+$AF$307+$AF$359+$AF$365+$AF$379+$AF$408+$AF$426+$AF$438</f>
        <v>0.23953385452826659</v>
      </c>
      <c r="AH523" s="35">
        <f>(AG523*3600000)*$J$69</f>
        <v>741596.81361951341</v>
      </c>
      <c r="AI523" s="33">
        <f>ABS((AB523*0.0000002777777777)-Z523)</f>
        <v>3.5869317995088561E-3</v>
      </c>
      <c r="AJ523" s="33">
        <f t="shared" si="152"/>
        <v>0.6986343639799999</v>
      </c>
    </row>
    <row r="524" spans="2:36" x14ac:dyDescent="0.3">
      <c r="B524" s="17" t="s">
        <v>27</v>
      </c>
      <c r="C524" s="17">
        <v>516</v>
      </c>
      <c r="D524" s="17">
        <v>516</v>
      </c>
      <c r="E524" s="2">
        <v>16.8</v>
      </c>
      <c r="F524" s="13">
        <f t="shared" si="150"/>
        <v>1.2083333333333333</v>
      </c>
      <c r="G524" s="13">
        <f t="shared" si="151"/>
        <v>4.3499999999999996</v>
      </c>
      <c r="R524">
        <f t="shared" si="139"/>
        <v>0</v>
      </c>
      <c r="S524">
        <f t="shared" si="140"/>
        <v>16.8</v>
      </c>
      <c r="T524" s="31">
        <f t="shared" si="144"/>
        <v>4.666666666666667</v>
      </c>
      <c r="U524" s="31">
        <f t="shared" si="141"/>
        <v>16616.444444444449</v>
      </c>
      <c r="V524" s="28">
        <f t="shared" si="145"/>
        <v>7.4975125291111109</v>
      </c>
      <c r="W524" s="28">
        <f t="shared" si="146"/>
        <v>2245.509</v>
      </c>
      <c r="X524" s="28">
        <f t="shared" si="147"/>
        <v>1914.7184711696527</v>
      </c>
      <c r="Y524" s="37">
        <f t="shared" si="142"/>
        <v>4167.7249836987639</v>
      </c>
      <c r="Z524" s="28">
        <f>Y524*0.0000002777777777</f>
        <v>1.1577013840366115E-3</v>
      </c>
      <c r="AA524" s="28">
        <f t="shared" si="148"/>
        <v>4167.7249825318013</v>
      </c>
      <c r="AB524" s="24">
        <f t="shared" si="143"/>
        <v>-8125.1257716049367</v>
      </c>
      <c r="AD524" s="24">
        <f t="shared" si="149"/>
        <v>0</v>
      </c>
      <c r="AE524" s="24">
        <f t="shared" si="138"/>
        <v>905.42666666666673</v>
      </c>
      <c r="AF524" s="24">
        <f t="shared" si="137"/>
        <v>0</v>
      </c>
      <c r="AG524" s="24">
        <f>AF$43+AF$87+$AF$158+$AF$178+$AF$238+$AF$279+$AF$299+$AF$307+$AF$359+$AF$365+$AF$379+$AF$408+$AF$426+$AF$438</f>
        <v>0.23953385452826659</v>
      </c>
      <c r="AH524" s="35">
        <f>(AG524*3600000)*$J$69</f>
        <v>741596.81361951341</v>
      </c>
      <c r="AI524" s="33">
        <f>ABS((AB524*0.0000002777777777)-Z524)</f>
        <v>3.4146807644060287E-3</v>
      </c>
      <c r="AJ524" s="33">
        <f t="shared" si="152"/>
        <v>0.70204904474440588</v>
      </c>
    </row>
    <row r="525" spans="2:36" x14ac:dyDescent="0.3">
      <c r="B525" s="17" t="s">
        <v>27</v>
      </c>
      <c r="C525" s="17">
        <v>517</v>
      </c>
      <c r="D525" s="17">
        <v>517</v>
      </c>
      <c r="E525" s="2">
        <v>20.5</v>
      </c>
      <c r="F525" s="13">
        <f t="shared" si="150"/>
        <v>0.70833333333333304</v>
      </c>
      <c r="G525" s="13">
        <f t="shared" si="151"/>
        <v>2.5499999999999989</v>
      </c>
      <c r="R525">
        <f t="shared" si="139"/>
        <v>0</v>
      </c>
      <c r="S525">
        <f t="shared" si="140"/>
        <v>20.5</v>
      </c>
      <c r="T525" s="31">
        <f t="shared" si="144"/>
        <v>5.6944444444444446</v>
      </c>
      <c r="U525" s="31">
        <f t="shared" si="141"/>
        <v>24741.570216049386</v>
      </c>
      <c r="V525" s="28">
        <f t="shared" si="145"/>
        <v>11.16365377111304</v>
      </c>
      <c r="W525" s="28">
        <f t="shared" si="146"/>
        <v>2245.509</v>
      </c>
      <c r="X525" s="28">
        <f t="shared" si="147"/>
        <v>1122.4211727546235</v>
      </c>
      <c r="Y525" s="37">
        <f t="shared" si="142"/>
        <v>3379.0938265257364</v>
      </c>
      <c r="Z525" s="28">
        <f>Y525*0.0000002777777777</f>
        <v>9.3863717377210844E-4</v>
      </c>
      <c r="AA525" s="28">
        <f t="shared" si="148"/>
        <v>3379.0938255795904</v>
      </c>
      <c r="AB525" s="24">
        <f t="shared" si="143"/>
        <v>-3494.7283950617239</v>
      </c>
      <c r="AD525" s="24">
        <f t="shared" si="149"/>
        <v>0</v>
      </c>
      <c r="AE525" s="24">
        <f>$AD$43+$AD$87+$AD$158+$AD$178+$AD$188+$AD$238+$AD$279+$AD$299+$AD$307+$AD$359+$AD$365+$AD$379+$AD$408+$AD$426+$AD$438+AD526</f>
        <v>933.66296527777786</v>
      </c>
      <c r="AF525" s="24">
        <f t="shared" si="137"/>
        <v>0</v>
      </c>
      <c r="AG525" s="24">
        <f>AF$43+AF$87+$AF$158+$AF$178+$AF$238+$AF$279+$AF$299+$AF$307+$AF$359+$AF$365+$AF$379+$AF$408+$AF$426+$AF$438+$AF$526</f>
        <v>0.24737727080693464</v>
      </c>
      <c r="AH525" s="35">
        <f>(AG525*3600000)*$J$69</f>
        <v>765880.03041826969</v>
      </c>
      <c r="AI525" s="33">
        <f>ABS((AB525*0.0000002777777777)-Z525)</f>
        <v>1.9093950610174419E-3</v>
      </c>
      <c r="AJ525" s="33">
        <f t="shared" si="152"/>
        <v>0.70395843980542328</v>
      </c>
    </row>
    <row r="526" spans="2:36" x14ac:dyDescent="0.3">
      <c r="B526" s="17" t="s">
        <v>27</v>
      </c>
      <c r="C526" s="17">
        <v>518</v>
      </c>
      <c r="D526" s="17">
        <v>518</v>
      </c>
      <c r="E526" s="2">
        <v>21.9</v>
      </c>
      <c r="F526" s="13">
        <f t="shared" si="150"/>
        <v>0.19444444444444425</v>
      </c>
      <c r="G526" s="13">
        <f t="shared" si="151"/>
        <v>0.69999999999999929</v>
      </c>
      <c r="R526">
        <f t="shared" si="139"/>
        <v>0</v>
      </c>
      <c r="S526">
        <f t="shared" si="140"/>
        <v>21.9</v>
      </c>
      <c r="T526" s="31">
        <f t="shared" si="144"/>
        <v>6.083333333333333</v>
      </c>
      <c r="U526" s="31">
        <f t="shared" si="141"/>
        <v>28236.298611111109</v>
      </c>
      <c r="V526" s="28">
        <f t="shared" si="145"/>
        <v>12.740511564934025</v>
      </c>
      <c r="W526" s="28">
        <f t="shared" si="146"/>
        <v>2245.509</v>
      </c>
      <c r="X526" s="28">
        <f t="shared" si="147"/>
        <v>308.11561605028868</v>
      </c>
      <c r="Y526" s="37">
        <f t="shared" si="142"/>
        <v>2566.3651276152227</v>
      </c>
      <c r="Z526" s="28">
        <f>Y526*0.0000002777777777</f>
        <v>7.1287920191573351E-4</v>
      </c>
      <c r="AA526" s="28">
        <f t="shared" si="148"/>
        <v>2566.3651268966405</v>
      </c>
      <c r="AB526" s="24">
        <f t="shared" si="143"/>
        <v>0</v>
      </c>
      <c r="AC526" s="24">
        <f>SUM(AB526:AB539)</f>
        <v>28236.298611111106</v>
      </c>
      <c r="AD526" s="24">
        <f t="shared" si="149"/>
        <v>28.236298611111106</v>
      </c>
      <c r="AE526" s="24">
        <f t="shared" ref="AE526:AE547" si="153">$AD$43+$AD$87+$AD$158+$AD$178+$AD$188+$AD$238+$AD$279+$AD$299+$AD$307+$AD$359+$AD$365+$AD$379+$AD$408+$AD$426+$AD$438+AD527</f>
        <v>905.42666666666673</v>
      </c>
      <c r="AF526" s="24">
        <f t="shared" si="137"/>
        <v>7.8434162786680407E-3</v>
      </c>
      <c r="AG526" s="24">
        <f>AF$43+AF$87+$AF$158+$AF$178+$AF$238+$AF$279+$AF$299+$AF$307+$AF$359+$AF$365+$AF$379+$AF$408+$AF$426+$AF$438+$AF$526</f>
        <v>0.24737727080693464</v>
      </c>
      <c r="AH526" s="35">
        <f>(AG526*3600000)*$J$69</f>
        <v>765880.03041826969</v>
      </c>
      <c r="AI526" s="33">
        <f>ABS((AB526*0.0000002777777777)-Z526)</f>
        <v>7.1287920191573351E-4</v>
      </c>
      <c r="AJ526" s="33">
        <f t="shared" si="152"/>
        <v>0.70467131900733904</v>
      </c>
    </row>
    <row r="527" spans="2:36" x14ac:dyDescent="0.3">
      <c r="B527" s="17" t="s">
        <v>27</v>
      </c>
      <c r="C527" s="17">
        <v>519</v>
      </c>
      <c r="D527" s="17">
        <v>519</v>
      </c>
      <c r="E527" s="2">
        <v>21.9</v>
      </c>
      <c r="F527" s="13">
        <f t="shared" si="150"/>
        <v>-8.3333333333333037E-2</v>
      </c>
      <c r="G527" s="13">
        <f t="shared" si="151"/>
        <v>-0.29999999999999893</v>
      </c>
      <c r="R527">
        <f t="shared" si="139"/>
        <v>0</v>
      </c>
      <c r="S527">
        <f t="shared" si="140"/>
        <v>21.9</v>
      </c>
      <c r="T527" s="31">
        <f t="shared" si="144"/>
        <v>6.083333333333333</v>
      </c>
      <c r="U527" s="31">
        <f t="shared" si="141"/>
        <v>28236.298611111109</v>
      </c>
      <c r="V527" s="28">
        <f t="shared" si="145"/>
        <v>12.740511564934025</v>
      </c>
      <c r="W527" s="28">
        <f t="shared" si="146"/>
        <v>2245.509</v>
      </c>
      <c r="X527" s="28">
        <f t="shared" si="147"/>
        <v>-132.04954973583764</v>
      </c>
      <c r="Y527" s="37">
        <f t="shared" si="142"/>
        <v>2126.1999618290965</v>
      </c>
      <c r="Z527" s="28">
        <f>Y527*0.0000002777777777</f>
        <v>5.9061110034271135E-4</v>
      </c>
      <c r="AA527" s="28">
        <f t="shared" si="148"/>
        <v>2126.1999612337609</v>
      </c>
      <c r="AB527" s="24">
        <f t="shared" si="143"/>
        <v>1525.9999999999927</v>
      </c>
      <c r="AD527" s="24">
        <f t="shared" si="149"/>
        <v>0</v>
      </c>
      <c r="AE527" s="24">
        <f t="shared" si="153"/>
        <v>905.42666666666673</v>
      </c>
      <c r="AF527" s="24">
        <f t="shared" si="137"/>
        <v>0</v>
      </c>
      <c r="AG527" s="24">
        <f>AF$43+AF$87+$AF$158+$AF$178+$AF$238+$AF$279+$AF$299+$AF$307+$AF$359+$AF$365+$AF$379+$AF$408+$AF$426+$AF$438+$AF$526</f>
        <v>0.24737727080693464</v>
      </c>
      <c r="AH527" s="35">
        <f>(AG527*3600000)*$J$69</f>
        <v>765880.03041826969</v>
      </c>
      <c r="AI527" s="33">
        <f>ABS((AB527*0.0000002777777777)-Z527)</f>
        <v>1.6672221157251337E-4</v>
      </c>
      <c r="AJ527" s="33">
        <f t="shared" si="152"/>
        <v>0.70483804121891158</v>
      </c>
    </row>
    <row r="528" spans="2:36" x14ac:dyDescent="0.3">
      <c r="B528" s="17" t="s">
        <v>27</v>
      </c>
      <c r="C528" s="17">
        <v>520</v>
      </c>
      <c r="D528" s="17">
        <v>520</v>
      </c>
      <c r="E528" s="2">
        <v>21.3</v>
      </c>
      <c r="F528" s="13">
        <f t="shared" si="150"/>
        <v>-0.22222222222222193</v>
      </c>
      <c r="G528" s="13">
        <f t="shared" si="151"/>
        <v>-0.79999999999999893</v>
      </c>
      <c r="R528">
        <f t="shared" si="139"/>
        <v>0</v>
      </c>
      <c r="S528">
        <f t="shared" si="140"/>
        <v>21.3</v>
      </c>
      <c r="T528" s="31">
        <f t="shared" si="144"/>
        <v>5.916666666666667</v>
      </c>
      <c r="U528" s="31">
        <f t="shared" si="141"/>
        <v>26710.298611111117</v>
      </c>
      <c r="V528" s="28">
        <f t="shared" si="145"/>
        <v>12.051964495934028</v>
      </c>
      <c r="W528" s="28">
        <f t="shared" si="146"/>
        <v>2245.509</v>
      </c>
      <c r="X528" s="28">
        <f t="shared" si="147"/>
        <v>-352.13213262890122</v>
      </c>
      <c r="Y528" s="37">
        <f t="shared" si="142"/>
        <v>1905.4288318670328</v>
      </c>
      <c r="Z528" s="28">
        <f>Y528*0.0000002777777777</f>
        <v>5.2928578648153137E-4</v>
      </c>
      <c r="AA528" s="28">
        <f t="shared" si="148"/>
        <v>1905.428831333513</v>
      </c>
      <c r="AB528" s="24">
        <f t="shared" si="143"/>
        <v>2449.1358024691363</v>
      </c>
      <c r="AD528" s="24">
        <f t="shared" si="149"/>
        <v>0</v>
      </c>
      <c r="AE528" s="24">
        <f t="shared" si="153"/>
        <v>905.42666666666673</v>
      </c>
      <c r="AF528" s="24">
        <f t="shared" si="137"/>
        <v>0</v>
      </c>
      <c r="AG528" s="24">
        <f>AF$43+AF$87+$AF$158+$AF$178+$AF$238+$AF$279+$AF$299+$AF$307+$AF$359+$AF$365+$AF$379+$AF$408+$AF$426+$AF$438+$AF$526</f>
        <v>0.24737727080693464</v>
      </c>
      <c r="AH528" s="35">
        <f>(AG528*3600000)*$J$69</f>
        <v>765880.03041826969</v>
      </c>
      <c r="AI528" s="33">
        <f>ABS((AB528*0.0000002777777777)-Z528)</f>
        <v>1.5102971401385152E-4</v>
      </c>
      <c r="AJ528" s="33">
        <f t="shared" si="152"/>
        <v>0.7049890709329254</v>
      </c>
    </row>
    <row r="529" spans="2:36" x14ac:dyDescent="0.3">
      <c r="B529" s="17" t="s">
        <v>27</v>
      </c>
      <c r="C529" s="17">
        <v>521</v>
      </c>
      <c r="D529" s="17">
        <v>521</v>
      </c>
      <c r="E529" s="2">
        <v>20.3</v>
      </c>
      <c r="F529" s="13">
        <f t="shared" si="150"/>
        <v>-0.29166666666666685</v>
      </c>
      <c r="G529" s="13">
        <f t="shared" si="151"/>
        <v>-1.0500000000000007</v>
      </c>
      <c r="R529">
        <f t="shared" si="139"/>
        <v>0</v>
      </c>
      <c r="S529">
        <f t="shared" si="140"/>
        <v>20.3</v>
      </c>
      <c r="T529" s="31">
        <f t="shared" si="144"/>
        <v>5.6388888888888893</v>
      </c>
      <c r="U529" s="31">
        <f t="shared" si="141"/>
        <v>24261.162808641981</v>
      </c>
      <c r="V529" s="28">
        <f t="shared" si="145"/>
        <v>10.94688895309452</v>
      </c>
      <c r="W529" s="28">
        <f t="shared" si="146"/>
        <v>2245.509</v>
      </c>
      <c r="X529" s="28">
        <f t="shared" si="147"/>
        <v>-462.17342407543373</v>
      </c>
      <c r="Y529" s="37">
        <f t="shared" si="142"/>
        <v>1794.2824648776607</v>
      </c>
      <c r="Z529" s="28">
        <f>Y529*0.0000002777777777</f>
        <v>4.9841179565979492E-4</v>
      </c>
      <c r="AA529" s="28">
        <f t="shared" si="148"/>
        <v>1794.2824643752617</v>
      </c>
      <c r="AB529" s="24">
        <f t="shared" si="143"/>
        <v>2558.051697530871</v>
      </c>
      <c r="AD529" s="24">
        <f t="shared" si="149"/>
        <v>0</v>
      </c>
      <c r="AE529" s="24">
        <f t="shared" si="153"/>
        <v>905.42666666666673</v>
      </c>
      <c r="AF529" s="24">
        <f t="shared" si="137"/>
        <v>0</v>
      </c>
      <c r="AG529" s="24">
        <f>AF$43+AF$87+$AF$158+$AF$178+$AF$238+$AF$279+$AF$299+$AF$307+$AF$359+$AF$365+$AF$379+$AF$408+$AF$426+$AF$438+$AF$526</f>
        <v>0.24737727080693464</v>
      </c>
      <c r="AH529" s="35">
        <f>(AG529*3600000)*$J$69</f>
        <v>765880.03041826969</v>
      </c>
      <c r="AI529" s="33">
        <f>ABS((AB529*0.0000002777777777)-Z529)</f>
        <v>2.1215812012204301E-4</v>
      </c>
      <c r="AJ529" s="33">
        <f t="shared" si="152"/>
        <v>0.7052012290530475</v>
      </c>
    </row>
    <row r="530" spans="2:36" x14ac:dyDescent="0.3">
      <c r="B530" s="17" t="s">
        <v>27</v>
      </c>
      <c r="C530" s="17">
        <v>522</v>
      </c>
      <c r="D530" s="17">
        <v>522</v>
      </c>
      <c r="E530" s="2">
        <v>19.2</v>
      </c>
      <c r="F530" s="13">
        <f t="shared" si="150"/>
        <v>-0.34722222222222221</v>
      </c>
      <c r="G530" s="13">
        <f t="shared" si="151"/>
        <v>-1.25</v>
      </c>
      <c r="R530">
        <f t="shared" si="139"/>
        <v>0</v>
      </c>
      <c r="S530">
        <f t="shared" si="140"/>
        <v>19.2</v>
      </c>
      <c r="T530" s="31">
        <f t="shared" si="144"/>
        <v>5.333333333333333</v>
      </c>
      <c r="U530" s="31">
        <f t="shared" si="141"/>
        <v>21703.111111111109</v>
      </c>
      <c r="V530" s="28">
        <f t="shared" si="145"/>
        <v>9.7926694257777758</v>
      </c>
      <c r="W530" s="28">
        <f t="shared" si="146"/>
        <v>2245.509</v>
      </c>
      <c r="X530" s="28">
        <f t="shared" si="147"/>
        <v>-550.20645723265886</v>
      </c>
      <c r="Y530" s="37">
        <f t="shared" si="142"/>
        <v>1705.0952121931186</v>
      </c>
      <c r="Z530" s="28">
        <f>Y530*0.0000002777777777</f>
        <v>4.7363755880991447E-4</v>
      </c>
      <c r="AA530" s="28">
        <f t="shared" si="148"/>
        <v>1705.0952117156921</v>
      </c>
      <c r="AB530" s="24">
        <f t="shared" si="143"/>
        <v>3049.6450617283917</v>
      </c>
      <c r="AD530" s="24">
        <f t="shared" si="149"/>
        <v>0</v>
      </c>
      <c r="AE530" s="24">
        <f t="shared" si="153"/>
        <v>905.42666666666673</v>
      </c>
      <c r="AF530" s="24">
        <f t="shared" si="137"/>
        <v>0</v>
      </c>
      <c r="AG530" s="24">
        <f>AF$43+AF$87+$AF$158+$AF$178+$AF$238+$AF$279+$AF$299+$AF$307+$AF$359+$AF$365+$AF$379+$AF$408+$AF$426+$AF$438+$AF$526</f>
        <v>0.24737727080693464</v>
      </c>
      <c r="AH530" s="35">
        <f>(AG530*3600000)*$J$69</f>
        <v>765880.03041826969</v>
      </c>
      <c r="AI530" s="33">
        <f>ABS((AB530*0.0000002777777777)-Z530)</f>
        <v>3.7348606921077759E-4</v>
      </c>
      <c r="AJ530" s="33">
        <f t="shared" si="152"/>
        <v>0.70557471512225822</v>
      </c>
    </row>
    <row r="531" spans="2:36" x14ac:dyDescent="0.3">
      <c r="B531" s="17" t="s">
        <v>27</v>
      </c>
      <c r="C531" s="17">
        <v>523</v>
      </c>
      <c r="D531" s="17">
        <v>523</v>
      </c>
      <c r="E531" s="2">
        <v>17.8</v>
      </c>
      <c r="F531" s="13">
        <f t="shared" si="150"/>
        <v>-0.51388888888888873</v>
      </c>
      <c r="G531" s="13">
        <f t="shared" si="151"/>
        <v>-1.8499999999999996</v>
      </c>
      <c r="R531">
        <f t="shared" si="139"/>
        <v>0</v>
      </c>
      <c r="S531">
        <f t="shared" si="140"/>
        <v>17.8</v>
      </c>
      <c r="T531" s="31">
        <f t="shared" si="144"/>
        <v>4.9444444444444446</v>
      </c>
      <c r="U531" s="31">
        <f t="shared" si="141"/>
        <v>18653.466049382718</v>
      </c>
      <c r="V531" s="28">
        <f t="shared" si="145"/>
        <v>8.416637860415122</v>
      </c>
      <c r="W531" s="28">
        <f t="shared" si="146"/>
        <v>2245.509</v>
      </c>
      <c r="X531" s="28">
        <f t="shared" si="147"/>
        <v>-814.30555670433489</v>
      </c>
      <c r="Y531" s="37">
        <f t="shared" si="142"/>
        <v>1439.6200811560802</v>
      </c>
      <c r="Z531" s="28">
        <f>Y531*0.0000002777777777</f>
        <v>3.9989446687582964E-4</v>
      </c>
      <c r="AA531" s="28">
        <f t="shared" si="148"/>
        <v>1439.6200807529867</v>
      </c>
      <c r="AB531" s="24">
        <f t="shared" si="143"/>
        <v>4509.1180555555584</v>
      </c>
      <c r="AD531" s="24">
        <f t="shared" si="149"/>
        <v>0</v>
      </c>
      <c r="AE531" s="24">
        <f t="shared" si="153"/>
        <v>905.42666666666673</v>
      </c>
      <c r="AF531" s="24">
        <f t="shared" ref="AF531:AF594" si="154">AC531*0.0000002777777777</f>
        <v>0</v>
      </c>
      <c r="AG531" s="24">
        <f>AF$43+AF$87+$AF$158+$AF$178+$AF$238+$AF$279+$AF$299+$AF$307+$AF$359+$AF$365+$AF$379+$AF$408+$AF$426+$AF$438+$AF$526</f>
        <v>0.24737727080693464</v>
      </c>
      <c r="AH531" s="35">
        <f>(AG531*3600000)*$J$69</f>
        <v>765880.03041826969</v>
      </c>
      <c r="AI531" s="33">
        <f>ABS((AB531*0.0000002777777777)-Z531)</f>
        <v>8.5263832598333859E-4</v>
      </c>
      <c r="AJ531" s="33">
        <f t="shared" si="152"/>
        <v>0.70642735344824159</v>
      </c>
    </row>
    <row r="532" spans="2:36" x14ac:dyDescent="0.3">
      <c r="B532" s="17" t="s">
        <v>27</v>
      </c>
      <c r="C532" s="17">
        <v>524</v>
      </c>
      <c r="D532" s="17">
        <v>524</v>
      </c>
      <c r="E532" s="2">
        <v>15.5</v>
      </c>
      <c r="F532" s="13">
        <f t="shared" si="150"/>
        <v>-0.81944444444444442</v>
      </c>
      <c r="G532" s="13">
        <f t="shared" si="151"/>
        <v>-2.95</v>
      </c>
      <c r="R532">
        <f t="shared" si="139"/>
        <v>0</v>
      </c>
      <c r="S532">
        <f t="shared" si="140"/>
        <v>15.5</v>
      </c>
      <c r="T532" s="31">
        <f t="shared" si="144"/>
        <v>4.3055555555555554</v>
      </c>
      <c r="U532" s="31">
        <f t="shared" si="141"/>
        <v>14144.347993827159</v>
      </c>
      <c r="V532" s="28">
        <f t="shared" si="145"/>
        <v>6.3820769030574827</v>
      </c>
      <c r="W532" s="28">
        <f t="shared" si="146"/>
        <v>2245.509</v>
      </c>
      <c r="X532" s="28">
        <f t="shared" si="147"/>
        <v>-1298.4872390690748</v>
      </c>
      <c r="Y532" s="37">
        <f t="shared" si="142"/>
        <v>953.40383783398283</v>
      </c>
      <c r="Z532" s="28">
        <f>Y532*0.0000002777777777</f>
        <v>2.6483439932417494E-4</v>
      </c>
      <c r="AA532" s="28">
        <f t="shared" si="148"/>
        <v>953.40383756702977</v>
      </c>
      <c r="AB532" s="24">
        <f t="shared" si="143"/>
        <v>5807.2777777777774</v>
      </c>
      <c r="AD532" s="24">
        <f t="shared" si="149"/>
        <v>0</v>
      </c>
      <c r="AE532" s="24">
        <f t="shared" si="153"/>
        <v>905.42666666666673</v>
      </c>
      <c r="AF532" s="24">
        <f t="shared" si="154"/>
        <v>0</v>
      </c>
      <c r="AG532" s="24">
        <f>AF$43+AF$87+$AF$158+$AF$178+$AF$238+$AF$279+$AF$299+$AF$307+$AF$359+$AF$365+$AF$379+$AF$408+$AF$426+$AF$438+$AF$526</f>
        <v>0.24737727080693464</v>
      </c>
      <c r="AH532" s="35">
        <f>(AG532*3600000)*$J$69</f>
        <v>765880.03041826969</v>
      </c>
      <c r="AI532" s="33">
        <f>ABS((AB532*0.0000002777777777)-Z532)</f>
        <v>1.3482983162735307E-3</v>
      </c>
      <c r="AJ532" s="33">
        <f t="shared" si="152"/>
        <v>0.70777565176451507</v>
      </c>
    </row>
    <row r="533" spans="2:36" x14ac:dyDescent="0.3">
      <c r="B533" s="17" t="s">
        <v>27</v>
      </c>
      <c r="C533" s="17">
        <v>525</v>
      </c>
      <c r="D533" s="17">
        <v>525</v>
      </c>
      <c r="E533" s="2">
        <v>11.9</v>
      </c>
      <c r="F533" s="13">
        <f t="shared" si="150"/>
        <v>-1.0972222222222223</v>
      </c>
      <c r="G533" s="13">
        <f t="shared" si="151"/>
        <v>-3.95</v>
      </c>
      <c r="R533">
        <f t="shared" si="139"/>
        <v>0</v>
      </c>
      <c r="S533">
        <f t="shared" si="140"/>
        <v>11.9</v>
      </c>
      <c r="T533" s="31">
        <f t="shared" si="144"/>
        <v>3.3055555555555554</v>
      </c>
      <c r="U533" s="31">
        <f t="shared" si="141"/>
        <v>8337.070216049382</v>
      </c>
      <c r="V533" s="28">
        <f t="shared" si="145"/>
        <v>3.7617727793630387</v>
      </c>
      <c r="W533" s="28">
        <f t="shared" si="146"/>
        <v>2245.509</v>
      </c>
      <c r="X533" s="28">
        <f t="shared" si="147"/>
        <v>-1738.6524048552021</v>
      </c>
      <c r="Y533" s="37">
        <f t="shared" si="142"/>
        <v>510.61836792416102</v>
      </c>
      <c r="Z533" s="28">
        <f>Y533*0.0000002777777777</f>
        <v>1.4183843549477442E-4</v>
      </c>
      <c r="AA533" s="28">
        <f t="shared" si="148"/>
        <v>510.61836778118789</v>
      </c>
      <c r="AB533" s="24">
        <f t="shared" si="143"/>
        <v>4936.5393518518504</v>
      </c>
      <c r="AD533" s="24">
        <f t="shared" si="149"/>
        <v>0</v>
      </c>
      <c r="AE533" s="24">
        <f t="shared" si="153"/>
        <v>905.42666666666673</v>
      </c>
      <c r="AF533" s="24">
        <f t="shared" si="154"/>
        <v>0</v>
      </c>
      <c r="AG533" s="24">
        <f>AF$43+AF$87+$AF$158+$AF$178+$AF$238+$AF$279+$AF$299+$AF$307+$AF$359+$AF$365+$AF$379+$AF$408+$AF$426+$AF$438+$AF$526</f>
        <v>0.24737727080693464</v>
      </c>
      <c r="AH533" s="35">
        <f>(AG533*3600000)*$J$69</f>
        <v>765880.03041826969</v>
      </c>
      <c r="AI533" s="33">
        <f>ABS((AB533*0.0000002777777777)-Z533)</f>
        <v>1.2294224951912311E-3</v>
      </c>
      <c r="AJ533" s="33">
        <f t="shared" si="152"/>
        <v>0.70900507425970627</v>
      </c>
    </row>
    <row r="534" spans="2:36" x14ac:dyDescent="0.3">
      <c r="B534" s="17" t="s">
        <v>27</v>
      </c>
      <c r="C534" s="17">
        <v>526</v>
      </c>
      <c r="D534" s="17">
        <v>526</v>
      </c>
      <c r="E534" s="2">
        <v>7.6</v>
      </c>
      <c r="F534" s="13">
        <f t="shared" si="150"/>
        <v>-1.0972222222222223</v>
      </c>
      <c r="G534" s="13">
        <f t="shared" si="151"/>
        <v>-3.95</v>
      </c>
      <c r="R534">
        <f t="shared" si="139"/>
        <v>0</v>
      </c>
      <c r="S534">
        <f t="shared" si="140"/>
        <v>7.6</v>
      </c>
      <c r="T534" s="31">
        <f t="shared" si="144"/>
        <v>2.1111111111111112</v>
      </c>
      <c r="U534" s="31">
        <f t="shared" si="141"/>
        <v>3400.5308641975312</v>
      </c>
      <c r="V534" s="28">
        <f t="shared" si="145"/>
        <v>1.5343548883271603</v>
      </c>
      <c r="W534" s="28">
        <f t="shared" si="146"/>
        <v>2245.509</v>
      </c>
      <c r="X534" s="28">
        <f t="shared" si="147"/>
        <v>-1738.6524048552021</v>
      </c>
      <c r="Y534" s="37">
        <f t="shared" si="142"/>
        <v>508.39095003312491</v>
      </c>
      <c r="Z534" s="28">
        <f>Y534*0.0000002777777777</f>
        <v>1.4121970830299318E-4</v>
      </c>
      <c r="AA534" s="28">
        <f t="shared" si="148"/>
        <v>508.39094989077546</v>
      </c>
      <c r="AB534" s="24">
        <f t="shared" si="143"/>
        <v>2458.5555555555557</v>
      </c>
      <c r="AD534" s="24">
        <f t="shared" si="149"/>
        <v>0</v>
      </c>
      <c r="AE534" s="24">
        <f t="shared" si="153"/>
        <v>905.42666666666673</v>
      </c>
      <c r="AF534" s="24">
        <f t="shared" si="154"/>
        <v>0</v>
      </c>
      <c r="AG534" s="24">
        <f>AF$43+AF$87+$AF$158+$AF$178+$AF$238+$AF$279+$AF$299+$AF$307+$AF$359+$AF$365+$AF$379+$AF$408+$AF$426+$AF$438+$AF$526</f>
        <v>0.24737727080693464</v>
      </c>
      <c r="AH534" s="35">
        <f>(AG534*3600000)*$J$69</f>
        <v>765880.03041826969</v>
      </c>
      <c r="AI534" s="33">
        <f>ABS((AB534*0.0000002777777777)-Z534)</f>
        <v>5.4171239027121809E-4</v>
      </c>
      <c r="AJ534" s="33">
        <f t="shared" si="152"/>
        <v>0.7095467866499775</v>
      </c>
    </row>
    <row r="535" spans="2:36" x14ac:dyDescent="0.3">
      <c r="B535" s="17" t="s">
        <v>27</v>
      </c>
      <c r="C535" s="17">
        <v>527</v>
      </c>
      <c r="D535" s="17">
        <v>527</v>
      </c>
      <c r="E535" s="2">
        <v>4</v>
      </c>
      <c r="F535" s="13">
        <f t="shared" si="150"/>
        <v>-0.77777777777777768</v>
      </c>
      <c r="G535" s="13">
        <f t="shared" si="151"/>
        <v>-2.8</v>
      </c>
      <c r="R535">
        <f t="shared" si="139"/>
        <v>0</v>
      </c>
      <c r="S535">
        <f t="shared" si="140"/>
        <v>4</v>
      </c>
      <c r="T535" s="31">
        <f t="shared" si="144"/>
        <v>1.1111111111111112</v>
      </c>
      <c r="U535" s="31">
        <f t="shared" si="141"/>
        <v>941.9753086419754</v>
      </c>
      <c r="V535" s="28">
        <f t="shared" si="145"/>
        <v>0.42502905493827159</v>
      </c>
      <c r="W535" s="28">
        <f t="shared" si="146"/>
        <v>2245.509</v>
      </c>
      <c r="X535" s="28">
        <f t="shared" si="147"/>
        <v>-1232.4624642011556</v>
      </c>
      <c r="Y535" s="37">
        <f t="shared" si="142"/>
        <v>1013.4715648537829</v>
      </c>
      <c r="Z535" s="28">
        <f>Y535*0.0000002777777777</f>
        <v>2.8151987904722524E-4</v>
      </c>
      <c r="AA535" s="28">
        <f t="shared" si="148"/>
        <v>1013.4715645700109</v>
      </c>
      <c r="AB535" s="24">
        <f t="shared" si="143"/>
        <v>706.48148148148152</v>
      </c>
      <c r="AD535" s="24">
        <f t="shared" si="149"/>
        <v>0</v>
      </c>
      <c r="AE535" s="24">
        <f t="shared" si="153"/>
        <v>905.42666666666673</v>
      </c>
      <c r="AF535" s="24">
        <f t="shared" si="154"/>
        <v>0</v>
      </c>
      <c r="AG535" s="24">
        <f>AF$43+AF$87+$AF$158+$AF$178+$AF$238+$AF$279+$AF$299+$AF$307+$AF$359+$AF$365+$AF$379+$AF$408+$AF$426+$AF$438+$AF$526</f>
        <v>0.24737727080693464</v>
      </c>
      <c r="AH535" s="35">
        <f>(AG535*3600000)*$J$69</f>
        <v>765880.03041826969</v>
      </c>
      <c r="AI535" s="33">
        <f>ABS((AB535*0.0000002777777777)-Z535)</f>
        <v>8.5275023135095591E-5</v>
      </c>
      <c r="AJ535" s="33">
        <f t="shared" si="152"/>
        <v>0.70963206167311255</v>
      </c>
    </row>
    <row r="536" spans="2:36" x14ac:dyDescent="0.3">
      <c r="B536" s="17" t="s">
        <v>27</v>
      </c>
      <c r="C536" s="17">
        <v>528</v>
      </c>
      <c r="D536" s="17">
        <v>528</v>
      </c>
      <c r="E536" s="2">
        <v>2</v>
      </c>
      <c r="F536" s="13">
        <f t="shared" si="150"/>
        <v>-0.41666666666666663</v>
      </c>
      <c r="G536" s="13">
        <f t="shared" si="151"/>
        <v>-1.5</v>
      </c>
      <c r="R536">
        <f t="shared" si="139"/>
        <v>0</v>
      </c>
      <c r="S536">
        <f t="shared" si="140"/>
        <v>2</v>
      </c>
      <c r="T536" s="31">
        <f t="shared" si="144"/>
        <v>0.55555555555555558</v>
      </c>
      <c r="U536" s="31">
        <f t="shared" si="141"/>
        <v>235.49382716049385</v>
      </c>
      <c r="V536" s="28">
        <f t="shared" si="145"/>
        <v>0.1062572637345679</v>
      </c>
      <c r="W536" s="28">
        <f t="shared" si="146"/>
        <v>2245.509</v>
      </c>
      <c r="X536" s="28">
        <f t="shared" si="147"/>
        <v>-660.24774867919052</v>
      </c>
      <c r="Y536" s="37">
        <f t="shared" si="142"/>
        <v>1585.3675085845443</v>
      </c>
      <c r="Z536" s="28">
        <f>Y536*0.0000002777777777</f>
        <v>4.4037986337240045E-4</v>
      </c>
      <c r="AA536" s="28">
        <f t="shared" si="148"/>
        <v>1585.3675081406416</v>
      </c>
      <c r="AB536" s="24">
        <f t="shared" si="143"/>
        <v>176.62037037037038</v>
      </c>
      <c r="AD536" s="24">
        <f t="shared" si="149"/>
        <v>0</v>
      </c>
      <c r="AE536" s="24">
        <f t="shared" si="153"/>
        <v>905.42666666666673</v>
      </c>
      <c r="AF536" s="24">
        <f t="shared" si="154"/>
        <v>0</v>
      </c>
      <c r="AG536" s="24">
        <f>AF$43+AF$87+$AF$158+$AF$178+$AF$238+$AF$279+$AF$299+$AF$307+$AF$359+$AF$365+$AF$379+$AF$408+$AF$426+$AF$438+$AF$526</f>
        <v>0.24737727080693464</v>
      </c>
      <c r="AH536" s="35">
        <f>(AG536*3600000)*$J$69</f>
        <v>765880.03041826969</v>
      </c>
      <c r="AI536" s="33">
        <f>ABS((AB536*0.0000002777777777)-Z536)</f>
        <v>3.9131864939436801E-4</v>
      </c>
      <c r="AJ536" s="33">
        <f t="shared" si="152"/>
        <v>0.71002338032250689</v>
      </c>
    </row>
    <row r="537" spans="2:36" x14ac:dyDescent="0.3">
      <c r="B537" s="17" t="s">
        <v>27</v>
      </c>
      <c r="C537" s="17">
        <v>529</v>
      </c>
      <c r="D537" s="17">
        <v>529</v>
      </c>
      <c r="E537" s="2">
        <v>1</v>
      </c>
      <c r="F537" s="13">
        <f t="shared" si="150"/>
        <v>-0.27777777777777779</v>
      </c>
      <c r="G537" s="13">
        <f t="shared" si="151"/>
        <v>-1</v>
      </c>
      <c r="R537">
        <f t="shared" si="139"/>
        <v>0</v>
      </c>
      <c r="S537">
        <f t="shared" si="140"/>
        <v>1</v>
      </c>
      <c r="T537" s="31">
        <f t="shared" si="144"/>
        <v>0.27777777777777779</v>
      </c>
      <c r="U537" s="31">
        <f t="shared" si="141"/>
        <v>58.873456790123463</v>
      </c>
      <c r="V537" s="28">
        <f t="shared" si="145"/>
        <v>2.6564315933641974E-2</v>
      </c>
      <c r="W537" s="28">
        <f t="shared" si="146"/>
        <v>2245.509</v>
      </c>
      <c r="X537" s="28">
        <f t="shared" si="147"/>
        <v>-440.16516578612709</v>
      </c>
      <c r="Y537" s="37">
        <f t="shared" si="142"/>
        <v>1805.3703985298066</v>
      </c>
      <c r="Z537" s="28">
        <f>Y537*0.0000002777777777</f>
        <v>5.0149177722897309E-4</v>
      </c>
      <c r="AA537" s="28">
        <f t="shared" si="148"/>
        <v>1805.3703980243031</v>
      </c>
      <c r="AB537" s="24">
        <f t="shared" si="143"/>
        <v>58.873456790123463</v>
      </c>
      <c r="AD537" s="24">
        <f t="shared" si="149"/>
        <v>0</v>
      </c>
      <c r="AE537" s="24">
        <f t="shared" si="153"/>
        <v>905.42666666666673</v>
      </c>
      <c r="AF537" s="24">
        <f t="shared" si="154"/>
        <v>0</v>
      </c>
      <c r="AG537" s="24">
        <f>AF$43+AF$87+$AF$158+$AF$178+$AF$238+$AF$279+$AF$299+$AF$307+$AF$359+$AF$365+$AF$379+$AF$408+$AF$426+$AF$438+$AF$526</f>
        <v>0.24737727080693464</v>
      </c>
      <c r="AH537" s="35">
        <f>(AG537*3600000)*$J$69</f>
        <v>765880.03041826969</v>
      </c>
      <c r="AI537" s="33">
        <f>ABS((AB537*0.0000002777777777)-Z537)</f>
        <v>4.8513803923629561E-4</v>
      </c>
      <c r="AJ537" s="33">
        <f t="shared" si="152"/>
        <v>0.71050851836174322</v>
      </c>
    </row>
    <row r="538" spans="2:36" x14ac:dyDescent="0.3">
      <c r="B538" s="17" t="s">
        <v>27</v>
      </c>
      <c r="C538" s="17">
        <v>530</v>
      </c>
      <c r="D538" s="17">
        <v>530</v>
      </c>
      <c r="E538" s="2">
        <v>0</v>
      </c>
      <c r="F538" s="13">
        <f t="shared" si="150"/>
        <v>-0.1388888888888889</v>
      </c>
      <c r="G538" s="13">
        <f t="shared" si="151"/>
        <v>-0.5</v>
      </c>
      <c r="R538">
        <f t="shared" si="139"/>
        <v>1</v>
      </c>
      <c r="S538" t="str">
        <f t="shared" si="140"/>
        <v/>
      </c>
      <c r="T538" s="31">
        <f t="shared" si="144"/>
        <v>0</v>
      </c>
      <c r="U538" s="31">
        <f t="shared" si="141"/>
        <v>0</v>
      </c>
      <c r="V538" s="28">
        <f t="shared" si="145"/>
        <v>0</v>
      </c>
      <c r="W538" s="28">
        <f t="shared" si="146"/>
        <v>2245.509</v>
      </c>
      <c r="X538" s="28">
        <f t="shared" si="147"/>
        <v>-220.08258289306355</v>
      </c>
      <c r="Y538" s="37">
        <f t="shared" si="142"/>
        <v>2025.4264171069365</v>
      </c>
      <c r="Z538" s="28">
        <f>Y538*0.0000002777777777</f>
        <v>5.6261844903883809E-4</v>
      </c>
      <c r="AA538" s="28">
        <f t="shared" si="148"/>
        <v>2025.4264165398172</v>
      </c>
      <c r="AB538" s="24">
        <f t="shared" si="143"/>
        <v>0</v>
      </c>
      <c r="AD538" s="24">
        <f t="shared" si="149"/>
        <v>0</v>
      </c>
      <c r="AE538" s="24">
        <f t="shared" si="153"/>
        <v>905.42666666666673</v>
      </c>
      <c r="AF538" s="24">
        <f t="shared" si="154"/>
        <v>0</v>
      </c>
      <c r="AG538" s="24">
        <f>AF$43+AF$87+$AF$158+$AF$178+$AF$238+$AF$279+$AF$299+$AF$307+$AF$359+$AF$365+$AF$379+$AF$408+$AF$426+$AF$438+$AF$526</f>
        <v>0.24737727080693464</v>
      </c>
      <c r="AH538" s="35">
        <f>(AG538*3600000)*$J$69</f>
        <v>765880.03041826969</v>
      </c>
      <c r="AI538" s="33">
        <f>ABS((AB538*0.0000002777777777)-Z538)</f>
        <v>5.6261844903883809E-4</v>
      </c>
      <c r="AJ538" s="33">
        <f t="shared" si="152"/>
        <v>0.71107113681078205</v>
      </c>
    </row>
    <row r="539" spans="2:36" x14ac:dyDescent="0.3">
      <c r="B539" s="17" t="s">
        <v>27</v>
      </c>
      <c r="C539" s="17">
        <v>531</v>
      </c>
      <c r="D539" s="17">
        <v>531</v>
      </c>
      <c r="E539" s="2">
        <v>0</v>
      </c>
      <c r="F539" s="13">
        <f t="shared" si="150"/>
        <v>0</v>
      </c>
      <c r="G539" s="13">
        <f t="shared" si="151"/>
        <v>0</v>
      </c>
      <c r="R539">
        <f t="shared" si="139"/>
        <v>1</v>
      </c>
      <c r="S539" t="str">
        <f t="shared" si="140"/>
        <v/>
      </c>
      <c r="T539" s="31">
        <f t="shared" si="144"/>
        <v>0</v>
      </c>
      <c r="U539" s="31">
        <f t="shared" si="141"/>
        <v>0</v>
      </c>
      <c r="V539" s="28">
        <f t="shared" si="145"/>
        <v>0</v>
      </c>
      <c r="W539" s="28">
        <f t="shared" si="146"/>
        <v>2245.509</v>
      </c>
      <c r="X539" s="28">
        <f t="shared" si="147"/>
        <v>0</v>
      </c>
      <c r="Y539" s="37">
        <f t="shared" si="142"/>
        <v>2245.509</v>
      </c>
      <c r="Z539" s="28">
        <f>Y539*0.0000002777777777</f>
        <v>6.2375249982534939E-4</v>
      </c>
      <c r="AA539" s="28">
        <f t="shared" si="148"/>
        <v>2245.5089993712577</v>
      </c>
      <c r="AB539" s="24">
        <f t="shared" si="143"/>
        <v>0</v>
      </c>
      <c r="AD539" s="24">
        <f t="shared" si="149"/>
        <v>0</v>
      </c>
      <c r="AE539" s="24">
        <f t="shared" si="153"/>
        <v>905.42666666666673</v>
      </c>
      <c r="AF539" s="24">
        <f t="shared" si="154"/>
        <v>0</v>
      </c>
      <c r="AG539" s="24">
        <f>AF$43+AF$87+$AF$158+$AF$178+$AF$238+$AF$279+$AF$299+$AF$307+$AF$359+$AF$365+$AF$379+$AF$408+$AF$426+$AF$438+$AF$526</f>
        <v>0.24737727080693464</v>
      </c>
      <c r="AH539" s="35">
        <f>(AG539*3600000)*$J$69</f>
        <v>765880.03041826969</v>
      </c>
      <c r="AI539" s="33">
        <f>ABS((AB539*0.0000002777777777)-Z539)</f>
        <v>6.2375249982534939E-4</v>
      </c>
      <c r="AJ539" s="33">
        <f t="shared" si="152"/>
        <v>0.71169488931060743</v>
      </c>
    </row>
    <row r="540" spans="2:36" x14ac:dyDescent="0.3">
      <c r="B540" s="17" t="s">
        <v>27</v>
      </c>
      <c r="C540" s="17">
        <v>532</v>
      </c>
      <c r="D540" s="17">
        <v>532</v>
      </c>
      <c r="E540" s="2">
        <v>0</v>
      </c>
      <c r="F540" s="13">
        <f t="shared" si="150"/>
        <v>2.777777777777778E-2</v>
      </c>
      <c r="G540" s="13">
        <f t="shared" si="151"/>
        <v>0.1</v>
      </c>
      <c r="R540">
        <f t="shared" si="139"/>
        <v>1</v>
      </c>
      <c r="S540" t="str">
        <f t="shared" si="140"/>
        <v/>
      </c>
      <c r="T540" s="31">
        <f t="shared" si="144"/>
        <v>0</v>
      </c>
      <c r="U540" s="31">
        <f t="shared" si="141"/>
        <v>0</v>
      </c>
      <c r="V540" s="28">
        <f t="shared" si="145"/>
        <v>0</v>
      </c>
      <c r="W540" s="28">
        <f t="shared" si="146"/>
        <v>2245.509</v>
      </c>
      <c r="X540" s="28">
        <f t="shared" si="147"/>
        <v>44.016516578612709</v>
      </c>
      <c r="Y540" s="37">
        <f t="shared" si="142"/>
        <v>2289.525516578613</v>
      </c>
      <c r="Z540" s="28">
        <f>Y540*0.0000002777777777</f>
        <v>6.3597930998265169E-4</v>
      </c>
      <c r="AA540" s="28">
        <f t="shared" si="148"/>
        <v>2289.5255159375461</v>
      </c>
      <c r="AB540" s="24">
        <f t="shared" si="143"/>
        <v>-2.3549382716049383</v>
      </c>
      <c r="AD540" s="24">
        <f t="shared" si="149"/>
        <v>0</v>
      </c>
      <c r="AE540" s="24">
        <f t="shared" si="153"/>
        <v>905.42666666666673</v>
      </c>
      <c r="AF540" s="24">
        <f t="shared" si="154"/>
        <v>0</v>
      </c>
      <c r="AG540" s="24">
        <f>AF$43+AF$87+$AF$158+$AF$178+$AF$238+$AF$279+$AF$299+$AF$307+$AF$359+$AF$365+$AF$379+$AF$408+$AF$426+$AF$438+$AF$526</f>
        <v>0.24737727080693464</v>
      </c>
      <c r="AH540" s="35">
        <f>(AG540*3600000)*$J$69</f>
        <v>765880.03041826969</v>
      </c>
      <c r="AI540" s="33">
        <f>ABS((AB540*0.0000002777777777)-Z540)</f>
        <v>6.3663345950235874E-4</v>
      </c>
      <c r="AJ540" s="33">
        <f t="shared" si="152"/>
        <v>0.7123315227701098</v>
      </c>
    </row>
    <row r="541" spans="2:36" x14ac:dyDescent="0.3">
      <c r="B541" s="17" t="s">
        <v>27</v>
      </c>
      <c r="C541" s="17">
        <v>533</v>
      </c>
      <c r="D541" s="17">
        <v>533</v>
      </c>
      <c r="E541" s="2">
        <v>0.2</v>
      </c>
      <c r="F541" s="13">
        <f t="shared" si="150"/>
        <v>0.16666666666666666</v>
      </c>
      <c r="G541" s="13">
        <f t="shared" si="151"/>
        <v>0.6</v>
      </c>
      <c r="R541">
        <f t="shared" si="139"/>
        <v>1</v>
      </c>
      <c r="S541" t="str">
        <f t="shared" si="140"/>
        <v/>
      </c>
      <c r="T541" s="31">
        <f t="shared" si="144"/>
        <v>5.5555555555555559E-2</v>
      </c>
      <c r="U541" s="31">
        <f t="shared" si="141"/>
        <v>2.3549382716049383</v>
      </c>
      <c r="V541" s="28">
        <f t="shared" si="145"/>
        <v>1.062572637345679E-3</v>
      </c>
      <c r="W541" s="28">
        <f t="shared" si="146"/>
        <v>2245.509</v>
      </c>
      <c r="X541" s="28">
        <f t="shared" si="147"/>
        <v>264.09909947167625</v>
      </c>
      <c r="Y541" s="37">
        <f t="shared" si="142"/>
        <v>2509.6091620443135</v>
      </c>
      <c r="Z541" s="28">
        <f>Y541*0.0000002777777777</f>
        <v>6.9711365592822869E-4</v>
      </c>
      <c r="AA541" s="28">
        <f t="shared" si="148"/>
        <v>2509.6091613416233</v>
      </c>
      <c r="AB541" s="24">
        <f t="shared" si="143"/>
        <v>-82.422839506172835</v>
      </c>
      <c r="AD541" s="24">
        <f t="shared" si="149"/>
        <v>0</v>
      </c>
      <c r="AE541" s="24">
        <f t="shared" si="153"/>
        <v>905.42666666666673</v>
      </c>
      <c r="AF541" s="24">
        <f t="shared" si="154"/>
        <v>0</v>
      </c>
      <c r="AG541" s="24">
        <f>AF$43+AF$87+$AF$158+$AF$178+$AF$238+$AF$279+$AF$299+$AF$307+$AF$359+$AF$365+$AF$379+$AF$408+$AF$426+$AF$438+$AF$526</f>
        <v>0.24737727080693464</v>
      </c>
      <c r="AH541" s="35">
        <f>(AG541*3600000)*$J$69</f>
        <v>765880.03041826969</v>
      </c>
      <c r="AI541" s="33">
        <f>ABS((AB541*0.0000002777777777)-Z541)</f>
        <v>7.2000888911797711E-4</v>
      </c>
      <c r="AJ541" s="33">
        <f t="shared" si="152"/>
        <v>0.71305153165922774</v>
      </c>
    </row>
    <row r="542" spans="2:36" x14ac:dyDescent="0.3">
      <c r="B542" s="17" t="s">
        <v>27</v>
      </c>
      <c r="C542" s="17">
        <v>534</v>
      </c>
      <c r="D542" s="17">
        <v>534</v>
      </c>
      <c r="E542" s="2">
        <v>1.2</v>
      </c>
      <c r="F542" s="13">
        <f t="shared" si="150"/>
        <v>0.41666666666666663</v>
      </c>
      <c r="G542" s="13">
        <f t="shared" si="151"/>
        <v>1.5</v>
      </c>
      <c r="R542">
        <f t="shared" si="139"/>
        <v>0</v>
      </c>
      <c r="S542">
        <f t="shared" si="140"/>
        <v>1.2</v>
      </c>
      <c r="T542" s="31">
        <f t="shared" si="144"/>
        <v>0.33333333333333331</v>
      </c>
      <c r="U542" s="31">
        <f t="shared" si="141"/>
        <v>84.777777777777771</v>
      </c>
      <c r="V542" s="28">
        <f t="shared" si="145"/>
        <v>3.8252614944444437E-2</v>
      </c>
      <c r="W542" s="28">
        <f t="shared" si="146"/>
        <v>2245.509</v>
      </c>
      <c r="X542" s="28">
        <f t="shared" si="147"/>
        <v>660.24774867919052</v>
      </c>
      <c r="Y542" s="37">
        <f t="shared" si="142"/>
        <v>2905.7950012941351</v>
      </c>
      <c r="Z542" s="28">
        <f>Y542*0.0000002777777777</f>
        <v>8.0716527791125357E-4</v>
      </c>
      <c r="AA542" s="28">
        <f t="shared" si="148"/>
        <v>2905.795000480513</v>
      </c>
      <c r="AB542" s="24">
        <f t="shared" si="143"/>
        <v>-518.08641975308637</v>
      </c>
      <c r="AD542" s="24">
        <f t="shared" si="149"/>
        <v>0</v>
      </c>
      <c r="AE542" s="24">
        <f t="shared" si="153"/>
        <v>905.42666666666673</v>
      </c>
      <c r="AF542" s="24">
        <f t="shared" si="154"/>
        <v>0</v>
      </c>
      <c r="AG542" s="24">
        <f>AF$43+AF$87+$AF$158+$AF$178+$AF$238+$AF$279+$AF$299+$AF$307+$AF$359+$AF$365+$AF$379+$AF$408+$AF$426+$AF$438+$AF$526</f>
        <v>0.24737727080693464</v>
      </c>
      <c r="AH542" s="35">
        <f>(AG542*3600000)*$J$69</f>
        <v>765880.03041826969</v>
      </c>
      <c r="AI542" s="33">
        <f>ABS((AB542*0.0000002777777777)-Z542)</f>
        <v>9.5107817224681528E-4</v>
      </c>
      <c r="AJ542" s="33">
        <f t="shared" si="152"/>
        <v>0.71400260983147457</v>
      </c>
    </row>
    <row r="543" spans="2:36" x14ac:dyDescent="0.3">
      <c r="B543" s="17" t="s">
        <v>27</v>
      </c>
      <c r="C543" s="17">
        <v>535</v>
      </c>
      <c r="D543" s="17">
        <v>535</v>
      </c>
      <c r="E543" s="2">
        <v>3.2</v>
      </c>
      <c r="F543" s="13">
        <f t="shared" si="150"/>
        <v>0.55555555555555558</v>
      </c>
      <c r="G543" s="13">
        <f t="shared" si="151"/>
        <v>2</v>
      </c>
      <c r="R543">
        <f t="shared" si="139"/>
        <v>0</v>
      </c>
      <c r="S543">
        <f t="shared" si="140"/>
        <v>3.2</v>
      </c>
      <c r="T543" s="31">
        <f t="shared" si="144"/>
        <v>0.88888888888888895</v>
      </c>
      <c r="U543" s="31">
        <f t="shared" si="141"/>
        <v>602.8641975308642</v>
      </c>
      <c r="V543" s="28">
        <f t="shared" si="145"/>
        <v>0.27201859516049381</v>
      </c>
      <c r="W543" s="28">
        <f t="shared" si="146"/>
        <v>2245.509</v>
      </c>
      <c r="X543" s="28">
        <f t="shared" si="147"/>
        <v>880.33033157225418</v>
      </c>
      <c r="Y543" s="37">
        <f t="shared" si="142"/>
        <v>3126.1113501674149</v>
      </c>
      <c r="Z543" s="28">
        <f>Y543*0.0000002777777777</f>
        <v>8.6836426369225114E-4</v>
      </c>
      <c r="AA543" s="28">
        <f t="shared" si="148"/>
        <v>3126.111349292104</v>
      </c>
      <c r="AB543" s="24">
        <f t="shared" si="143"/>
        <v>-989.07407407407413</v>
      </c>
      <c r="AD543" s="24">
        <f t="shared" si="149"/>
        <v>0</v>
      </c>
      <c r="AE543" s="24">
        <f t="shared" si="153"/>
        <v>905.42666666666673</v>
      </c>
      <c r="AF543" s="24">
        <f t="shared" si="154"/>
        <v>0</v>
      </c>
      <c r="AG543" s="24">
        <f>AF$43+AF$87+$AF$158+$AF$178+$AF$238+$AF$279+$AF$299+$AF$307+$AF$359+$AF$365+$AF$379+$AF$408+$AF$426+$AF$438+$AF$526</f>
        <v>0.24737727080693464</v>
      </c>
      <c r="AH543" s="35">
        <f>(AG543*3600000)*$J$69</f>
        <v>765880.03041826969</v>
      </c>
      <c r="AI543" s="33">
        <f>ABS((AB543*0.0000002777777777)-Z543)</f>
        <v>1.1431070619692327E-3</v>
      </c>
      <c r="AJ543" s="33">
        <f t="shared" si="152"/>
        <v>0.71514571689344375</v>
      </c>
    </row>
    <row r="544" spans="2:36" x14ac:dyDescent="0.3">
      <c r="B544" s="17" t="s">
        <v>27</v>
      </c>
      <c r="C544" s="17">
        <v>536</v>
      </c>
      <c r="D544" s="17">
        <v>536</v>
      </c>
      <c r="E544" s="2">
        <v>5.2</v>
      </c>
      <c r="F544" s="13">
        <f t="shared" si="150"/>
        <v>0.69444444444444431</v>
      </c>
      <c r="G544" s="13">
        <f t="shared" si="151"/>
        <v>2.4999999999999996</v>
      </c>
      <c r="R544">
        <f t="shared" si="139"/>
        <v>0</v>
      </c>
      <c r="S544">
        <f t="shared" si="140"/>
        <v>5.2</v>
      </c>
      <c r="T544" s="31">
        <f t="shared" si="144"/>
        <v>1.4444444444444444</v>
      </c>
      <c r="U544" s="31">
        <f t="shared" si="141"/>
        <v>1591.9382716049383</v>
      </c>
      <c r="V544" s="28">
        <f t="shared" si="145"/>
        <v>0.71829910284567877</v>
      </c>
      <c r="W544" s="28">
        <f t="shared" si="146"/>
        <v>2245.509</v>
      </c>
      <c r="X544" s="28">
        <f t="shared" si="147"/>
        <v>1100.4129144653175</v>
      </c>
      <c r="Y544" s="37">
        <f t="shared" si="142"/>
        <v>3346.6402135681633</v>
      </c>
      <c r="Z544" s="28">
        <f>Y544*0.0000002777777777</f>
        <v>9.2962228128641783E-4</v>
      </c>
      <c r="AA544" s="28">
        <f t="shared" si="148"/>
        <v>3346.6402126311041</v>
      </c>
      <c r="AB544" s="24">
        <f t="shared" si="143"/>
        <v>-2366.7129629629626</v>
      </c>
      <c r="AD544" s="24">
        <f t="shared" si="149"/>
        <v>0</v>
      </c>
      <c r="AE544" s="24">
        <f t="shared" si="153"/>
        <v>905.42666666666673</v>
      </c>
      <c r="AF544" s="24">
        <f t="shared" si="154"/>
        <v>0</v>
      </c>
      <c r="AG544" s="24">
        <f>AF$43+AF$87+$AF$158+$AF$178+$AF$238+$AF$279+$AF$299+$AF$307+$AF$359+$AF$365+$AF$379+$AF$408+$AF$426+$AF$438+$AF$526</f>
        <v>0.24737727080693464</v>
      </c>
      <c r="AH544" s="35">
        <f>(AG544*3600000)*$J$69</f>
        <v>765880.03041826969</v>
      </c>
      <c r="AI544" s="33">
        <f>ABS((AB544*0.0000002777777777)-Z544)</f>
        <v>1.5870425485920519E-3</v>
      </c>
      <c r="AJ544" s="33">
        <f t="shared" si="152"/>
        <v>0.71673275944203585</v>
      </c>
    </row>
    <row r="545" spans="2:36" x14ac:dyDescent="0.3">
      <c r="B545" s="17" t="s">
        <v>27</v>
      </c>
      <c r="C545" s="17">
        <v>537</v>
      </c>
      <c r="D545" s="17">
        <v>537</v>
      </c>
      <c r="E545" s="2">
        <v>8.1999999999999993</v>
      </c>
      <c r="F545" s="13">
        <f t="shared" si="150"/>
        <v>1.0833333333333333</v>
      </c>
      <c r="G545" s="13">
        <f t="shared" si="151"/>
        <v>3.9</v>
      </c>
      <c r="R545">
        <f t="shared" si="139"/>
        <v>0</v>
      </c>
      <c r="S545">
        <f t="shared" si="140"/>
        <v>8.1999999999999993</v>
      </c>
      <c r="T545" s="31">
        <f t="shared" si="144"/>
        <v>2.2777777777777777</v>
      </c>
      <c r="U545" s="31">
        <f t="shared" si="141"/>
        <v>3958.6512345679012</v>
      </c>
      <c r="V545" s="28">
        <f t="shared" si="145"/>
        <v>1.7861846033780859</v>
      </c>
      <c r="W545" s="28">
        <f t="shared" si="146"/>
        <v>2245.509</v>
      </c>
      <c r="X545" s="28">
        <f t="shared" si="147"/>
        <v>1716.6441465658954</v>
      </c>
      <c r="Y545" s="37">
        <f t="shared" si="142"/>
        <v>3963.9393311692734</v>
      </c>
      <c r="Z545" s="28">
        <f>Y545*0.0000002777777777</f>
        <v>1.1010942583498252E-3</v>
      </c>
      <c r="AA545" s="28">
        <f t="shared" si="148"/>
        <v>3963.9393300593706</v>
      </c>
      <c r="AB545" s="24">
        <f t="shared" si="143"/>
        <v>-5990.9629629629626</v>
      </c>
      <c r="AD545" s="24">
        <f t="shared" si="149"/>
        <v>0</v>
      </c>
      <c r="AE545" s="24">
        <f t="shared" si="153"/>
        <v>905.42666666666673</v>
      </c>
      <c r="AF545" s="24">
        <f t="shared" si="154"/>
        <v>0</v>
      </c>
      <c r="AG545" s="24">
        <f>AF$43+AF$87+$AF$158+$AF$178+$AF$238+$AF$279+$AF$299+$AF$307+$AF$359+$AF$365+$AF$379+$AF$408+$AF$426+$AF$438+$AF$526</f>
        <v>0.24737727080693464</v>
      </c>
      <c r="AH545" s="35">
        <f>(AG545*3600000)*$J$69</f>
        <v>765880.03041826969</v>
      </c>
      <c r="AI545" s="33">
        <f>ABS((AB545*0.0000002777777777)-Z545)</f>
        <v>2.7652506364846847E-3</v>
      </c>
      <c r="AJ545" s="33">
        <f t="shared" si="152"/>
        <v>0.71949801007852054</v>
      </c>
    </row>
    <row r="546" spans="2:36" x14ac:dyDescent="0.3">
      <c r="B546" s="17" t="s">
        <v>27</v>
      </c>
      <c r="C546" s="17">
        <v>538</v>
      </c>
      <c r="D546" s="17">
        <v>538</v>
      </c>
      <c r="E546" s="2">
        <v>13</v>
      </c>
      <c r="F546" s="13">
        <f t="shared" si="150"/>
        <v>1.4722222222222223</v>
      </c>
      <c r="G546" s="13">
        <f t="shared" si="151"/>
        <v>5.3000000000000007</v>
      </c>
      <c r="R546">
        <f t="shared" si="139"/>
        <v>0</v>
      </c>
      <c r="S546">
        <f t="shared" si="140"/>
        <v>13</v>
      </c>
      <c r="T546" s="31">
        <f t="shared" si="144"/>
        <v>3.6111111111111112</v>
      </c>
      <c r="U546" s="31">
        <f t="shared" si="141"/>
        <v>9949.6141975308637</v>
      </c>
      <c r="V546" s="28">
        <f t="shared" si="145"/>
        <v>4.489369392785493</v>
      </c>
      <c r="W546" s="28">
        <f t="shared" si="146"/>
        <v>2245.509</v>
      </c>
      <c r="X546" s="28">
        <f t="shared" si="147"/>
        <v>2332.8753786664738</v>
      </c>
      <c r="Y546" s="37">
        <f t="shared" si="142"/>
        <v>4582.873748059259</v>
      </c>
      <c r="Z546" s="28">
        <f>Y546*0.0000002777777777</f>
        <v>1.2730204852155708E-3</v>
      </c>
      <c r="AA546" s="28">
        <f t="shared" si="148"/>
        <v>4582.8737467760548</v>
      </c>
      <c r="AB546" s="24">
        <f t="shared" si="143"/>
        <v>-10858.620370370369</v>
      </c>
      <c r="AD546" s="24">
        <f t="shared" si="149"/>
        <v>0</v>
      </c>
      <c r="AE546" s="24">
        <f t="shared" si="153"/>
        <v>905.42666666666673</v>
      </c>
      <c r="AF546" s="24">
        <f t="shared" si="154"/>
        <v>0</v>
      </c>
      <c r="AG546" s="24">
        <f>AF$43+AF$87+$AF$158+$AF$178+$AF$238+$AF$279+$AF$299+$AF$307+$AF$359+$AF$365+$AF$379+$AF$408+$AF$426+$AF$438+$AF$526</f>
        <v>0.24737727080693464</v>
      </c>
      <c r="AH546" s="35">
        <f>(AG546*3600000)*$J$69</f>
        <v>765880.03041826969</v>
      </c>
      <c r="AI546" s="33">
        <f>ABS((AB546*0.0000002777777777)-Z546)</f>
        <v>4.2893039205850027E-3</v>
      </c>
      <c r="AJ546" s="33">
        <f t="shared" si="152"/>
        <v>0.72378731399910556</v>
      </c>
    </row>
    <row r="547" spans="2:36" x14ac:dyDescent="0.3">
      <c r="B547" s="17" t="s">
        <v>27</v>
      </c>
      <c r="C547" s="17">
        <v>539</v>
      </c>
      <c r="D547" s="17">
        <v>539</v>
      </c>
      <c r="E547" s="2">
        <v>18.8</v>
      </c>
      <c r="F547" s="13">
        <f t="shared" si="150"/>
        <v>1.4027777777777779</v>
      </c>
      <c r="G547" s="13">
        <f t="shared" si="151"/>
        <v>5.0500000000000007</v>
      </c>
      <c r="R547">
        <f t="shared" si="139"/>
        <v>0</v>
      </c>
      <c r="S547">
        <f t="shared" si="140"/>
        <v>18.8</v>
      </c>
      <c r="T547" s="31">
        <f t="shared" si="144"/>
        <v>5.2222222222222223</v>
      </c>
      <c r="U547" s="31">
        <f t="shared" si="141"/>
        <v>20808.234567901232</v>
      </c>
      <c r="V547" s="28">
        <f t="shared" si="145"/>
        <v>9.3888918235864178</v>
      </c>
      <c r="W547" s="28">
        <f t="shared" si="146"/>
        <v>2245.509</v>
      </c>
      <c r="X547" s="28">
        <f t="shared" si="147"/>
        <v>2222.8340872199419</v>
      </c>
      <c r="Y547" s="37">
        <f t="shared" si="142"/>
        <v>4477.7319790435286</v>
      </c>
      <c r="Z547" s="28">
        <f>Y547*0.0000002777777777</f>
        <v>1.2438144382749343E-3</v>
      </c>
      <c r="AA547" s="28">
        <f t="shared" si="148"/>
        <v>4477.7319777897637</v>
      </c>
      <c r="AB547" s="24">
        <f t="shared" si="143"/>
        <v>-10607.230709876549</v>
      </c>
      <c r="AD547" s="24">
        <f t="shared" si="149"/>
        <v>0</v>
      </c>
      <c r="AE547" s="24">
        <f t="shared" si="153"/>
        <v>905.42666666666673</v>
      </c>
      <c r="AF547" s="24">
        <f t="shared" si="154"/>
        <v>0</v>
      </c>
      <c r="AG547" s="24">
        <f>AF$43+AF$87+$AF$158+$AF$178+$AF$238+$AF$279+$AF$299+$AF$307+$AF$359+$AF$365+$AF$379+$AF$408+$AF$426+$AF$438+$AF$526</f>
        <v>0.24737727080693464</v>
      </c>
      <c r="AH547" s="35">
        <f>(AG547*3600000)*$J$69</f>
        <v>765880.03041826969</v>
      </c>
      <c r="AI547" s="33">
        <f>ABS((AB547*0.0000002777777777)-Z547)</f>
        <v>4.1902674124156356E-3</v>
      </c>
      <c r="AJ547" s="33">
        <f t="shared" si="152"/>
        <v>0.72797758141152125</v>
      </c>
    </row>
    <row r="548" spans="2:36" x14ac:dyDescent="0.3">
      <c r="B548" s="17" t="s">
        <v>27</v>
      </c>
      <c r="C548" s="17">
        <v>540</v>
      </c>
      <c r="D548" s="17">
        <v>540</v>
      </c>
      <c r="E548" s="2">
        <v>23.1</v>
      </c>
      <c r="F548" s="13">
        <f t="shared" si="150"/>
        <v>0.79166666666666652</v>
      </c>
      <c r="G548" s="13">
        <f t="shared" si="151"/>
        <v>2.8499999999999996</v>
      </c>
      <c r="R548">
        <f t="shared" si="139"/>
        <v>0</v>
      </c>
      <c r="S548">
        <f t="shared" si="140"/>
        <v>23.1</v>
      </c>
      <c r="T548" s="31">
        <f t="shared" si="144"/>
        <v>6.416666666666667</v>
      </c>
      <c r="U548" s="31">
        <f t="shared" si="141"/>
        <v>31415.465277777781</v>
      </c>
      <c r="V548" s="28">
        <f t="shared" si="145"/>
        <v>14.174984625350692</v>
      </c>
      <c r="W548" s="28">
        <f t="shared" si="146"/>
        <v>2245.509</v>
      </c>
      <c r="X548" s="28">
        <f t="shared" si="147"/>
        <v>1254.4707224904619</v>
      </c>
      <c r="Y548" s="37">
        <f t="shared" si="142"/>
        <v>3514.1547071158125</v>
      </c>
      <c r="Z548" s="28">
        <f>Y548*0.0000002777777777</f>
        <v>9.7615408503662479E-4</v>
      </c>
      <c r="AA548" s="28">
        <f t="shared" si="148"/>
        <v>3514.1547061318493</v>
      </c>
      <c r="AB548" s="24">
        <f t="shared" si="143"/>
        <v>-3923.32716049382</v>
      </c>
      <c r="AD548" s="24">
        <f t="shared" si="149"/>
        <v>0</v>
      </c>
      <c r="AE548" s="24">
        <f>$AD$43+$AD$87+$AD$158+$AD$178+$AD$188+$AD$238+$AD$279+$AD$299+$AD$307+$AD$359+$AD$365+$AD$379+$AD$408+$AD$426+$AD$438+$AD$549</f>
        <v>930.66218518518531</v>
      </c>
      <c r="AF548" s="24">
        <f t="shared" si="154"/>
        <v>0</v>
      </c>
      <c r="AG548" s="24">
        <f>AF$43+AF$87+$AF$158+$AF$178+$AF$238+$AF$279+$AF$299+$AF$307+$AF$359+$AF$365+$AF$379+$AF$408+$AF$426+$AF$438+$AF$526+$AF$549</f>
        <v>0.2543871370601159</v>
      </c>
      <c r="AH548" s="35">
        <f>(AG548*3600000)*$J$69</f>
        <v>787582.57633811876</v>
      </c>
      <c r="AI548" s="33">
        <f>ABS((AB548*0.0000002777777777)-Z548)</f>
        <v>2.0659671848686492E-3</v>
      </c>
      <c r="AJ548" s="33">
        <f t="shared" si="152"/>
        <v>0.73004354859638987</v>
      </c>
    </row>
    <row r="549" spans="2:36" x14ac:dyDescent="0.3">
      <c r="B549" s="17" t="s">
        <v>27</v>
      </c>
      <c r="C549" s="17">
        <v>541</v>
      </c>
      <c r="D549" s="17">
        <v>541</v>
      </c>
      <c r="E549" s="2">
        <v>24.5</v>
      </c>
      <c r="F549" s="13">
        <f t="shared" si="150"/>
        <v>0.19444444444444425</v>
      </c>
      <c r="G549" s="13">
        <f t="shared" si="151"/>
        <v>0.69999999999999929</v>
      </c>
      <c r="R549">
        <f t="shared" si="139"/>
        <v>0</v>
      </c>
      <c r="S549">
        <f t="shared" si="140"/>
        <v>24.5</v>
      </c>
      <c r="T549" s="31">
        <f t="shared" si="144"/>
        <v>6.8055555555555554</v>
      </c>
      <c r="U549" s="31">
        <f t="shared" si="141"/>
        <v>35338.792438271601</v>
      </c>
      <c r="V549" s="28">
        <f t="shared" si="145"/>
        <v>15.945230639168591</v>
      </c>
      <c r="W549" s="28">
        <f t="shared" si="146"/>
        <v>2245.509</v>
      </c>
      <c r="X549" s="28">
        <f t="shared" si="147"/>
        <v>308.11561605028868</v>
      </c>
      <c r="Y549" s="37">
        <f t="shared" si="142"/>
        <v>2569.5698466894573</v>
      </c>
      <c r="Z549" s="28">
        <f>Y549*0.0000002777777777</f>
        <v>7.1376940165832721E-4</v>
      </c>
      <c r="AA549" s="28">
        <f t="shared" si="148"/>
        <v>2569.5698459699779</v>
      </c>
      <c r="AB549" s="24">
        <f t="shared" si="143"/>
        <v>0</v>
      </c>
      <c r="AC549" s="24">
        <f>SUM(AB549:AB563)</f>
        <v>25235.518518518518</v>
      </c>
      <c r="AD549" s="24">
        <f t="shared" si="149"/>
        <v>25.235518518518518</v>
      </c>
      <c r="AE549" s="24">
        <f t="shared" ref="AE549:AE567" si="155">$AD$43+$AD$87+$AD$158+$AD$178+$AD$188+$AD$238+$AD$279+$AD$299+$AD$307+$AD$359+$AD$365+$AD$379+$AD$408+$AD$426+$AD$438+$AD$549</f>
        <v>930.66218518518531</v>
      </c>
      <c r="AF549" s="24">
        <f t="shared" si="154"/>
        <v>7.0098662531812711E-3</v>
      </c>
      <c r="AG549" s="24">
        <f>AF$43+AF$87+$AF$158+$AF$178+$AF$238+$AF$279+$AF$299+$AF$307+$AF$359+$AF$365+$AF$379+$AF$408+$AF$426+$AF$438+$AF$526+$AF$549</f>
        <v>0.2543871370601159</v>
      </c>
      <c r="AH549" s="35">
        <f>(AG549*3600000)*$J$69</f>
        <v>787582.57633811876</v>
      </c>
      <c r="AI549" s="33">
        <f>ABS((AB549*0.0000002777777777)-Z549)</f>
        <v>7.1376940165832721E-4</v>
      </c>
      <c r="AJ549" s="33">
        <f t="shared" si="152"/>
        <v>0.73075731799804822</v>
      </c>
    </row>
    <row r="550" spans="2:36" x14ac:dyDescent="0.3">
      <c r="B550" s="17" t="s">
        <v>27</v>
      </c>
      <c r="C550" s="17">
        <v>542</v>
      </c>
      <c r="D550" s="17">
        <v>542</v>
      </c>
      <c r="E550" s="2">
        <v>24.5</v>
      </c>
      <c r="F550" s="13">
        <f t="shared" si="150"/>
        <v>-2.7777777777777679E-2</v>
      </c>
      <c r="G550" s="13">
        <f t="shared" si="151"/>
        <v>-9.9999999999999645E-2</v>
      </c>
      <c r="R550">
        <f t="shared" si="139"/>
        <v>0</v>
      </c>
      <c r="S550">
        <f t="shared" si="140"/>
        <v>24.5</v>
      </c>
      <c r="T550" s="31">
        <f t="shared" si="144"/>
        <v>6.8055555555555554</v>
      </c>
      <c r="U550" s="31">
        <f t="shared" si="141"/>
        <v>35338.792438271601</v>
      </c>
      <c r="V550" s="28">
        <f t="shared" si="145"/>
        <v>15.945230639168591</v>
      </c>
      <c r="W550" s="28">
        <f t="shared" si="146"/>
        <v>2245.509</v>
      </c>
      <c r="X550" s="28">
        <f t="shared" si="147"/>
        <v>-44.016516578612553</v>
      </c>
      <c r="Y550" s="37">
        <f t="shared" si="142"/>
        <v>2217.4377140605561</v>
      </c>
      <c r="Z550" s="28">
        <f>Y550*0.0000002777777777</f>
        <v>6.1595492039990933E-4</v>
      </c>
      <c r="AA550" s="28">
        <f t="shared" si="148"/>
        <v>2217.4377134396736</v>
      </c>
      <c r="AB550" s="24">
        <f t="shared" si="143"/>
        <v>574.60493827160099</v>
      </c>
      <c r="AD550" s="24">
        <f t="shared" si="149"/>
        <v>0</v>
      </c>
      <c r="AE550" s="24">
        <f t="shared" si="155"/>
        <v>930.66218518518531</v>
      </c>
      <c r="AF550" s="24">
        <f t="shared" si="154"/>
        <v>0</v>
      </c>
      <c r="AG550" s="24">
        <f>AF$43+AF$87+$AF$158+$AF$178+$AF$238+$AF$279+$AF$299+$AF$307+$AF$359+$AF$365+$AF$379+$AF$408+$AF$426+$AF$438+$AF$526+$AF$549</f>
        <v>0.2543871370601159</v>
      </c>
      <c r="AH550" s="35">
        <f>(AG550*3600000)*$J$69</f>
        <v>787582.57633811876</v>
      </c>
      <c r="AI550" s="33">
        <f>ABS((AB550*0.0000002777777777)-Z550)</f>
        <v>4.5634243759137832E-4</v>
      </c>
      <c r="AJ550" s="33">
        <f t="shared" si="152"/>
        <v>0.73121366043563962</v>
      </c>
    </row>
    <row r="551" spans="2:36" x14ac:dyDescent="0.3">
      <c r="B551" s="17" t="s">
        <v>27</v>
      </c>
      <c r="C551" s="17">
        <v>543</v>
      </c>
      <c r="D551" s="17">
        <v>543</v>
      </c>
      <c r="E551" s="2">
        <v>24.3</v>
      </c>
      <c r="F551" s="13">
        <f t="shared" si="150"/>
        <v>-0.12499999999999981</v>
      </c>
      <c r="G551" s="13">
        <f t="shared" si="151"/>
        <v>-0.44999999999999929</v>
      </c>
      <c r="R551">
        <f t="shared" si="139"/>
        <v>0</v>
      </c>
      <c r="S551">
        <f t="shared" si="140"/>
        <v>24.3</v>
      </c>
      <c r="T551" s="31">
        <f t="shared" si="144"/>
        <v>6.75</v>
      </c>
      <c r="U551" s="31">
        <f t="shared" si="141"/>
        <v>34764.1875</v>
      </c>
      <c r="V551" s="28">
        <f t="shared" si="145"/>
        <v>15.685962915656246</v>
      </c>
      <c r="W551" s="28">
        <f t="shared" si="146"/>
        <v>2245.509</v>
      </c>
      <c r="X551" s="28">
        <f t="shared" si="147"/>
        <v>-198.07432460375688</v>
      </c>
      <c r="Y551" s="37">
        <f t="shared" si="142"/>
        <v>2063.1206383118993</v>
      </c>
      <c r="Z551" s="28">
        <f>Y551*0.0000002777777777</f>
        <v>5.7308906603728484E-4</v>
      </c>
      <c r="AA551" s="28">
        <f t="shared" si="148"/>
        <v>2063.1206377342255</v>
      </c>
      <c r="AB551" s="24">
        <f t="shared" si="143"/>
        <v>1974.0270061728443</v>
      </c>
      <c r="AD551" s="24">
        <f t="shared" si="149"/>
        <v>0</v>
      </c>
      <c r="AE551" s="24">
        <f t="shared" si="155"/>
        <v>930.66218518518531</v>
      </c>
      <c r="AF551" s="24">
        <f t="shared" si="154"/>
        <v>0</v>
      </c>
      <c r="AG551" s="24">
        <f>AF$43+AF$87+$AF$158+$AF$178+$AF$238+$AF$279+$AF$299+$AF$307+$AF$359+$AF$365+$AF$379+$AF$408+$AF$426+$AF$438+$AF$526+$AF$549</f>
        <v>0.2543871370601159</v>
      </c>
      <c r="AH551" s="35">
        <f>(AG551*3600000)*$J$69</f>
        <v>787582.57633811876</v>
      </c>
      <c r="AI551" s="33">
        <f>ABS((AB551*0.0000002777777777)-Z551)</f>
        <v>2.4748231142807911E-5</v>
      </c>
      <c r="AJ551" s="33">
        <f t="shared" si="152"/>
        <v>0.73123840866678247</v>
      </c>
    </row>
    <row r="552" spans="2:36" x14ac:dyDescent="0.3">
      <c r="B552" s="17" t="s">
        <v>27</v>
      </c>
      <c r="C552" s="17">
        <v>544</v>
      </c>
      <c r="D552" s="17">
        <v>544</v>
      </c>
      <c r="E552" s="2">
        <v>23.6</v>
      </c>
      <c r="F552" s="13">
        <f t="shared" si="150"/>
        <v>-0.27777777777777779</v>
      </c>
      <c r="G552" s="13">
        <f t="shared" si="151"/>
        <v>-1</v>
      </c>
      <c r="R552">
        <f t="shared" si="139"/>
        <v>0</v>
      </c>
      <c r="S552">
        <f t="shared" si="140"/>
        <v>23.6</v>
      </c>
      <c r="T552" s="31">
        <f t="shared" si="144"/>
        <v>6.5555555555555554</v>
      </c>
      <c r="U552" s="31">
        <f t="shared" si="141"/>
        <v>32790.160493827156</v>
      </c>
      <c r="V552" s="28">
        <f t="shared" si="145"/>
        <v>14.795261402401229</v>
      </c>
      <c r="W552" s="28">
        <f t="shared" si="146"/>
        <v>2245.509</v>
      </c>
      <c r="X552" s="28">
        <f t="shared" si="147"/>
        <v>-440.16516578612709</v>
      </c>
      <c r="Y552" s="37">
        <f t="shared" si="142"/>
        <v>1820.1390956162741</v>
      </c>
      <c r="Z552" s="28">
        <f>Y552*0.0000002777777777</f>
        <v>5.0559419308517648E-4</v>
      </c>
      <c r="AA552" s="28">
        <f t="shared" si="148"/>
        <v>1820.1390951066353</v>
      </c>
      <c r="AB552" s="24">
        <f t="shared" si="143"/>
        <v>3512.9791666666606</v>
      </c>
      <c r="AD552" s="24">
        <f t="shared" si="149"/>
        <v>0</v>
      </c>
      <c r="AE552" s="24">
        <f t="shared" si="155"/>
        <v>930.66218518518531</v>
      </c>
      <c r="AF552" s="24">
        <f t="shared" si="154"/>
        <v>0</v>
      </c>
      <c r="AG552" s="24">
        <f>AF$43+AF$87+$AF$158+$AF$178+$AF$238+$AF$279+$AF$299+$AF$307+$AF$359+$AF$365+$AF$379+$AF$408+$AF$426+$AF$438+$AF$526+$AF$549</f>
        <v>0.2543871370601159</v>
      </c>
      <c r="AH552" s="35">
        <f>(AG552*3600000)*$J$69</f>
        <v>787582.57633811876</v>
      </c>
      <c r="AI552" s="33">
        <f>ABS((AB552*0.0000002777777777)-Z552)</f>
        <v>4.7023335293788651E-4</v>
      </c>
      <c r="AJ552" s="33">
        <f t="shared" si="152"/>
        <v>0.7317086420197203</v>
      </c>
    </row>
    <row r="553" spans="2:36" x14ac:dyDescent="0.3">
      <c r="B553" s="17" t="s">
        <v>27</v>
      </c>
      <c r="C553" s="17">
        <v>545</v>
      </c>
      <c r="D553" s="17">
        <v>545</v>
      </c>
      <c r="E553" s="2">
        <v>22.3</v>
      </c>
      <c r="F553" s="13">
        <f t="shared" si="150"/>
        <v>-0.4861111111111111</v>
      </c>
      <c r="G553" s="13">
        <f t="shared" si="151"/>
        <v>-1.75</v>
      </c>
      <c r="R553">
        <f t="shared" si="139"/>
        <v>0</v>
      </c>
      <c r="S553">
        <f t="shared" si="140"/>
        <v>22.3</v>
      </c>
      <c r="T553" s="31">
        <f t="shared" si="144"/>
        <v>6.1944444444444446</v>
      </c>
      <c r="U553" s="31">
        <f t="shared" si="141"/>
        <v>29277.181327160495</v>
      </c>
      <c r="V553" s="28">
        <f t="shared" si="145"/>
        <v>13.210168670640817</v>
      </c>
      <c r="W553" s="28">
        <f t="shared" si="146"/>
        <v>2245.509</v>
      </c>
      <c r="X553" s="28">
        <f t="shared" si="147"/>
        <v>-770.28904012572241</v>
      </c>
      <c r="Y553" s="37">
        <f t="shared" si="142"/>
        <v>1488.4301285449187</v>
      </c>
      <c r="Z553" s="28">
        <f>Y553*0.0000002777777777</f>
        <v>4.1345281336893289E-4</v>
      </c>
      <c r="AA553" s="28">
        <f t="shared" si="148"/>
        <v>1488.4301281281585</v>
      </c>
      <c r="AB553" s="24">
        <f t="shared" si="143"/>
        <v>5491.7160493827105</v>
      </c>
      <c r="AD553" s="24">
        <f t="shared" si="149"/>
        <v>0</v>
      </c>
      <c r="AE553" s="24">
        <f t="shared" si="155"/>
        <v>930.66218518518531</v>
      </c>
      <c r="AF553" s="24">
        <f t="shared" si="154"/>
        <v>0</v>
      </c>
      <c r="AG553" s="24">
        <f>AF$43+AF$87+$AF$158+$AF$178+$AF$238+$AF$279+$AF$299+$AF$307+$AF$359+$AF$365+$AF$379+$AF$408+$AF$426+$AF$438+$AF$526+$AF$549</f>
        <v>0.2543871370601159</v>
      </c>
      <c r="AH553" s="35">
        <f>(AG553*3600000)*$J$69</f>
        <v>787582.57633811876</v>
      </c>
      <c r="AI553" s="33">
        <f>ABS((AB553*0.0000002777777777)-Z553)</f>
        <v>1.1120238665880201E-3</v>
      </c>
      <c r="AJ553" s="33">
        <f t="shared" si="152"/>
        <v>0.73282066588630834</v>
      </c>
    </row>
    <row r="554" spans="2:36" x14ac:dyDescent="0.3">
      <c r="B554" s="17" t="s">
        <v>27</v>
      </c>
      <c r="C554" s="17">
        <v>546</v>
      </c>
      <c r="D554" s="17">
        <v>546</v>
      </c>
      <c r="E554" s="2">
        <v>20.100000000000001</v>
      </c>
      <c r="F554" s="13">
        <f t="shared" si="150"/>
        <v>-0.5277777777777779</v>
      </c>
      <c r="G554" s="13">
        <f t="shared" si="151"/>
        <v>-1.9000000000000004</v>
      </c>
      <c r="R554">
        <f t="shared" si="139"/>
        <v>0</v>
      </c>
      <c r="S554">
        <f t="shared" si="140"/>
        <v>20.100000000000001</v>
      </c>
      <c r="T554" s="31">
        <f t="shared" si="144"/>
        <v>5.5833333333333339</v>
      </c>
      <c r="U554" s="31">
        <f t="shared" si="141"/>
        <v>23785.465277777785</v>
      </c>
      <c r="V554" s="28">
        <f t="shared" si="145"/>
        <v>10.732249280350695</v>
      </c>
      <c r="W554" s="28">
        <f t="shared" si="146"/>
        <v>2245.509</v>
      </c>
      <c r="X554" s="28">
        <f t="shared" si="147"/>
        <v>-836.3138149936417</v>
      </c>
      <c r="Y554" s="37">
        <f t="shared" si="142"/>
        <v>1419.9274342867088</v>
      </c>
      <c r="Z554" s="28">
        <f>Y554*0.0000002777777777</f>
        <v>3.9442428719142477E-4</v>
      </c>
      <c r="AA554" s="28">
        <f t="shared" si="148"/>
        <v>1419.9274338891291</v>
      </c>
      <c r="AB554" s="24">
        <f t="shared" si="143"/>
        <v>3636.024691358034</v>
      </c>
      <c r="AD554" s="24">
        <f t="shared" si="149"/>
        <v>0</v>
      </c>
      <c r="AE554" s="24">
        <f t="shared" si="155"/>
        <v>930.66218518518531</v>
      </c>
      <c r="AF554" s="24">
        <f t="shared" si="154"/>
        <v>0</v>
      </c>
      <c r="AG554" s="24">
        <f>AF$43+AF$87+$AF$158+$AF$178+$AF$238+$AF$279+$AF$299+$AF$307+$AF$359+$AF$365+$AF$379+$AF$408+$AF$426+$AF$438+$AF$526+$AF$549</f>
        <v>0.2543871370601159</v>
      </c>
      <c r="AH554" s="35">
        <f>(AG554*3600000)*$J$69</f>
        <v>787582.57633811876</v>
      </c>
      <c r="AI554" s="33">
        <f>ABS((AB554*0.0000002777777777)-Z554)</f>
        <v>6.1558257123633855E-4</v>
      </c>
      <c r="AJ554" s="33">
        <f t="shared" si="152"/>
        <v>0.73343624845754463</v>
      </c>
    </row>
    <row r="555" spans="2:36" x14ac:dyDescent="0.3">
      <c r="B555" s="17" t="s">
        <v>27</v>
      </c>
      <c r="C555" s="17">
        <v>547</v>
      </c>
      <c r="D555" s="17">
        <v>547</v>
      </c>
      <c r="E555" s="2">
        <v>18.5</v>
      </c>
      <c r="F555" s="13">
        <f t="shared" si="150"/>
        <v>-0.40277777777777807</v>
      </c>
      <c r="G555" s="13">
        <f t="shared" si="151"/>
        <v>-1.4500000000000011</v>
      </c>
      <c r="R555">
        <f t="shared" si="139"/>
        <v>0</v>
      </c>
      <c r="S555">
        <f t="shared" si="140"/>
        <v>18.5</v>
      </c>
      <c r="T555" s="31">
        <f t="shared" si="144"/>
        <v>5.1388888888888884</v>
      </c>
      <c r="U555" s="31">
        <f t="shared" si="141"/>
        <v>20149.440586419751</v>
      </c>
      <c r="V555" s="28">
        <f t="shared" si="145"/>
        <v>9.0916371282889621</v>
      </c>
      <c r="W555" s="28">
        <f t="shared" si="146"/>
        <v>2245.509</v>
      </c>
      <c r="X555" s="28">
        <f t="shared" si="147"/>
        <v>-638.23949038988474</v>
      </c>
      <c r="Y555" s="37">
        <f t="shared" si="142"/>
        <v>1616.3611467384039</v>
      </c>
      <c r="Z555" s="28">
        <f>Y555*0.0000002777777777</f>
        <v>4.489892073016175E-4</v>
      </c>
      <c r="AA555" s="28">
        <f t="shared" si="148"/>
        <v>1616.361146285823</v>
      </c>
      <c r="AB555" s="24">
        <f t="shared" si="143"/>
        <v>2732.3171296296277</v>
      </c>
      <c r="AD555" s="24">
        <f t="shared" si="149"/>
        <v>0</v>
      </c>
      <c r="AE555" s="24">
        <f t="shared" si="155"/>
        <v>930.66218518518531</v>
      </c>
      <c r="AF555" s="24">
        <f t="shared" si="154"/>
        <v>0</v>
      </c>
      <c r="AG555" s="24">
        <f>AF$43+AF$87+$AF$158+$AF$178+$AF$238+$AF$279+$AF$299+$AF$307+$AF$359+$AF$365+$AF$379+$AF$408+$AF$426+$AF$438+$AF$526+$AF$549</f>
        <v>0.2543871370601159</v>
      </c>
      <c r="AH555" s="35">
        <f>(AG555*3600000)*$J$69</f>
        <v>787582.57633811876</v>
      </c>
      <c r="AI555" s="33">
        <f>ABS((AB555*0.0000002777777777)-Z555)</f>
        <v>3.0998777293854331E-4</v>
      </c>
      <c r="AJ555" s="33">
        <f t="shared" si="152"/>
        <v>0.73374623623048318</v>
      </c>
    </row>
    <row r="556" spans="2:36" x14ac:dyDescent="0.3">
      <c r="B556" s="17" t="s">
        <v>27</v>
      </c>
      <c r="C556" s="17">
        <v>548</v>
      </c>
      <c r="D556" s="17">
        <v>548</v>
      </c>
      <c r="E556" s="2">
        <v>17.2</v>
      </c>
      <c r="F556" s="13">
        <f t="shared" si="150"/>
        <v>-0.30555555555555547</v>
      </c>
      <c r="G556" s="13">
        <f t="shared" si="151"/>
        <v>-1.0999999999999996</v>
      </c>
      <c r="R556">
        <f t="shared" si="139"/>
        <v>0</v>
      </c>
      <c r="S556">
        <f t="shared" si="140"/>
        <v>17.2</v>
      </c>
      <c r="T556" s="31">
        <f t="shared" si="144"/>
        <v>4.7777777777777777</v>
      </c>
      <c r="U556" s="31">
        <f t="shared" si="141"/>
        <v>17417.123456790123</v>
      </c>
      <c r="V556" s="28">
        <f t="shared" si="145"/>
        <v>7.8587872258086398</v>
      </c>
      <c r="W556" s="28">
        <f t="shared" si="146"/>
        <v>2245.509</v>
      </c>
      <c r="X556" s="28">
        <f t="shared" si="147"/>
        <v>-484.18168236473969</v>
      </c>
      <c r="Y556" s="37">
        <f t="shared" si="142"/>
        <v>1769.186104861069</v>
      </c>
      <c r="Z556" s="28">
        <f>Y556*0.0000002777777777</f>
        <v>4.9144058454602692E-4</v>
      </c>
      <c r="AA556" s="28">
        <f t="shared" si="148"/>
        <v>1769.186104365697</v>
      </c>
      <c r="AB556" s="24">
        <f t="shared" si="143"/>
        <v>1775.0347222222208</v>
      </c>
      <c r="AD556" s="24">
        <f t="shared" si="149"/>
        <v>0</v>
      </c>
      <c r="AE556" s="24">
        <f t="shared" si="155"/>
        <v>930.66218518518531</v>
      </c>
      <c r="AF556" s="24">
        <f t="shared" si="154"/>
        <v>0</v>
      </c>
      <c r="AG556" s="24">
        <f>AF$43+AF$87+$AF$158+$AF$178+$AF$238+$AF$279+$AF$299+$AF$307+$AF$359+$AF$365+$AF$379+$AF$408+$AF$426+$AF$438+$AF$526+$AF$549</f>
        <v>0.2543871370601159</v>
      </c>
      <c r="AH556" s="35">
        <f>(AG556*3600000)*$J$69</f>
        <v>787582.57633811876</v>
      </c>
      <c r="AI556" s="33">
        <f>ABS((AB556*0.0000002777777777)-Z556)</f>
        <v>1.6246159331984164E-6</v>
      </c>
      <c r="AJ556" s="33">
        <f t="shared" si="152"/>
        <v>0.73374786084641641</v>
      </c>
    </row>
    <row r="557" spans="2:36" x14ac:dyDescent="0.3">
      <c r="B557" s="17" t="s">
        <v>27</v>
      </c>
      <c r="C557" s="17">
        <v>549</v>
      </c>
      <c r="D557" s="17">
        <v>549</v>
      </c>
      <c r="E557" s="2">
        <v>16.3</v>
      </c>
      <c r="F557" s="13">
        <f t="shared" si="150"/>
        <v>-0.24999999999999983</v>
      </c>
      <c r="G557" s="13">
        <f t="shared" si="151"/>
        <v>-0.89999999999999947</v>
      </c>
      <c r="R557">
        <f t="shared" si="139"/>
        <v>0</v>
      </c>
      <c r="S557">
        <f t="shared" si="140"/>
        <v>16.3</v>
      </c>
      <c r="T557" s="31">
        <f t="shared" si="144"/>
        <v>4.5277777777777777</v>
      </c>
      <c r="U557" s="31">
        <f t="shared" si="141"/>
        <v>15642.088734567902</v>
      </c>
      <c r="V557" s="28">
        <f t="shared" si="145"/>
        <v>7.0578731004093349</v>
      </c>
      <c r="W557" s="28">
        <f t="shared" si="146"/>
        <v>2245.509</v>
      </c>
      <c r="X557" s="28">
        <f t="shared" si="147"/>
        <v>-396.1486492075141</v>
      </c>
      <c r="Y557" s="37">
        <f t="shared" si="142"/>
        <v>1856.4182238928952</v>
      </c>
      <c r="Z557" s="28">
        <f>Y557*0.0000002777777777</f>
        <v>5.1567172871474945E-4</v>
      </c>
      <c r="AA557" s="28">
        <f t="shared" si="148"/>
        <v>1856.418223373098</v>
      </c>
      <c r="AB557" s="24">
        <f t="shared" si="143"/>
        <v>1679.6597222222226</v>
      </c>
      <c r="AD557" s="24">
        <f t="shared" si="149"/>
        <v>0</v>
      </c>
      <c r="AE557" s="24">
        <f t="shared" si="155"/>
        <v>930.66218518518531</v>
      </c>
      <c r="AF557" s="24">
        <f t="shared" si="154"/>
        <v>0</v>
      </c>
      <c r="AG557" s="24">
        <f>AF$43+AF$87+$AF$158+$AF$178+$AF$238+$AF$279+$AF$299+$AF$307+$AF$359+$AF$365+$AF$379+$AF$408+$AF$426+$AF$438+$AF$526+$AF$549</f>
        <v>0.2543871370601159</v>
      </c>
      <c r="AH557" s="35">
        <f>(AG557*3600000)*$J$69</f>
        <v>787582.57633811876</v>
      </c>
      <c r="AI557" s="33">
        <f>ABS((AB557*0.0000002777777777)-Z557)</f>
        <v>4.90995837836611E-5</v>
      </c>
      <c r="AJ557" s="33">
        <f t="shared" si="152"/>
        <v>0.73379696043020004</v>
      </c>
    </row>
    <row r="558" spans="2:36" x14ac:dyDescent="0.3">
      <c r="B558" s="17" t="s">
        <v>27</v>
      </c>
      <c r="C558" s="17">
        <v>550</v>
      </c>
      <c r="D558" s="17">
        <v>550</v>
      </c>
      <c r="E558" s="2">
        <v>15.4</v>
      </c>
      <c r="F558" s="13">
        <f t="shared" si="150"/>
        <v>-0.2222222222222224</v>
      </c>
      <c r="G558" s="13">
        <f t="shared" si="151"/>
        <v>-0.80000000000000071</v>
      </c>
      <c r="R558">
        <f t="shared" si="139"/>
        <v>0</v>
      </c>
      <c r="S558">
        <f t="shared" si="140"/>
        <v>15.4</v>
      </c>
      <c r="T558" s="31">
        <f t="shared" si="144"/>
        <v>4.2777777777777777</v>
      </c>
      <c r="U558" s="31">
        <f t="shared" si="141"/>
        <v>13962.429012345679</v>
      </c>
      <c r="V558" s="28">
        <f t="shared" si="145"/>
        <v>6.2999931668225297</v>
      </c>
      <c r="W558" s="28">
        <f t="shared" si="146"/>
        <v>2245.509</v>
      </c>
      <c r="X558" s="28">
        <f t="shared" si="147"/>
        <v>-352.13213262890196</v>
      </c>
      <c r="Y558" s="37">
        <f t="shared" si="142"/>
        <v>1899.6768605379204</v>
      </c>
      <c r="Z558" s="28">
        <f>Y558*0.0000002777777777</f>
        <v>5.2768801666833642E-4</v>
      </c>
      <c r="AA558" s="28">
        <f t="shared" si="148"/>
        <v>1899.6768600060111</v>
      </c>
      <c r="AB558" s="24">
        <f t="shared" si="143"/>
        <v>1240.4637345679039</v>
      </c>
      <c r="AD558" s="24">
        <f t="shared" si="149"/>
        <v>0</v>
      </c>
      <c r="AE558" s="24">
        <f t="shared" si="155"/>
        <v>930.66218518518531</v>
      </c>
      <c r="AF558" s="24">
        <f t="shared" si="154"/>
        <v>0</v>
      </c>
      <c r="AG558" s="24">
        <f>AF$43+AF$87+$AF$158+$AF$178+$AF$238+$AF$279+$AF$299+$AF$307+$AF$359+$AF$365+$AF$379+$AF$408+$AF$426+$AF$438+$AF$526+$AF$549</f>
        <v>0.2543871370601159</v>
      </c>
      <c r="AH558" s="35">
        <f>(AG558*3600000)*$J$69</f>
        <v>787582.57633811876</v>
      </c>
      <c r="AI558" s="33">
        <f>ABS((AB558*0.0000002777777777)-Z558)</f>
        <v>1.831147571626214E-4</v>
      </c>
      <c r="AJ558" s="33">
        <f t="shared" si="152"/>
        <v>0.73398007518736263</v>
      </c>
    </row>
    <row r="559" spans="2:36" x14ac:dyDescent="0.3">
      <c r="B559" s="17" t="s">
        <v>27</v>
      </c>
      <c r="C559" s="17">
        <v>551</v>
      </c>
      <c r="D559" s="17">
        <v>551</v>
      </c>
      <c r="E559" s="2">
        <v>14.7</v>
      </c>
      <c r="F559" s="13">
        <f t="shared" si="150"/>
        <v>-0.15277777777777773</v>
      </c>
      <c r="G559" s="13">
        <f t="shared" si="151"/>
        <v>-0.54999999999999982</v>
      </c>
      <c r="R559">
        <f t="shared" si="139"/>
        <v>0</v>
      </c>
      <c r="S559">
        <f t="shared" si="140"/>
        <v>14.7</v>
      </c>
      <c r="T559" s="31">
        <f t="shared" si="144"/>
        <v>4.083333333333333</v>
      </c>
      <c r="U559" s="31">
        <f t="shared" si="141"/>
        <v>12721.965277777776</v>
      </c>
      <c r="V559" s="28">
        <f t="shared" si="145"/>
        <v>5.7402830301006924</v>
      </c>
      <c r="W559" s="28">
        <f t="shared" si="146"/>
        <v>2245.509</v>
      </c>
      <c r="X559" s="28">
        <f t="shared" si="147"/>
        <v>-242.09084118236984</v>
      </c>
      <c r="Y559" s="37">
        <f t="shared" si="142"/>
        <v>2009.158441847731</v>
      </c>
      <c r="Z559" s="28">
        <f>Y559*0.0000002777777777</f>
        <v>5.5809956702365746E-4</v>
      </c>
      <c r="AA559" s="28">
        <f t="shared" si="148"/>
        <v>2009.1584412851669</v>
      </c>
      <c r="AB559" s="24">
        <f t="shared" si="143"/>
        <v>682.93209876542824</v>
      </c>
      <c r="AD559" s="24">
        <f t="shared" si="149"/>
        <v>0</v>
      </c>
      <c r="AE559" s="24">
        <f t="shared" si="155"/>
        <v>930.66218518518531</v>
      </c>
      <c r="AF559" s="24">
        <f t="shared" si="154"/>
        <v>0</v>
      </c>
      <c r="AG559" s="24">
        <f>AF$43+AF$87+$AF$158+$AF$178+$AF$238+$AF$279+$AF$299+$AF$307+$AF$359+$AF$365+$AF$379+$AF$408+$AF$426+$AF$438+$AF$526+$AF$549</f>
        <v>0.2543871370601159</v>
      </c>
      <c r="AH559" s="35">
        <f>(AG559*3600000)*$J$69</f>
        <v>787582.57633811876</v>
      </c>
      <c r="AI559" s="33">
        <f>ABS((AB559*0.0000002777777777)-Z559)</f>
        <v>3.6839620630859987E-4</v>
      </c>
      <c r="AJ559" s="33">
        <f t="shared" si="152"/>
        <v>0.73434847139367121</v>
      </c>
    </row>
    <row r="560" spans="2:36" x14ac:dyDescent="0.3">
      <c r="B560" s="17" t="s">
        <v>27</v>
      </c>
      <c r="C560" s="17">
        <v>552</v>
      </c>
      <c r="D560" s="17">
        <v>552</v>
      </c>
      <c r="E560" s="2">
        <v>14.3</v>
      </c>
      <c r="F560" s="13">
        <f t="shared" si="150"/>
        <v>-0.1388888888888889</v>
      </c>
      <c r="G560" s="13">
        <f t="shared" si="151"/>
        <v>-0.5</v>
      </c>
      <c r="R560">
        <f t="shared" si="139"/>
        <v>0</v>
      </c>
      <c r="S560">
        <f t="shared" si="140"/>
        <v>14.3</v>
      </c>
      <c r="T560" s="31">
        <f t="shared" si="144"/>
        <v>3.9722222222222223</v>
      </c>
      <c r="U560" s="31">
        <f t="shared" si="141"/>
        <v>12039.033179012347</v>
      </c>
      <c r="V560" s="28">
        <f t="shared" si="145"/>
        <v>5.4321369652704474</v>
      </c>
      <c r="W560" s="28">
        <f t="shared" si="146"/>
        <v>2245.509</v>
      </c>
      <c r="X560" s="28">
        <f t="shared" si="147"/>
        <v>-220.08258289306355</v>
      </c>
      <c r="Y560" s="37">
        <f t="shared" si="142"/>
        <v>2030.8585540722067</v>
      </c>
      <c r="Z560" s="28">
        <f>Y560*0.0000002777777777</f>
        <v>5.6412737597321295E-4</v>
      </c>
      <c r="AA560" s="28">
        <f t="shared" si="148"/>
        <v>2030.8585535035666</v>
      </c>
      <c r="AB560" s="24">
        <f t="shared" si="143"/>
        <v>989.07407407407663</v>
      </c>
      <c r="AD560" s="24">
        <f t="shared" si="149"/>
        <v>0</v>
      </c>
      <c r="AE560" s="24">
        <f t="shared" si="155"/>
        <v>930.66218518518531</v>
      </c>
      <c r="AF560" s="24">
        <f t="shared" si="154"/>
        <v>0</v>
      </c>
      <c r="AG560" s="24">
        <f>AF$43+AF$87+$AF$158+$AF$178+$AF$238+$AF$279+$AF$299+$AF$307+$AF$359+$AF$365+$AF$379+$AF$408+$AF$426+$AF$438+$AF$526+$AF$549</f>
        <v>0.2543871370601159</v>
      </c>
      <c r="AH560" s="35">
        <f>(AG560*3600000)*$J$69</f>
        <v>787582.57633811876</v>
      </c>
      <c r="AI560" s="33">
        <f>ABS((AB560*0.0000002777777777)-Z560)</f>
        <v>2.8938457769623076E-4</v>
      </c>
      <c r="AJ560" s="33">
        <f t="shared" si="152"/>
        <v>0.73463785597136744</v>
      </c>
    </row>
    <row r="561" spans="2:36" x14ac:dyDescent="0.3">
      <c r="B561" s="17" t="s">
        <v>27</v>
      </c>
      <c r="C561" s="17">
        <v>553</v>
      </c>
      <c r="D561" s="17">
        <v>553</v>
      </c>
      <c r="E561" s="2">
        <v>13.7</v>
      </c>
      <c r="F561" s="13">
        <f t="shared" si="150"/>
        <v>-0.1388888888888889</v>
      </c>
      <c r="G561" s="13">
        <f t="shared" si="151"/>
        <v>-0.5</v>
      </c>
      <c r="R561">
        <f t="shared" si="139"/>
        <v>0</v>
      </c>
      <c r="S561">
        <f t="shared" si="140"/>
        <v>13.7</v>
      </c>
      <c r="T561" s="31">
        <f t="shared" si="144"/>
        <v>3.8055555555555554</v>
      </c>
      <c r="U561" s="31">
        <f t="shared" si="141"/>
        <v>11049.959104938271</v>
      </c>
      <c r="V561" s="28">
        <f t="shared" si="145"/>
        <v>4.9858564575852604</v>
      </c>
      <c r="W561" s="28">
        <f t="shared" si="146"/>
        <v>2245.509</v>
      </c>
      <c r="X561" s="28">
        <f t="shared" si="147"/>
        <v>-220.08258289306355</v>
      </c>
      <c r="Y561" s="37">
        <f t="shared" si="142"/>
        <v>2030.4122735645217</v>
      </c>
      <c r="Z561" s="28">
        <f>Y561*0.0000002777777777</f>
        <v>5.6400340916555733E-4</v>
      </c>
      <c r="AA561" s="28">
        <f t="shared" si="148"/>
        <v>2030.4122729960063</v>
      </c>
      <c r="AB561" s="24">
        <f t="shared" si="143"/>
        <v>635.83333333333212</v>
      </c>
      <c r="AD561" s="24">
        <f t="shared" si="149"/>
        <v>0</v>
      </c>
      <c r="AE561" s="24">
        <f t="shared" si="155"/>
        <v>930.66218518518531</v>
      </c>
      <c r="AF561" s="24">
        <f t="shared" si="154"/>
        <v>0</v>
      </c>
      <c r="AG561" s="24">
        <f>AF$43+AF$87+$AF$158+$AF$178+$AF$238+$AF$279+$AF$299+$AF$307+$AF$359+$AF$365+$AF$379+$AF$408+$AF$426+$AF$438+$AF$526+$AF$549</f>
        <v>0.2543871370601159</v>
      </c>
      <c r="AH561" s="35">
        <f>(AG561*3600000)*$J$69</f>
        <v>787582.57633811876</v>
      </c>
      <c r="AI561" s="33">
        <f>ABS((AB561*0.0000002777777777)-Z561)</f>
        <v>3.8738303884464098E-4</v>
      </c>
      <c r="AJ561" s="33">
        <f t="shared" si="152"/>
        <v>0.73502523901021211</v>
      </c>
    </row>
    <row r="562" spans="2:36" x14ac:dyDescent="0.3">
      <c r="B562" s="17" t="s">
        <v>27</v>
      </c>
      <c r="C562" s="17">
        <v>554</v>
      </c>
      <c r="D562" s="17">
        <v>554</v>
      </c>
      <c r="E562" s="2">
        <v>13.3</v>
      </c>
      <c r="F562" s="13">
        <f t="shared" si="150"/>
        <v>-8.3333333333333287E-2</v>
      </c>
      <c r="G562" s="13">
        <f t="shared" si="151"/>
        <v>-0.29999999999999982</v>
      </c>
      <c r="R562">
        <f t="shared" si="139"/>
        <v>0</v>
      </c>
      <c r="S562">
        <f t="shared" si="140"/>
        <v>13.3</v>
      </c>
      <c r="T562" s="31">
        <f t="shared" si="144"/>
        <v>3.6944444444444446</v>
      </c>
      <c r="U562" s="31">
        <f t="shared" si="141"/>
        <v>10414.125771604939</v>
      </c>
      <c r="V562" s="28">
        <f t="shared" si="145"/>
        <v>4.6989618455019286</v>
      </c>
      <c r="W562" s="28">
        <f t="shared" si="146"/>
        <v>2245.509</v>
      </c>
      <c r="X562" s="28">
        <f t="shared" si="147"/>
        <v>-132.04954973583804</v>
      </c>
      <c r="Y562" s="37">
        <f t="shared" si="142"/>
        <v>2118.1584121096639</v>
      </c>
      <c r="Z562" s="28">
        <f>Y562*0.0000002777777777</f>
        <v>5.8837733653238329E-4</v>
      </c>
      <c r="AA562" s="28">
        <f t="shared" si="148"/>
        <v>2118.1584115165797</v>
      </c>
      <c r="AB562" s="24">
        <f t="shared" si="143"/>
        <v>310.85185185185219</v>
      </c>
      <c r="AD562" s="24">
        <f t="shared" si="149"/>
        <v>0</v>
      </c>
      <c r="AE562" s="24">
        <f t="shared" si="155"/>
        <v>930.66218518518531</v>
      </c>
      <c r="AF562" s="24">
        <f t="shared" si="154"/>
        <v>0</v>
      </c>
      <c r="AG562" s="24">
        <f>AF$43+AF$87+$AF$158+$AF$178+$AF$238+$AF$279+$AF$299+$AF$307+$AF$359+$AF$365+$AF$379+$AF$408+$AF$426+$AF$438+$AF$526+$AF$549</f>
        <v>0.2543871370601159</v>
      </c>
      <c r="AH562" s="35">
        <f>(AG562*3600000)*$J$69</f>
        <v>787582.57633811876</v>
      </c>
      <c r="AI562" s="33">
        <f>ABS((AB562*0.0000002777777777)-Z562)</f>
        <v>5.0202959993104611E-4</v>
      </c>
      <c r="AJ562" s="33">
        <f t="shared" si="152"/>
        <v>0.73552726861014317</v>
      </c>
    </row>
    <row r="563" spans="2:36" x14ac:dyDescent="0.3">
      <c r="B563" s="17" t="s">
        <v>27</v>
      </c>
      <c r="C563" s="17">
        <v>555</v>
      </c>
      <c r="D563" s="17">
        <v>555</v>
      </c>
      <c r="E563" s="2">
        <v>13.1</v>
      </c>
      <c r="F563" s="13">
        <f t="shared" si="150"/>
        <v>-2.7777777777777925E-2</v>
      </c>
      <c r="G563" s="13">
        <f t="shared" si="151"/>
        <v>-0.10000000000000053</v>
      </c>
      <c r="R563">
        <f t="shared" si="139"/>
        <v>0</v>
      </c>
      <c r="S563">
        <f t="shared" si="140"/>
        <v>13.1</v>
      </c>
      <c r="T563" s="31">
        <f t="shared" si="144"/>
        <v>3.6388888888888888</v>
      </c>
      <c r="U563" s="31">
        <f t="shared" si="141"/>
        <v>10103.273919753086</v>
      </c>
      <c r="V563" s="28">
        <f t="shared" si="145"/>
        <v>4.5587022573722988</v>
      </c>
      <c r="W563" s="28">
        <f t="shared" si="146"/>
        <v>2245.509</v>
      </c>
      <c r="X563" s="28">
        <f t="shared" si="147"/>
        <v>-44.016516578612944</v>
      </c>
      <c r="Y563" s="37">
        <f t="shared" si="142"/>
        <v>2206.0511856787593</v>
      </c>
      <c r="Z563" s="28">
        <f>Y563*0.0000002777777777</f>
        <v>6.127919958502959E-4</v>
      </c>
      <c r="AA563" s="28">
        <f t="shared" si="148"/>
        <v>2206.0511850610651</v>
      </c>
      <c r="AB563" s="24">
        <f t="shared" si="143"/>
        <v>0</v>
      </c>
      <c r="AD563" s="24">
        <f t="shared" si="149"/>
        <v>0</v>
      </c>
      <c r="AE563" s="24">
        <f t="shared" si="155"/>
        <v>930.66218518518531</v>
      </c>
      <c r="AF563" s="24">
        <f t="shared" si="154"/>
        <v>0</v>
      </c>
      <c r="AG563" s="24">
        <f>AF$43+AF$87+$AF$158+$AF$178+$AF$238+$AF$279+$AF$299+$AF$307+$AF$359+$AF$365+$AF$379+$AF$408+$AF$426+$AF$438+$AF$526+$AF$549</f>
        <v>0.2543871370601159</v>
      </c>
      <c r="AH563" s="35">
        <f>(AG563*3600000)*$J$69</f>
        <v>787582.57633811876</v>
      </c>
      <c r="AI563" s="33">
        <f>ABS((AB563*0.0000002777777777)-Z563)</f>
        <v>6.127919958502959E-4</v>
      </c>
      <c r="AJ563" s="33">
        <f t="shared" si="152"/>
        <v>0.73614006060599346</v>
      </c>
    </row>
    <row r="564" spans="2:36" x14ac:dyDescent="0.3">
      <c r="B564" s="17" t="s">
        <v>27</v>
      </c>
      <c r="C564" s="17">
        <v>556</v>
      </c>
      <c r="D564" s="17">
        <v>556</v>
      </c>
      <c r="E564" s="2">
        <v>13.1</v>
      </c>
      <c r="F564" s="13">
        <f t="shared" si="150"/>
        <v>2.7777777777777925E-2</v>
      </c>
      <c r="G564" s="13">
        <f t="shared" si="151"/>
        <v>0.10000000000000053</v>
      </c>
      <c r="R564">
        <f t="shared" si="139"/>
        <v>0</v>
      </c>
      <c r="S564">
        <f t="shared" si="140"/>
        <v>13.1</v>
      </c>
      <c r="T564" s="31">
        <f t="shared" si="144"/>
        <v>3.6388888888888888</v>
      </c>
      <c r="U564" s="31">
        <f t="shared" si="141"/>
        <v>10103.273919753086</v>
      </c>
      <c r="V564" s="28">
        <f t="shared" si="145"/>
        <v>4.5587022573722988</v>
      </c>
      <c r="W564" s="28">
        <f t="shared" si="146"/>
        <v>2245.509</v>
      </c>
      <c r="X564" s="28">
        <f t="shared" si="147"/>
        <v>44.016516578612944</v>
      </c>
      <c r="Y564" s="37">
        <f t="shared" si="142"/>
        <v>2294.0842188359852</v>
      </c>
      <c r="Z564" s="28">
        <f>Y564*0.0000002777777777</f>
        <v>6.372456161649005E-4</v>
      </c>
      <c r="AA564" s="28">
        <f t="shared" si="148"/>
        <v>2294.0842181936418</v>
      </c>
      <c r="AB564" s="24">
        <f t="shared" si="143"/>
        <v>-310.85185185185219</v>
      </c>
      <c r="AD564" s="24">
        <f t="shared" si="149"/>
        <v>0</v>
      </c>
      <c r="AE564" s="24">
        <f t="shared" si="155"/>
        <v>930.66218518518531</v>
      </c>
      <c r="AF564" s="24">
        <f t="shared" si="154"/>
        <v>0</v>
      </c>
      <c r="AG564" s="24">
        <f>AF$43+AF$87+$AF$158+$AF$178+$AF$238+$AF$279+$AF$299+$AF$307+$AF$359+$AF$365+$AF$379+$AF$408+$AF$426+$AF$438+$AF$526+$AF$549</f>
        <v>0.2543871370601159</v>
      </c>
      <c r="AH564" s="35">
        <f>(AG564*3600000)*$J$69</f>
        <v>787582.57633811876</v>
      </c>
      <c r="AI564" s="33">
        <f>ABS((AB564*0.0000002777777777)-Z564)</f>
        <v>7.2359335276623768E-4</v>
      </c>
      <c r="AJ564" s="33">
        <f t="shared" si="152"/>
        <v>0.73686365395875975</v>
      </c>
    </row>
    <row r="565" spans="2:36" x14ac:dyDescent="0.3">
      <c r="B565" s="17" t="s">
        <v>27</v>
      </c>
      <c r="C565" s="17">
        <v>557</v>
      </c>
      <c r="D565" s="17">
        <v>557</v>
      </c>
      <c r="E565" s="2">
        <v>13.3</v>
      </c>
      <c r="F565" s="13">
        <f t="shared" si="150"/>
        <v>9.7222222222222363E-2</v>
      </c>
      <c r="G565" s="13">
        <f t="shared" si="151"/>
        <v>0.35000000000000053</v>
      </c>
      <c r="R565">
        <f t="shared" si="139"/>
        <v>0</v>
      </c>
      <c r="S565">
        <f t="shared" si="140"/>
        <v>13.3</v>
      </c>
      <c r="T565" s="31">
        <f t="shared" si="144"/>
        <v>3.6944444444444446</v>
      </c>
      <c r="U565" s="31">
        <f t="shared" si="141"/>
        <v>10414.125771604939</v>
      </c>
      <c r="V565" s="28">
        <f t="shared" si="145"/>
        <v>4.6989618455019286</v>
      </c>
      <c r="W565" s="28">
        <f t="shared" si="146"/>
        <v>2245.509</v>
      </c>
      <c r="X565" s="28">
        <f t="shared" si="147"/>
        <v>154.05780802514471</v>
      </c>
      <c r="Y565" s="37">
        <f t="shared" si="142"/>
        <v>2404.2657698706466</v>
      </c>
      <c r="Z565" s="28">
        <f>Y565*0.0000002777777777</f>
        <v>6.6785160255484794E-4</v>
      </c>
      <c r="AA565" s="28">
        <f t="shared" si="148"/>
        <v>2404.2657691974528</v>
      </c>
      <c r="AB565" s="24">
        <f t="shared" si="143"/>
        <v>-797.73533950617457</v>
      </c>
      <c r="AD565" s="24">
        <f t="shared" si="149"/>
        <v>0</v>
      </c>
      <c r="AE565" s="24">
        <f t="shared" si="155"/>
        <v>930.66218518518531</v>
      </c>
      <c r="AF565" s="24">
        <f t="shared" si="154"/>
        <v>0</v>
      </c>
      <c r="AG565" s="24">
        <f>AF$43+AF$87+$AF$158+$AF$178+$AF$238+$AF$279+$AF$299+$AF$307+$AF$359+$AF$365+$AF$379+$AF$408+$AF$426+$AF$438+$AF$526+$AF$549</f>
        <v>0.2543871370601159</v>
      </c>
      <c r="AH565" s="35">
        <f>(AG565*3600000)*$J$69</f>
        <v>787582.57633811876</v>
      </c>
      <c r="AI565" s="33">
        <f>ABS((AB565*0.0000002777777777)-Z565)</f>
        <v>8.8944475235562819E-4</v>
      </c>
      <c r="AJ565" s="33">
        <f t="shared" si="152"/>
        <v>0.73775309871111538</v>
      </c>
    </row>
    <row r="566" spans="2:36" x14ac:dyDescent="0.3">
      <c r="B566" s="17" t="s">
        <v>27</v>
      </c>
      <c r="C566" s="17">
        <v>558</v>
      </c>
      <c r="D566" s="17">
        <v>558</v>
      </c>
      <c r="E566" s="2">
        <v>13.8</v>
      </c>
      <c r="F566" s="13">
        <f t="shared" si="150"/>
        <v>0.16666666666666657</v>
      </c>
      <c r="G566" s="13">
        <f t="shared" si="151"/>
        <v>0.59999999999999964</v>
      </c>
      <c r="R566">
        <f t="shared" si="139"/>
        <v>0</v>
      </c>
      <c r="S566">
        <f t="shared" si="140"/>
        <v>13.8</v>
      </c>
      <c r="T566" s="31">
        <f t="shared" si="144"/>
        <v>3.8333333333333335</v>
      </c>
      <c r="U566" s="31">
        <f t="shared" si="141"/>
        <v>11211.861111111113</v>
      </c>
      <c r="V566" s="28">
        <f t="shared" si="145"/>
        <v>5.0589083264027774</v>
      </c>
      <c r="W566" s="28">
        <f t="shared" si="146"/>
        <v>2245.509</v>
      </c>
      <c r="X566" s="28">
        <f t="shared" si="147"/>
        <v>264.09909947167608</v>
      </c>
      <c r="Y566" s="37">
        <f t="shared" si="142"/>
        <v>2514.6670077980789</v>
      </c>
      <c r="Z566" s="28">
        <f>Y566*0.0000002777777777</f>
        <v>6.9851861308165898E-4</v>
      </c>
      <c r="AA566" s="28">
        <f t="shared" si="148"/>
        <v>2514.6670070939722</v>
      </c>
      <c r="AB566" s="24">
        <f t="shared" si="143"/>
        <v>-1166.2831790123437</v>
      </c>
      <c r="AD566" s="24">
        <f t="shared" si="149"/>
        <v>0</v>
      </c>
      <c r="AE566" s="24">
        <f t="shared" si="155"/>
        <v>930.66218518518531</v>
      </c>
      <c r="AF566" s="24">
        <f t="shared" si="154"/>
        <v>0</v>
      </c>
      <c r="AG566" s="24">
        <f>AF$43+AF$87+$AF$158+$AF$178+$AF$238+$AF$279+$AF$299+$AF$307+$AF$359+$AF$365+$AF$379+$AF$408+$AF$426+$AF$438+$AF$526+$AF$549</f>
        <v>0.2543871370601159</v>
      </c>
      <c r="AH566" s="35">
        <f>(AG566*3600000)*$J$69</f>
        <v>787582.57633811876</v>
      </c>
      <c r="AI566" s="33">
        <f>ABS((AB566*0.0000002777777777)-Z566)</f>
        <v>1.0224861627165991E-3</v>
      </c>
      <c r="AJ566" s="33">
        <f t="shared" si="152"/>
        <v>0.73877558487383199</v>
      </c>
    </row>
    <row r="567" spans="2:36" x14ac:dyDescent="0.3">
      <c r="B567" s="17" t="s">
        <v>27</v>
      </c>
      <c r="C567" s="17">
        <v>559</v>
      </c>
      <c r="D567" s="17">
        <v>559</v>
      </c>
      <c r="E567" s="2">
        <v>14.5</v>
      </c>
      <c r="F567" s="13">
        <f t="shared" si="150"/>
        <v>0.37499999999999989</v>
      </c>
      <c r="G567" s="13">
        <f t="shared" si="151"/>
        <v>1.3499999999999996</v>
      </c>
      <c r="R567">
        <f t="shared" si="139"/>
        <v>0</v>
      </c>
      <c r="S567">
        <f t="shared" si="140"/>
        <v>14.5</v>
      </c>
      <c r="T567" s="31">
        <f t="shared" si="144"/>
        <v>4.0277777777777777</v>
      </c>
      <c r="U567" s="31">
        <f t="shared" si="141"/>
        <v>12378.144290123457</v>
      </c>
      <c r="V567" s="28">
        <f t="shared" si="145"/>
        <v>5.5851474250482243</v>
      </c>
      <c r="W567" s="28">
        <f t="shared" si="146"/>
        <v>2245.509</v>
      </c>
      <c r="X567" s="28">
        <f t="shared" si="147"/>
        <v>594.22297381127134</v>
      </c>
      <c r="Y567" s="37">
        <f t="shared" si="142"/>
        <v>2845.3171212363195</v>
      </c>
      <c r="Z567" s="28">
        <f>Y567*0.0000002777777777</f>
        <v>7.9036586678878638E-4</v>
      </c>
      <c r="AA567" s="28">
        <f t="shared" si="148"/>
        <v>2845.3171204396308</v>
      </c>
      <c r="AB567" s="24">
        <f t="shared" si="143"/>
        <v>-3650.1543209876527</v>
      </c>
      <c r="AD567" s="24">
        <f t="shared" si="149"/>
        <v>0</v>
      </c>
      <c r="AE567" s="24">
        <f t="shared" si="155"/>
        <v>930.66218518518531</v>
      </c>
      <c r="AF567" s="24">
        <f t="shared" si="154"/>
        <v>0</v>
      </c>
      <c r="AG567" s="24">
        <f>AF$43+AF$87+$AF$158+$AF$178+$AF$238+$AF$279+$AF$299+$AF$307+$AF$359+$AF$365+$AF$379+$AF$408+$AF$426+$AF$438+$AF$526+$AF$549</f>
        <v>0.2543871370601159</v>
      </c>
      <c r="AH567" s="35">
        <f>(AG567*3600000)*$J$69</f>
        <v>787582.57633811876</v>
      </c>
      <c r="AI567" s="33">
        <f>ABS((AB567*0.0000002777777777)-Z567)</f>
        <v>1.804297622334789E-3</v>
      </c>
      <c r="AJ567" s="33">
        <f t="shared" si="152"/>
        <v>0.7405798824961668</v>
      </c>
    </row>
    <row r="568" spans="2:36" x14ac:dyDescent="0.3">
      <c r="B568" s="17" t="s">
        <v>27</v>
      </c>
      <c r="C568" s="17">
        <v>560</v>
      </c>
      <c r="D568" s="17">
        <v>560</v>
      </c>
      <c r="E568" s="2">
        <v>16.5</v>
      </c>
      <c r="F568" s="13">
        <f t="shared" si="150"/>
        <v>0.34722222222222221</v>
      </c>
      <c r="G568" s="13">
        <f t="shared" si="151"/>
        <v>1.25</v>
      </c>
      <c r="R568">
        <f t="shared" si="139"/>
        <v>0</v>
      </c>
      <c r="S568">
        <f t="shared" si="140"/>
        <v>16.5</v>
      </c>
      <c r="T568" s="31">
        <f t="shared" si="144"/>
        <v>4.583333333333333</v>
      </c>
      <c r="U568" s="31">
        <f t="shared" si="141"/>
        <v>16028.298611111109</v>
      </c>
      <c r="V568" s="28">
        <f t="shared" si="145"/>
        <v>7.2321350129340258</v>
      </c>
      <c r="W568" s="28">
        <f t="shared" si="146"/>
        <v>2245.509</v>
      </c>
      <c r="X568" s="28">
        <f t="shared" si="147"/>
        <v>550.20645723265886</v>
      </c>
      <c r="Y568" s="37">
        <f t="shared" si="142"/>
        <v>2802.9475922455931</v>
      </c>
      <c r="Z568" s="28">
        <f>Y568*0.0000002777777777</f>
        <v>7.7859655318354671E-4</v>
      </c>
      <c r="AA568" s="28">
        <f t="shared" si="148"/>
        <v>2802.9475914607683</v>
      </c>
      <c r="AB568" s="24">
        <f t="shared" si="143"/>
        <v>-986.13040123456813</v>
      </c>
      <c r="AD568" s="24">
        <f t="shared" si="149"/>
        <v>0</v>
      </c>
      <c r="AE568" s="24">
        <f>$AD$43+$AD$87+$AD$158+$AD$178+$AD$188+$AD$238+$AD$279+$AD$299+$AD$307+$AD$359+$AD$365+$AD$379+$AD$408+$AD$426+$AD$438+$AD$549+$AD$569</f>
        <v>947.67661419753097</v>
      </c>
      <c r="AF568" s="24">
        <f t="shared" si="154"/>
        <v>0</v>
      </c>
      <c r="AG568" s="24">
        <f>AF$43+AF$87+$AF$158+$AF$178+$AF$238+$AF$279+$AF$299+$AF$307+$AF$359+$AF$365+$AF$379+$AF$408+$AF$426+$AF$438+$AF$526+$AF$549+$AF$569</f>
        <v>0.25911336733999968</v>
      </c>
      <c r="AH568" s="35">
        <f>(AG568*3600000)*$J$69</f>
        <v>802214.98528463906</v>
      </c>
      <c r="AI568" s="33">
        <f>ABS((AB568*0.0000002777777777)-Z568)</f>
        <v>1.0525216645608944E-3</v>
      </c>
      <c r="AJ568" s="33">
        <f t="shared" si="152"/>
        <v>0.74163240416072773</v>
      </c>
    </row>
    <row r="569" spans="2:36" x14ac:dyDescent="0.3">
      <c r="B569" s="17" t="s">
        <v>27</v>
      </c>
      <c r="C569" s="17">
        <v>561</v>
      </c>
      <c r="D569" s="17">
        <v>561</v>
      </c>
      <c r="E569" s="2">
        <v>17</v>
      </c>
      <c r="F569" s="13">
        <f t="shared" si="150"/>
        <v>6.9444444444444448E-2</v>
      </c>
      <c r="G569" s="13">
        <f t="shared" si="151"/>
        <v>0.25</v>
      </c>
      <c r="R569">
        <f t="shared" si="139"/>
        <v>0</v>
      </c>
      <c r="S569">
        <f t="shared" si="140"/>
        <v>17</v>
      </c>
      <c r="T569" s="31">
        <f t="shared" si="144"/>
        <v>4.7222222222222223</v>
      </c>
      <c r="U569" s="31">
        <f t="shared" si="141"/>
        <v>17014.429012345678</v>
      </c>
      <c r="V569" s="28">
        <f t="shared" si="145"/>
        <v>7.6770873048225301</v>
      </c>
      <c r="W569" s="28">
        <f t="shared" si="146"/>
        <v>2245.509</v>
      </c>
      <c r="X569" s="28">
        <f t="shared" si="147"/>
        <v>110.04129144653177</v>
      </c>
      <c r="Y569" s="37">
        <f t="shared" si="142"/>
        <v>2363.2273787513545</v>
      </c>
      <c r="Z569" s="28">
        <f>Y569*0.0000002777777777</f>
        <v>6.5645204946934753E-4</v>
      </c>
      <c r="AA569" s="28">
        <f t="shared" si="148"/>
        <v>2363.2273780896512</v>
      </c>
      <c r="AB569" s="24">
        <f t="shared" si="143"/>
        <v>0</v>
      </c>
      <c r="AC569" s="24">
        <f>SUM(AB569:AB607)</f>
        <v>17014.429012345678</v>
      </c>
      <c r="AD569" s="24">
        <f t="shared" si="149"/>
        <v>17.014429012345676</v>
      </c>
      <c r="AE569" s="24">
        <f t="shared" ref="AE569:AE620" si="156">$AD$43+$AD$87+$AD$158+$AD$178+$AD$188+$AD$238+$AD$279+$AD$299+$AD$307+$AD$359+$AD$365+$AD$379+$AD$408+$AD$426+$AD$438+$AD$549+$AD$569</f>
        <v>947.67661419753097</v>
      </c>
      <c r="AF569" s="24">
        <f t="shared" si="154"/>
        <v>4.7262302798837886E-3</v>
      </c>
      <c r="AG569" s="24">
        <f>AF$43+AF$87+$AF$158+$AF$178+$AF$238+$AF$279+$AF$299+$AF$307+$AF$359+$AF$365+$AF$379+$AF$408+$AF$426+$AF$438+$AF$526+$AF$549+$AF$569</f>
        <v>0.25911336733999968</v>
      </c>
      <c r="AH569" s="35">
        <f>(AG569*3600000)*$J$69</f>
        <v>802214.98528463906</v>
      </c>
      <c r="AI569" s="33">
        <f>ABS((AB569*0.0000002777777777)-Z569)</f>
        <v>6.5645204946934753E-4</v>
      </c>
      <c r="AJ569" s="33">
        <f t="shared" si="152"/>
        <v>0.74228885621019713</v>
      </c>
    </row>
    <row r="570" spans="2:36" x14ac:dyDescent="0.3">
      <c r="B570" s="17" t="s">
        <v>27</v>
      </c>
      <c r="C570" s="17">
        <v>562</v>
      </c>
      <c r="D570" s="17">
        <v>562</v>
      </c>
      <c r="E570" s="2">
        <v>17</v>
      </c>
      <c r="F570" s="13">
        <f t="shared" si="150"/>
        <v>0</v>
      </c>
      <c r="G570" s="13">
        <f t="shared" si="151"/>
        <v>0</v>
      </c>
      <c r="R570">
        <f t="shared" si="139"/>
        <v>0</v>
      </c>
      <c r="S570">
        <f t="shared" si="140"/>
        <v>17</v>
      </c>
      <c r="T570" s="31">
        <f t="shared" si="144"/>
        <v>4.7222222222222223</v>
      </c>
      <c r="U570" s="31">
        <f t="shared" si="141"/>
        <v>17014.429012345678</v>
      </c>
      <c r="V570" s="28">
        <f t="shared" si="145"/>
        <v>7.6770873048225301</v>
      </c>
      <c r="W570" s="28">
        <f t="shared" si="146"/>
        <v>2245.509</v>
      </c>
      <c r="X570" s="28">
        <f t="shared" si="147"/>
        <v>0</v>
      </c>
      <c r="Y570" s="37">
        <f t="shared" si="142"/>
        <v>2253.1860873048226</v>
      </c>
      <c r="Z570" s="28">
        <f>Y570*0.0000002777777777</f>
        <v>6.2588502407609188E-4</v>
      </c>
      <c r="AA570" s="28">
        <f t="shared" si="148"/>
        <v>2253.1860866739307</v>
      </c>
      <c r="AB570" s="24">
        <f t="shared" si="143"/>
        <v>0</v>
      </c>
      <c r="AD570" s="24">
        <f t="shared" si="149"/>
        <v>0</v>
      </c>
      <c r="AE570" s="24">
        <f t="shared" si="156"/>
        <v>947.67661419753097</v>
      </c>
      <c r="AF570" s="24">
        <f t="shared" si="154"/>
        <v>0</v>
      </c>
      <c r="AG570" s="24">
        <f>AF$43+AF$87+$AF$158+$AF$178+$AF$238+$AF$279+$AF$299+$AF$307+$AF$359+$AF$365+$AF$379+$AF$408+$AF$426+$AF$438+$AF$526+$AF$549+$AF$569</f>
        <v>0.25911336733999968</v>
      </c>
      <c r="AH570" s="35">
        <f>(AG570*3600000)*$J$69</f>
        <v>802214.98528463906</v>
      </c>
      <c r="AI570" s="33">
        <f>ABS((AB570*0.0000002777777777)-Z570)</f>
        <v>6.2588502407609188E-4</v>
      </c>
      <c r="AJ570" s="33">
        <f t="shared" si="152"/>
        <v>0.74291474123427326</v>
      </c>
    </row>
    <row r="571" spans="2:36" x14ac:dyDescent="0.3">
      <c r="B571" s="17" t="s">
        <v>27</v>
      </c>
      <c r="C571" s="17">
        <v>563</v>
      </c>
      <c r="D571" s="17">
        <v>563</v>
      </c>
      <c r="E571" s="2">
        <v>17</v>
      </c>
      <c r="F571" s="13">
        <f t="shared" si="150"/>
        <v>-0.22222222222222215</v>
      </c>
      <c r="G571" s="13">
        <f t="shared" si="151"/>
        <v>-0.79999999999999982</v>
      </c>
      <c r="R571">
        <f t="shared" si="139"/>
        <v>0</v>
      </c>
      <c r="S571">
        <f t="shared" si="140"/>
        <v>17</v>
      </c>
      <c r="T571" s="31">
        <f t="shared" si="144"/>
        <v>4.7222222222222223</v>
      </c>
      <c r="U571" s="31">
        <f t="shared" si="141"/>
        <v>17014.429012345678</v>
      </c>
      <c r="V571" s="28">
        <f t="shared" si="145"/>
        <v>7.6770873048225301</v>
      </c>
      <c r="W571" s="28">
        <f t="shared" si="146"/>
        <v>2245.509</v>
      </c>
      <c r="X571" s="28">
        <f t="shared" si="147"/>
        <v>-352.13213262890156</v>
      </c>
      <c r="Y571" s="37">
        <f t="shared" si="142"/>
        <v>1901.053954675921</v>
      </c>
      <c r="Z571" s="28">
        <f>Y571*0.0000002777777777</f>
        <v>5.280705428176739E-4</v>
      </c>
      <c r="AA571" s="28">
        <f t="shared" si="148"/>
        <v>1901.053954143626</v>
      </c>
      <c r="AB571" s="24">
        <f t="shared" si="143"/>
        <v>3051.9999999999982</v>
      </c>
      <c r="AD571" s="24">
        <f t="shared" si="149"/>
        <v>0</v>
      </c>
      <c r="AE571" s="24">
        <f t="shared" si="156"/>
        <v>947.67661419753097</v>
      </c>
      <c r="AF571" s="24">
        <f t="shared" si="154"/>
        <v>0</v>
      </c>
      <c r="AG571" s="24">
        <f>AF$43+AF$87+$AF$158+$AF$178+$AF$238+$AF$279+$AF$299+$AF$307+$AF$359+$AF$365+$AF$379+$AF$408+$AF$426+$AF$438+$AF$526+$AF$549+$AF$569</f>
        <v>0.25911336733999968</v>
      </c>
      <c r="AH571" s="35">
        <f>(AG571*3600000)*$J$69</f>
        <v>802214.98528463906</v>
      </c>
      <c r="AI571" s="33">
        <f>ABS((AB571*0.0000002777777777)-Z571)</f>
        <v>3.1970723472272565E-4</v>
      </c>
      <c r="AJ571" s="33">
        <f t="shared" si="152"/>
        <v>0.743234448468996</v>
      </c>
    </row>
    <row r="572" spans="2:36" x14ac:dyDescent="0.3">
      <c r="B572" s="17" t="s">
        <v>27</v>
      </c>
      <c r="C572" s="17">
        <v>564</v>
      </c>
      <c r="D572" s="17">
        <v>564</v>
      </c>
      <c r="E572" s="2">
        <v>15.4</v>
      </c>
      <c r="F572" s="13">
        <f t="shared" si="150"/>
        <v>-0.95833333333333337</v>
      </c>
      <c r="G572" s="13">
        <f t="shared" si="151"/>
        <v>-3.45</v>
      </c>
      <c r="R572">
        <f t="shared" si="139"/>
        <v>0</v>
      </c>
      <c r="S572">
        <f t="shared" si="140"/>
        <v>15.4</v>
      </c>
      <c r="T572" s="31">
        <f t="shared" si="144"/>
        <v>4.2777777777777777</v>
      </c>
      <c r="U572" s="31">
        <f t="shared" si="141"/>
        <v>13962.429012345679</v>
      </c>
      <c r="V572" s="28">
        <f t="shared" si="145"/>
        <v>6.2999931668225297</v>
      </c>
      <c r="W572" s="28">
        <f t="shared" si="146"/>
        <v>2245.509</v>
      </c>
      <c r="X572" s="28">
        <f t="shared" si="147"/>
        <v>-1518.5698219621386</v>
      </c>
      <c r="Y572" s="37">
        <f t="shared" si="142"/>
        <v>733.23917120468377</v>
      </c>
      <c r="Z572" s="28">
        <f>Y572*0.0000002777777777</f>
        <v>2.036775474998269E-4</v>
      </c>
      <c r="AA572" s="28">
        <f t="shared" si="148"/>
        <v>733.23917099937682</v>
      </c>
      <c r="AB572" s="24">
        <f t="shared" si="143"/>
        <v>7956.747685185187</v>
      </c>
      <c r="AD572" s="24">
        <f t="shared" si="149"/>
        <v>0</v>
      </c>
      <c r="AE572" s="24">
        <f t="shared" si="156"/>
        <v>947.67661419753097</v>
      </c>
      <c r="AF572" s="24">
        <f t="shared" si="154"/>
        <v>0</v>
      </c>
      <c r="AG572" s="24">
        <f>AF$43+AF$87+$AF$158+$AF$178+$AF$238+$AF$279+$AF$299+$AF$307+$AF$359+$AF$365+$AF$379+$AF$408+$AF$426+$AF$438+$AF$526+$AF$549+$AF$569</f>
        <v>0.25911336733999968</v>
      </c>
      <c r="AH572" s="35">
        <f>(AG572*3600000)*$J$69</f>
        <v>802214.98528463906</v>
      </c>
      <c r="AI572" s="33">
        <f>ABS((AB572*0.0000002777777777)-Z572)</f>
        <v>2.0065301422105336E-3</v>
      </c>
      <c r="AJ572" s="33">
        <f t="shared" si="152"/>
        <v>0.74524097861120653</v>
      </c>
    </row>
    <row r="573" spans="2:36" x14ac:dyDescent="0.3">
      <c r="B573" s="17" t="s">
        <v>27</v>
      </c>
      <c r="C573" s="17">
        <v>565</v>
      </c>
      <c r="D573" s="17">
        <v>565</v>
      </c>
      <c r="E573" s="2">
        <v>10.1</v>
      </c>
      <c r="F573" s="13">
        <f t="shared" si="150"/>
        <v>-1.4722222222222223</v>
      </c>
      <c r="G573" s="13">
        <f t="shared" si="151"/>
        <v>-5.3000000000000007</v>
      </c>
      <c r="R573">
        <f t="shared" si="139"/>
        <v>0</v>
      </c>
      <c r="S573">
        <f t="shared" si="140"/>
        <v>10.1</v>
      </c>
      <c r="T573" s="31">
        <f t="shared" si="144"/>
        <v>2.8055555555555554</v>
      </c>
      <c r="U573" s="31">
        <f t="shared" si="141"/>
        <v>6005.6813271604924</v>
      </c>
      <c r="V573" s="28">
        <f t="shared" si="145"/>
        <v>2.7098258683908165</v>
      </c>
      <c r="W573" s="28">
        <f t="shared" si="146"/>
        <v>2245.509</v>
      </c>
      <c r="X573" s="28">
        <f t="shared" si="147"/>
        <v>-2332.8753786664738</v>
      </c>
      <c r="Y573" s="37">
        <f t="shared" si="142"/>
        <v>-84.656552798082885</v>
      </c>
      <c r="Z573" s="28">
        <f>Y573*0.0000002777777777</f>
        <v>-2.3515709103994183E-5</v>
      </c>
      <c r="AA573" s="28">
        <f t="shared" si="148"/>
        <v>-84.656552774379051</v>
      </c>
      <c r="AB573" s="24">
        <f t="shared" si="143"/>
        <v>4649.2368827160481</v>
      </c>
      <c r="AD573" s="24">
        <f t="shared" si="149"/>
        <v>0</v>
      </c>
      <c r="AE573" s="24">
        <f t="shared" si="156"/>
        <v>947.67661419753097</v>
      </c>
      <c r="AF573" s="24">
        <f t="shared" si="154"/>
        <v>0</v>
      </c>
      <c r="AG573" s="24">
        <f>AF$43+AF$87+$AF$158+$AF$178+$AF$238+$AF$279+$AF$299+$AF$307+$AF$359+$AF$365+$AF$379+$AF$408+$AF$426+$AF$438+$AF$526+$AF$549+$AF$569</f>
        <v>0.25911336733999968</v>
      </c>
      <c r="AH573" s="35">
        <f>(AG573*3600000)*$J$69</f>
        <v>802214.98528463906</v>
      </c>
      <c r="AI573" s="33">
        <f>ABS((AB573*0.0000002777777777)-Z573)</f>
        <v>1.3149703983857336E-3</v>
      </c>
      <c r="AJ573" s="33">
        <f t="shared" si="152"/>
        <v>0.74655594900959221</v>
      </c>
    </row>
    <row r="574" spans="2:36" x14ac:dyDescent="0.3">
      <c r="B574" s="17" t="s">
        <v>27</v>
      </c>
      <c r="C574" s="17">
        <v>566</v>
      </c>
      <c r="D574" s="17">
        <v>566</v>
      </c>
      <c r="E574" s="2">
        <v>4.8</v>
      </c>
      <c r="F574" s="13">
        <f t="shared" si="150"/>
        <v>-1.4027777777777777</v>
      </c>
      <c r="G574" s="13">
        <f t="shared" si="151"/>
        <v>-5.05</v>
      </c>
      <c r="R574">
        <f t="shared" si="139"/>
        <v>0</v>
      </c>
      <c r="S574">
        <f t="shared" si="140"/>
        <v>4.8</v>
      </c>
      <c r="T574" s="31">
        <f t="shared" si="144"/>
        <v>1.3333333333333333</v>
      </c>
      <c r="U574" s="31">
        <f t="shared" si="141"/>
        <v>1356.4444444444443</v>
      </c>
      <c r="V574" s="28">
        <f t="shared" si="145"/>
        <v>0.61204183911111099</v>
      </c>
      <c r="W574" s="28">
        <f t="shared" si="146"/>
        <v>2245.509</v>
      </c>
      <c r="X574" s="28">
        <f t="shared" si="147"/>
        <v>-2222.8340872199415</v>
      </c>
      <c r="Y574" s="37">
        <f t="shared" si="142"/>
        <v>23.286954619169592</v>
      </c>
      <c r="Z574" s="28">
        <f>Y574*0.0000002777777777</f>
        <v>6.4685985035136793E-6</v>
      </c>
      <c r="AA574" s="28">
        <f t="shared" si="148"/>
        <v>23.286954612649247</v>
      </c>
      <c r="AB574" s="24">
        <f t="shared" si="143"/>
        <v>1356.4444444444443</v>
      </c>
      <c r="AD574" s="24">
        <f t="shared" si="149"/>
        <v>0</v>
      </c>
      <c r="AE574" s="24">
        <f t="shared" si="156"/>
        <v>947.67661419753097</v>
      </c>
      <c r="AF574" s="24">
        <f t="shared" si="154"/>
        <v>0</v>
      </c>
      <c r="AG574" s="24">
        <f>AF$43+AF$87+$AF$158+$AF$178+$AF$238+$AF$279+$AF$299+$AF$307+$AF$359+$AF$365+$AF$379+$AF$408+$AF$426+$AF$438+$AF$526+$AF$549+$AF$569</f>
        <v>0.25911336733999968</v>
      </c>
      <c r="AH574" s="35">
        <f>(AG574*3600000)*$J$69</f>
        <v>802214.98528463906</v>
      </c>
      <c r="AI574" s="33">
        <f>ABS((AB574*0.0000002777777777)-Z574)</f>
        <v>3.7032152484777522E-4</v>
      </c>
      <c r="AJ574" s="33">
        <f t="shared" si="152"/>
        <v>0.74692627053443994</v>
      </c>
    </row>
    <row r="575" spans="2:36" x14ac:dyDescent="0.3">
      <c r="B575" s="17" t="s">
        <v>27</v>
      </c>
      <c r="C575" s="17">
        <v>567</v>
      </c>
      <c r="D575" s="17">
        <v>567</v>
      </c>
      <c r="E575" s="2">
        <v>0</v>
      </c>
      <c r="F575" s="13">
        <f t="shared" si="150"/>
        <v>-0.66666666666666663</v>
      </c>
      <c r="G575" s="13">
        <f t="shared" si="151"/>
        <v>-2.4</v>
      </c>
      <c r="R575">
        <f t="shared" si="139"/>
        <v>1</v>
      </c>
      <c r="S575" t="str">
        <f t="shared" si="140"/>
        <v/>
      </c>
      <c r="T575" s="31">
        <f t="shared" si="144"/>
        <v>0</v>
      </c>
      <c r="U575" s="31">
        <f t="shared" si="141"/>
        <v>0</v>
      </c>
      <c r="V575" s="28">
        <f t="shared" si="145"/>
        <v>0</v>
      </c>
      <c r="W575" s="28">
        <f t="shared" si="146"/>
        <v>2245.509</v>
      </c>
      <c r="X575" s="28">
        <f t="shared" si="147"/>
        <v>-1056.396397886705</v>
      </c>
      <c r="Y575" s="37">
        <f t="shared" si="142"/>
        <v>1189.112602113295</v>
      </c>
      <c r="Z575" s="28">
        <f>Y575*0.0000002777777777</f>
        <v>3.3030905605009543E-4</v>
      </c>
      <c r="AA575" s="28">
        <f t="shared" si="148"/>
        <v>1189.1126017803435</v>
      </c>
      <c r="AB575" s="24">
        <f t="shared" si="143"/>
        <v>0</v>
      </c>
      <c r="AD575" s="24">
        <f t="shared" si="149"/>
        <v>0</v>
      </c>
      <c r="AE575" s="24">
        <f t="shared" si="156"/>
        <v>947.67661419753097</v>
      </c>
      <c r="AF575" s="24">
        <f t="shared" si="154"/>
        <v>0</v>
      </c>
      <c r="AG575" s="24">
        <f>AF$43+AF$87+$AF$158+$AF$178+$AF$238+$AF$279+$AF$299+$AF$307+$AF$359+$AF$365+$AF$379+$AF$408+$AF$426+$AF$438+$AF$526+$AF$549+$AF$569</f>
        <v>0.25911336733999968</v>
      </c>
      <c r="AH575" s="35">
        <f>(AG575*3600000)*$J$69</f>
        <v>802214.98528463906</v>
      </c>
      <c r="AI575" s="33">
        <f>ABS((AB575*0.0000002777777777)-Z575)</f>
        <v>3.3030905605009543E-4</v>
      </c>
      <c r="AJ575" s="33">
        <f t="shared" si="152"/>
        <v>0.74725657959049008</v>
      </c>
    </row>
    <row r="576" spans="2:36" x14ac:dyDescent="0.3">
      <c r="B576" s="17" t="s">
        <v>27</v>
      </c>
      <c r="C576" s="17">
        <v>568</v>
      </c>
      <c r="D576" s="17">
        <v>568</v>
      </c>
      <c r="E576" s="2">
        <v>0</v>
      </c>
      <c r="F576" s="13">
        <f t="shared" si="150"/>
        <v>0</v>
      </c>
      <c r="G576" s="13">
        <f t="shared" si="151"/>
        <v>0</v>
      </c>
      <c r="R576">
        <f t="shared" si="139"/>
        <v>1</v>
      </c>
      <c r="S576" t="str">
        <f t="shared" si="140"/>
        <v/>
      </c>
      <c r="T576" s="31">
        <f t="shared" si="144"/>
        <v>0</v>
      </c>
      <c r="U576" s="31">
        <f t="shared" si="141"/>
        <v>0</v>
      </c>
      <c r="V576" s="28">
        <f t="shared" si="145"/>
        <v>0</v>
      </c>
      <c r="W576" s="28">
        <f t="shared" si="146"/>
        <v>2245.509</v>
      </c>
      <c r="X576" s="28">
        <f t="shared" si="147"/>
        <v>0</v>
      </c>
      <c r="Y576" s="37">
        <f t="shared" si="142"/>
        <v>2245.509</v>
      </c>
      <c r="Z576" s="28">
        <f>Y576*0.0000002777777777</f>
        <v>6.2375249982534939E-4</v>
      </c>
      <c r="AA576" s="28">
        <f t="shared" si="148"/>
        <v>2245.5089993712577</v>
      </c>
      <c r="AB576" s="24">
        <f t="shared" si="143"/>
        <v>0</v>
      </c>
      <c r="AD576" s="24">
        <f t="shared" si="149"/>
        <v>0</v>
      </c>
      <c r="AE576" s="24">
        <f t="shared" si="156"/>
        <v>947.67661419753097</v>
      </c>
      <c r="AF576" s="24">
        <f t="shared" si="154"/>
        <v>0</v>
      </c>
      <c r="AG576" s="24">
        <f>AF$43+AF$87+$AF$158+$AF$178+$AF$238+$AF$279+$AF$299+$AF$307+$AF$359+$AF$365+$AF$379+$AF$408+$AF$426+$AF$438+$AF$526+$AF$549+$AF$569</f>
        <v>0.25911336733999968</v>
      </c>
      <c r="AH576" s="35">
        <f>(AG576*3600000)*$J$69</f>
        <v>802214.98528463906</v>
      </c>
      <c r="AI576" s="33">
        <f>ABS((AB576*0.0000002777777777)-Z576)</f>
        <v>6.2375249982534939E-4</v>
      </c>
      <c r="AJ576" s="33">
        <f t="shared" si="152"/>
        <v>0.74788033209031546</v>
      </c>
    </row>
    <row r="577" spans="2:36" x14ac:dyDescent="0.3">
      <c r="B577" s="17" t="s">
        <v>27</v>
      </c>
      <c r="C577" s="17">
        <v>569</v>
      </c>
      <c r="D577" s="17">
        <v>569</v>
      </c>
      <c r="E577" s="2">
        <v>0</v>
      </c>
      <c r="F577" s="13">
        <f t="shared" si="150"/>
        <v>0</v>
      </c>
      <c r="G577" s="13">
        <f t="shared" si="151"/>
        <v>0</v>
      </c>
      <c r="R577">
        <f t="shared" si="139"/>
        <v>1</v>
      </c>
      <c r="S577" t="str">
        <f t="shared" si="140"/>
        <v/>
      </c>
      <c r="T577" s="31">
        <f t="shared" si="144"/>
        <v>0</v>
      </c>
      <c r="U577" s="31">
        <f t="shared" si="141"/>
        <v>0</v>
      </c>
      <c r="V577" s="28">
        <f t="shared" si="145"/>
        <v>0</v>
      </c>
      <c r="W577" s="28">
        <f t="shared" si="146"/>
        <v>2245.509</v>
      </c>
      <c r="X577" s="28">
        <f t="shared" si="147"/>
        <v>0</v>
      </c>
      <c r="Y577" s="37">
        <f t="shared" si="142"/>
        <v>2245.509</v>
      </c>
      <c r="Z577" s="28">
        <f>Y577*0.0000002777777777</f>
        <v>6.2375249982534939E-4</v>
      </c>
      <c r="AA577" s="28">
        <f t="shared" si="148"/>
        <v>2245.5089993712577</v>
      </c>
      <c r="AB577" s="24">
        <f t="shared" si="143"/>
        <v>0</v>
      </c>
      <c r="AD577" s="24">
        <f t="shared" si="149"/>
        <v>0</v>
      </c>
      <c r="AE577" s="24">
        <f t="shared" si="156"/>
        <v>947.67661419753097</v>
      </c>
      <c r="AF577" s="24">
        <f t="shared" si="154"/>
        <v>0</v>
      </c>
      <c r="AG577" s="24">
        <f>AF$43+AF$87+$AF$158+$AF$178+$AF$238+$AF$279+$AF$299+$AF$307+$AF$359+$AF$365+$AF$379+$AF$408+$AF$426+$AF$438+$AF$526+$AF$549+$AF$569</f>
        <v>0.25911336733999968</v>
      </c>
      <c r="AH577" s="35">
        <f>(AG577*3600000)*$J$69</f>
        <v>802214.98528463906</v>
      </c>
      <c r="AI577" s="33">
        <f>ABS((AB577*0.0000002777777777)-Z577)</f>
        <v>6.2375249982534939E-4</v>
      </c>
      <c r="AJ577" s="33">
        <f t="shared" si="152"/>
        <v>0.74850408459014084</v>
      </c>
    </row>
    <row r="578" spans="2:36" x14ac:dyDescent="0.3">
      <c r="B578" s="17" t="s">
        <v>27</v>
      </c>
      <c r="C578" s="17">
        <v>570</v>
      </c>
      <c r="D578" s="17">
        <v>570</v>
      </c>
      <c r="E578" s="2">
        <v>0</v>
      </c>
      <c r="F578" s="13">
        <f t="shared" si="150"/>
        <v>0</v>
      </c>
      <c r="G578" s="13">
        <f t="shared" si="151"/>
        <v>0</v>
      </c>
      <c r="R578">
        <f t="shared" si="139"/>
        <v>1</v>
      </c>
      <c r="S578" t="str">
        <f t="shared" si="140"/>
        <v/>
      </c>
      <c r="T578" s="31">
        <f t="shared" si="144"/>
        <v>0</v>
      </c>
      <c r="U578" s="31">
        <f t="shared" si="141"/>
        <v>0</v>
      </c>
      <c r="V578" s="28">
        <f t="shared" si="145"/>
        <v>0</v>
      </c>
      <c r="W578" s="28">
        <f t="shared" si="146"/>
        <v>2245.509</v>
      </c>
      <c r="X578" s="28">
        <f t="shared" si="147"/>
        <v>0</v>
      </c>
      <c r="Y578" s="37">
        <f t="shared" si="142"/>
        <v>2245.509</v>
      </c>
      <c r="Z578" s="28">
        <f>Y578*0.0000002777777777</f>
        <v>6.2375249982534939E-4</v>
      </c>
      <c r="AA578" s="28">
        <f t="shared" si="148"/>
        <v>2245.5089993712577</v>
      </c>
      <c r="AB578" s="24">
        <f t="shared" si="143"/>
        <v>0</v>
      </c>
      <c r="AD578" s="24">
        <f t="shared" si="149"/>
        <v>0</v>
      </c>
      <c r="AE578" s="24">
        <f t="shared" si="156"/>
        <v>947.67661419753097</v>
      </c>
      <c r="AF578" s="24">
        <f t="shared" si="154"/>
        <v>0</v>
      </c>
      <c r="AG578" s="24">
        <f>AF$43+AF$87+$AF$158+$AF$178+$AF$238+$AF$279+$AF$299+$AF$307+$AF$359+$AF$365+$AF$379+$AF$408+$AF$426+$AF$438+$AF$526+$AF$549+$AF$569</f>
        <v>0.25911336733999968</v>
      </c>
      <c r="AH578" s="35">
        <f>(AG578*3600000)*$J$69</f>
        <v>802214.98528463906</v>
      </c>
      <c r="AI578" s="33">
        <f>ABS((AB578*0.0000002777777777)-Z578)</f>
        <v>6.2375249982534939E-4</v>
      </c>
      <c r="AJ578" s="33">
        <f t="shared" si="152"/>
        <v>0.74912783708996622</v>
      </c>
    </row>
    <row r="579" spans="2:36" x14ac:dyDescent="0.3">
      <c r="B579" s="17" t="s">
        <v>27</v>
      </c>
      <c r="C579" s="17">
        <v>571</v>
      </c>
      <c r="D579" s="17">
        <v>571</v>
      </c>
      <c r="E579" s="2">
        <v>0</v>
      </c>
      <c r="F579" s="13">
        <f t="shared" si="150"/>
        <v>0</v>
      </c>
      <c r="G579" s="13">
        <f t="shared" si="151"/>
        <v>0</v>
      </c>
      <c r="R579">
        <f t="shared" si="139"/>
        <v>1</v>
      </c>
      <c r="S579" t="str">
        <f t="shared" si="140"/>
        <v/>
      </c>
      <c r="T579" s="31">
        <f t="shared" si="144"/>
        <v>0</v>
      </c>
      <c r="U579" s="31">
        <f t="shared" si="141"/>
        <v>0</v>
      </c>
      <c r="V579" s="28">
        <f t="shared" si="145"/>
        <v>0</v>
      </c>
      <c r="W579" s="28">
        <f t="shared" si="146"/>
        <v>2245.509</v>
      </c>
      <c r="X579" s="28">
        <f t="shared" si="147"/>
        <v>0</v>
      </c>
      <c r="Y579" s="37">
        <f t="shared" si="142"/>
        <v>2245.509</v>
      </c>
      <c r="Z579" s="28">
        <f>Y579*0.0000002777777777</f>
        <v>6.2375249982534939E-4</v>
      </c>
      <c r="AA579" s="28">
        <f t="shared" si="148"/>
        <v>2245.5089993712577</v>
      </c>
      <c r="AB579" s="24">
        <f t="shared" si="143"/>
        <v>0</v>
      </c>
      <c r="AD579" s="24">
        <f t="shared" si="149"/>
        <v>0</v>
      </c>
      <c r="AE579" s="24">
        <f t="shared" si="156"/>
        <v>947.67661419753097</v>
      </c>
      <c r="AF579" s="24">
        <f t="shared" si="154"/>
        <v>0</v>
      </c>
      <c r="AG579" s="24">
        <f>AF$43+AF$87+$AF$158+$AF$178+$AF$238+$AF$279+$AF$299+$AF$307+$AF$359+$AF$365+$AF$379+$AF$408+$AF$426+$AF$438+$AF$526+$AF$549+$AF$569</f>
        <v>0.25911336733999968</v>
      </c>
      <c r="AH579" s="35">
        <f>(AG579*3600000)*$J$69</f>
        <v>802214.98528463906</v>
      </c>
      <c r="AI579" s="33">
        <f>ABS((AB579*0.0000002777777777)-Z579)</f>
        <v>6.2375249982534939E-4</v>
      </c>
      <c r="AJ579" s="33">
        <f t="shared" si="152"/>
        <v>0.7497515895897916</v>
      </c>
    </row>
    <row r="580" spans="2:36" x14ac:dyDescent="0.3">
      <c r="B580" s="17" t="s">
        <v>27</v>
      </c>
      <c r="C580" s="17">
        <v>572</v>
      </c>
      <c r="D580" s="17">
        <v>572</v>
      </c>
      <c r="E580" s="2">
        <v>0</v>
      </c>
      <c r="F580" s="13">
        <f t="shared" si="150"/>
        <v>0</v>
      </c>
      <c r="G580" s="13">
        <f t="shared" si="151"/>
        <v>0</v>
      </c>
      <c r="R580">
        <f t="shared" si="139"/>
        <v>1</v>
      </c>
      <c r="S580" t="str">
        <f t="shared" si="140"/>
        <v/>
      </c>
      <c r="T580" s="31">
        <f t="shared" si="144"/>
        <v>0</v>
      </c>
      <c r="U580" s="31">
        <f t="shared" si="141"/>
        <v>0</v>
      </c>
      <c r="V580" s="28">
        <f t="shared" si="145"/>
        <v>0</v>
      </c>
      <c r="W580" s="28">
        <f t="shared" si="146"/>
        <v>2245.509</v>
      </c>
      <c r="X580" s="28">
        <f t="shared" si="147"/>
        <v>0</v>
      </c>
      <c r="Y580" s="37">
        <f t="shared" si="142"/>
        <v>2245.509</v>
      </c>
      <c r="Z580" s="28">
        <f>Y580*0.0000002777777777</f>
        <v>6.2375249982534939E-4</v>
      </c>
      <c r="AA580" s="28">
        <f t="shared" si="148"/>
        <v>2245.5089993712577</v>
      </c>
      <c r="AB580" s="24">
        <f t="shared" si="143"/>
        <v>0</v>
      </c>
      <c r="AD580" s="24">
        <f t="shared" si="149"/>
        <v>0</v>
      </c>
      <c r="AE580" s="24">
        <f t="shared" si="156"/>
        <v>947.67661419753097</v>
      </c>
      <c r="AF580" s="24">
        <f t="shared" si="154"/>
        <v>0</v>
      </c>
      <c r="AG580" s="24">
        <f>AF$43+AF$87+$AF$158+$AF$178+$AF$238+$AF$279+$AF$299+$AF$307+$AF$359+$AF$365+$AF$379+$AF$408+$AF$426+$AF$438+$AF$526+$AF$549+$AF$569</f>
        <v>0.25911336733999968</v>
      </c>
      <c r="AH580" s="35">
        <f>(AG580*3600000)*$J$69</f>
        <v>802214.98528463906</v>
      </c>
      <c r="AI580" s="33">
        <f>ABS((AB580*0.0000002777777777)-Z580)</f>
        <v>6.2375249982534939E-4</v>
      </c>
      <c r="AJ580" s="33">
        <f t="shared" si="152"/>
        <v>0.75037534208961698</v>
      </c>
    </row>
    <row r="581" spans="2:36" x14ac:dyDescent="0.3">
      <c r="B581" s="17" t="s">
        <v>27</v>
      </c>
      <c r="C581" s="17">
        <v>573</v>
      </c>
      <c r="D581" s="17">
        <v>573</v>
      </c>
      <c r="E581" s="2">
        <v>0</v>
      </c>
      <c r="F581" s="13">
        <f t="shared" si="150"/>
        <v>0</v>
      </c>
      <c r="G581" s="13">
        <f t="shared" si="151"/>
        <v>0</v>
      </c>
      <c r="R581">
        <f t="shared" si="139"/>
        <v>1</v>
      </c>
      <c r="S581" t="str">
        <f t="shared" si="140"/>
        <v/>
      </c>
      <c r="T581" s="31">
        <f t="shared" si="144"/>
        <v>0</v>
      </c>
      <c r="U581" s="31">
        <f t="shared" si="141"/>
        <v>0</v>
      </c>
      <c r="V581" s="28">
        <f t="shared" si="145"/>
        <v>0</v>
      </c>
      <c r="W581" s="28">
        <f t="shared" si="146"/>
        <v>2245.509</v>
      </c>
      <c r="X581" s="28">
        <f t="shared" si="147"/>
        <v>0</v>
      </c>
      <c r="Y581" s="37">
        <f t="shared" si="142"/>
        <v>2245.509</v>
      </c>
      <c r="Z581" s="28">
        <f>Y581*0.0000002777777777</f>
        <v>6.2375249982534939E-4</v>
      </c>
      <c r="AA581" s="28">
        <f t="shared" si="148"/>
        <v>2245.5089993712577</v>
      </c>
      <c r="AB581" s="24">
        <f t="shared" si="143"/>
        <v>0</v>
      </c>
      <c r="AD581" s="24">
        <f t="shared" si="149"/>
        <v>0</v>
      </c>
      <c r="AE581" s="24">
        <f t="shared" si="156"/>
        <v>947.67661419753097</v>
      </c>
      <c r="AF581" s="24">
        <f t="shared" si="154"/>
        <v>0</v>
      </c>
      <c r="AG581" s="24">
        <f>AF$43+AF$87+$AF$158+$AF$178+$AF$238+$AF$279+$AF$299+$AF$307+$AF$359+$AF$365+$AF$379+$AF$408+$AF$426+$AF$438+$AF$526+$AF$549+$AF$569</f>
        <v>0.25911336733999968</v>
      </c>
      <c r="AH581" s="35">
        <f>(AG581*3600000)*$J$69</f>
        <v>802214.98528463906</v>
      </c>
      <c r="AI581" s="33">
        <f>ABS((AB581*0.0000002777777777)-Z581)</f>
        <v>6.2375249982534939E-4</v>
      </c>
      <c r="AJ581" s="33">
        <f t="shared" si="152"/>
        <v>0.75099909458944236</v>
      </c>
    </row>
    <row r="582" spans="2:36" x14ac:dyDescent="0.3">
      <c r="B582" s="17" t="s">
        <v>27</v>
      </c>
      <c r="C582" s="17">
        <v>574</v>
      </c>
      <c r="D582" s="17">
        <v>574</v>
      </c>
      <c r="E582" s="2">
        <v>0</v>
      </c>
      <c r="F582" s="13">
        <f t="shared" si="150"/>
        <v>0</v>
      </c>
      <c r="G582" s="13">
        <f t="shared" si="151"/>
        <v>0</v>
      </c>
      <c r="R582">
        <f t="shared" si="139"/>
        <v>1</v>
      </c>
      <c r="S582" t="str">
        <f t="shared" si="140"/>
        <v/>
      </c>
      <c r="T582" s="31">
        <f t="shared" si="144"/>
        <v>0</v>
      </c>
      <c r="U582" s="31">
        <f t="shared" si="141"/>
        <v>0</v>
      </c>
      <c r="V582" s="28">
        <f t="shared" si="145"/>
        <v>0</v>
      </c>
      <c r="W582" s="28">
        <f t="shared" si="146"/>
        <v>2245.509</v>
      </c>
      <c r="X582" s="28">
        <f t="shared" si="147"/>
        <v>0</v>
      </c>
      <c r="Y582" s="37">
        <f t="shared" si="142"/>
        <v>2245.509</v>
      </c>
      <c r="Z582" s="28">
        <f>Y582*0.0000002777777777</f>
        <v>6.2375249982534939E-4</v>
      </c>
      <c r="AA582" s="28">
        <f t="shared" si="148"/>
        <v>2245.5089993712577</v>
      </c>
      <c r="AB582" s="24">
        <f t="shared" si="143"/>
        <v>0</v>
      </c>
      <c r="AD582" s="24">
        <f t="shared" si="149"/>
        <v>0</v>
      </c>
      <c r="AE582" s="24">
        <f t="shared" si="156"/>
        <v>947.67661419753097</v>
      </c>
      <c r="AF582" s="24">
        <f t="shared" si="154"/>
        <v>0</v>
      </c>
      <c r="AG582" s="24">
        <f>AF$43+AF$87+$AF$158+$AF$178+$AF$238+$AF$279+$AF$299+$AF$307+$AF$359+$AF$365+$AF$379+$AF$408+$AF$426+$AF$438+$AF$526+$AF$549+$AF$569</f>
        <v>0.25911336733999968</v>
      </c>
      <c r="AH582" s="35">
        <f>(AG582*3600000)*$J$69</f>
        <v>802214.98528463906</v>
      </c>
      <c r="AI582" s="33">
        <f>ABS((AB582*0.0000002777777777)-Z582)</f>
        <v>6.2375249982534939E-4</v>
      </c>
      <c r="AJ582" s="33">
        <f t="shared" si="152"/>
        <v>0.75162284708926774</v>
      </c>
    </row>
    <row r="583" spans="2:36" x14ac:dyDescent="0.3">
      <c r="B583" s="17" t="s">
        <v>27</v>
      </c>
      <c r="C583" s="17">
        <v>575</v>
      </c>
      <c r="D583" s="17">
        <v>575</v>
      </c>
      <c r="E583" s="2">
        <v>0</v>
      </c>
      <c r="F583" s="13">
        <f t="shared" si="150"/>
        <v>0</v>
      </c>
      <c r="G583" s="13">
        <f t="shared" si="151"/>
        <v>0</v>
      </c>
      <c r="R583">
        <f t="shared" si="139"/>
        <v>1</v>
      </c>
      <c r="S583" t="str">
        <f t="shared" si="140"/>
        <v/>
      </c>
      <c r="T583" s="31">
        <f t="shared" si="144"/>
        <v>0</v>
      </c>
      <c r="U583" s="31">
        <f t="shared" si="141"/>
        <v>0</v>
      </c>
      <c r="V583" s="28">
        <f t="shared" si="145"/>
        <v>0</v>
      </c>
      <c r="W583" s="28">
        <f t="shared" si="146"/>
        <v>2245.509</v>
      </c>
      <c r="X583" s="28">
        <f t="shared" si="147"/>
        <v>0</v>
      </c>
      <c r="Y583" s="37">
        <f t="shared" si="142"/>
        <v>2245.509</v>
      </c>
      <c r="Z583" s="28">
        <f>Y583*0.0000002777777777</f>
        <v>6.2375249982534939E-4</v>
      </c>
      <c r="AA583" s="28">
        <f t="shared" si="148"/>
        <v>2245.5089993712577</v>
      </c>
      <c r="AB583" s="24">
        <f t="shared" si="143"/>
        <v>0</v>
      </c>
      <c r="AD583" s="24">
        <f t="shared" si="149"/>
        <v>0</v>
      </c>
      <c r="AE583" s="24">
        <f t="shared" si="156"/>
        <v>947.67661419753097</v>
      </c>
      <c r="AF583" s="24">
        <f t="shared" si="154"/>
        <v>0</v>
      </c>
      <c r="AG583" s="24">
        <f>AF$43+AF$87+$AF$158+$AF$178+$AF$238+$AF$279+$AF$299+$AF$307+$AF$359+$AF$365+$AF$379+$AF$408+$AF$426+$AF$438+$AF$526+$AF$549+$AF$569</f>
        <v>0.25911336733999968</v>
      </c>
      <c r="AH583" s="35">
        <f>(AG583*3600000)*$J$69</f>
        <v>802214.98528463906</v>
      </c>
      <c r="AI583" s="33">
        <f>ABS((AB583*0.0000002777777777)-Z583)</f>
        <v>6.2375249982534939E-4</v>
      </c>
      <c r="AJ583" s="33">
        <f t="shared" si="152"/>
        <v>0.75224659958909312</v>
      </c>
    </row>
    <row r="584" spans="2:36" x14ac:dyDescent="0.3">
      <c r="B584" s="17" t="s">
        <v>27</v>
      </c>
      <c r="C584" s="17">
        <v>576</v>
      </c>
      <c r="D584" s="17">
        <v>576</v>
      </c>
      <c r="E584" s="2">
        <v>0</v>
      </c>
      <c r="F584" s="13">
        <f t="shared" si="150"/>
        <v>0</v>
      </c>
      <c r="G584" s="13">
        <f t="shared" si="151"/>
        <v>0</v>
      </c>
      <c r="R584">
        <f t="shared" ref="R584:R647" si="157">IF(E584&lt;1,1,0)</f>
        <v>1</v>
      </c>
      <c r="S584" t="str">
        <f t="shared" ref="S584:S647" si="158">IF(R584=1,"",E584)</f>
        <v/>
      </c>
      <c r="T584" s="31">
        <f t="shared" si="144"/>
        <v>0</v>
      </c>
      <c r="U584" s="31">
        <f t="shared" ref="U584:U647" si="159">(0.5*1526*(T584*T584))</f>
        <v>0</v>
      </c>
      <c r="V584" s="28">
        <f t="shared" si="145"/>
        <v>0</v>
      </c>
      <c r="W584" s="28">
        <f t="shared" si="146"/>
        <v>2245.509</v>
      </c>
      <c r="X584" s="28">
        <f t="shared" si="147"/>
        <v>0</v>
      </c>
      <c r="Y584" s="37">
        <f t="shared" ref="Y584:Y647" si="160">V584+W584+X584</f>
        <v>2245.509</v>
      </c>
      <c r="Z584" s="28">
        <f>Y584*0.0000002777777777</f>
        <v>6.2375249982534939E-4</v>
      </c>
      <c r="AA584" s="28">
        <f t="shared" si="148"/>
        <v>2245.5089993712577</v>
      </c>
      <c r="AB584" s="24">
        <f t="shared" ref="AB584:AB647" si="161">$U584-$U585</f>
        <v>0</v>
      </c>
      <c r="AD584" s="24">
        <f t="shared" si="149"/>
        <v>0</v>
      </c>
      <c r="AE584" s="24">
        <f t="shared" si="156"/>
        <v>947.67661419753097</v>
      </c>
      <c r="AF584" s="24">
        <f t="shared" si="154"/>
        <v>0</v>
      </c>
      <c r="AG584" s="24">
        <f>AF$43+AF$87+$AF$158+$AF$178+$AF$238+$AF$279+$AF$299+$AF$307+$AF$359+$AF$365+$AF$379+$AF$408+$AF$426+$AF$438+$AF$526+$AF$549+$AF$569</f>
        <v>0.25911336733999968</v>
      </c>
      <c r="AH584" s="35">
        <f>(AG584*3600000)*$J$69</f>
        <v>802214.98528463906</v>
      </c>
      <c r="AI584" s="33">
        <f>ABS((AB584*0.0000002777777777)-Z584)</f>
        <v>6.2375249982534939E-4</v>
      </c>
      <c r="AJ584" s="33">
        <f t="shared" si="152"/>
        <v>0.7528703520889185</v>
      </c>
    </row>
    <row r="585" spans="2:36" x14ac:dyDescent="0.3">
      <c r="B585" s="17" t="s">
        <v>27</v>
      </c>
      <c r="C585" s="17">
        <v>577</v>
      </c>
      <c r="D585" s="17">
        <v>577</v>
      </c>
      <c r="E585" s="2">
        <v>0</v>
      </c>
      <c r="F585" s="13">
        <f t="shared" si="150"/>
        <v>0</v>
      </c>
      <c r="G585" s="13">
        <f t="shared" si="151"/>
        <v>0</v>
      </c>
      <c r="R585">
        <f t="shared" si="157"/>
        <v>1</v>
      </c>
      <c r="S585" t="str">
        <f t="shared" si="158"/>
        <v/>
      </c>
      <c r="T585" s="31">
        <f t="shared" ref="T585:T648" si="162">E585/3.6</f>
        <v>0</v>
      </c>
      <c r="U585" s="31">
        <f t="shared" si="159"/>
        <v>0</v>
      </c>
      <c r="V585" s="28">
        <f t="shared" ref="V585:V648" si="163">0.5 * 1.202 * (T585^2) * 0.25 * (1.442 * 1.589)</f>
        <v>0</v>
      </c>
      <c r="W585" s="28">
        <f t="shared" ref="W585:W648" si="164">1526 * 9.81 * 0.15</f>
        <v>2245.509</v>
      </c>
      <c r="X585" s="28">
        <f t="shared" ref="X585:X648" si="165">(F585*$M$18)</f>
        <v>0</v>
      </c>
      <c r="Y585" s="37">
        <f t="shared" si="160"/>
        <v>2245.509</v>
      </c>
      <c r="Z585" s="28">
        <f>Y585*0.0000002777777777</f>
        <v>6.2375249982534939E-4</v>
      </c>
      <c r="AA585" s="28">
        <f t="shared" ref="AA585:AA648" si="166">Z585*3600000</f>
        <v>2245.5089993712577</v>
      </c>
      <c r="AB585" s="24">
        <f t="shared" si="161"/>
        <v>0</v>
      </c>
      <c r="AD585" s="24">
        <f t="shared" ref="AD585:AD648" si="167">AC585/1000</f>
        <v>0</v>
      </c>
      <c r="AE585" s="24">
        <f t="shared" si="156"/>
        <v>947.67661419753097</v>
      </c>
      <c r="AF585" s="24">
        <f t="shared" si="154"/>
        <v>0</v>
      </c>
      <c r="AG585" s="24">
        <f>AF$43+AF$87+$AF$158+$AF$178+$AF$238+$AF$279+$AF$299+$AF$307+$AF$359+$AF$365+$AF$379+$AF$408+$AF$426+$AF$438+$AF$526+$AF$549+$AF$569</f>
        <v>0.25911336733999968</v>
      </c>
      <c r="AH585" s="35">
        <f>(AG585*3600000)*$J$69</f>
        <v>802214.98528463906</v>
      </c>
      <c r="AI585" s="33">
        <f>ABS((AB585*0.0000002777777777)-Z585)</f>
        <v>6.2375249982534939E-4</v>
      </c>
      <c r="AJ585" s="33">
        <f t="shared" si="152"/>
        <v>0.75349410458874388</v>
      </c>
    </row>
    <row r="586" spans="2:36" x14ac:dyDescent="0.3">
      <c r="B586" s="17" t="s">
        <v>27</v>
      </c>
      <c r="C586" s="17">
        <v>578</v>
      </c>
      <c r="D586" s="17">
        <v>578</v>
      </c>
      <c r="E586" s="2">
        <v>0</v>
      </c>
      <c r="F586" s="13">
        <f t="shared" ref="F586:F649" si="168">($E587-$E585)/2/3.6</f>
        <v>0</v>
      </c>
      <c r="G586" s="13">
        <f t="shared" ref="G586:G649" si="169">($E587-$E585)/2</f>
        <v>0</v>
      </c>
      <c r="R586">
        <f t="shared" si="157"/>
        <v>1</v>
      </c>
      <c r="S586" t="str">
        <f t="shared" si="158"/>
        <v/>
      </c>
      <c r="T586" s="31">
        <f t="shared" si="162"/>
        <v>0</v>
      </c>
      <c r="U586" s="31">
        <f t="shared" si="159"/>
        <v>0</v>
      </c>
      <c r="V586" s="28">
        <f t="shared" si="163"/>
        <v>0</v>
      </c>
      <c r="W586" s="28">
        <f t="shared" si="164"/>
        <v>2245.509</v>
      </c>
      <c r="X586" s="28">
        <f t="shared" si="165"/>
        <v>0</v>
      </c>
      <c r="Y586" s="37">
        <f t="shared" si="160"/>
        <v>2245.509</v>
      </c>
      <c r="Z586" s="28">
        <f>Y586*0.0000002777777777</f>
        <v>6.2375249982534939E-4</v>
      </c>
      <c r="AA586" s="28">
        <f t="shared" si="166"/>
        <v>2245.5089993712577</v>
      </c>
      <c r="AB586" s="24">
        <f t="shared" si="161"/>
        <v>0</v>
      </c>
      <c r="AD586" s="24">
        <f t="shared" si="167"/>
        <v>0</v>
      </c>
      <c r="AE586" s="24">
        <f t="shared" si="156"/>
        <v>947.67661419753097</v>
      </c>
      <c r="AF586" s="24">
        <f t="shared" si="154"/>
        <v>0</v>
      </c>
      <c r="AG586" s="24">
        <f>AF$43+AF$87+$AF$158+$AF$178+$AF$238+$AF$279+$AF$299+$AF$307+$AF$359+$AF$365+$AF$379+$AF$408+$AF$426+$AF$438+$AF$526+$AF$549+$AF$569</f>
        <v>0.25911336733999968</v>
      </c>
      <c r="AH586" s="35">
        <f>(AG586*3600000)*$J$69</f>
        <v>802214.98528463906</v>
      </c>
      <c r="AI586" s="33">
        <f>ABS((AB586*0.0000002777777777)-Z586)</f>
        <v>6.2375249982534939E-4</v>
      </c>
      <c r="AJ586" s="33">
        <f t="shared" ref="AJ586:AJ649" si="170">AJ585+AI586</f>
        <v>0.75411785708856927</v>
      </c>
    </row>
    <row r="587" spans="2:36" x14ac:dyDescent="0.3">
      <c r="B587" s="17" t="s">
        <v>27</v>
      </c>
      <c r="C587" s="17">
        <v>579</v>
      </c>
      <c r="D587" s="17">
        <v>579</v>
      </c>
      <c r="E587" s="2">
        <v>0</v>
      </c>
      <c r="F587" s="13">
        <f t="shared" si="168"/>
        <v>0</v>
      </c>
      <c r="G587" s="13">
        <f t="shared" si="169"/>
        <v>0</v>
      </c>
      <c r="R587">
        <f t="shared" si="157"/>
        <v>1</v>
      </c>
      <c r="S587" t="str">
        <f t="shared" si="158"/>
        <v/>
      </c>
      <c r="T587" s="31">
        <f t="shared" si="162"/>
        <v>0</v>
      </c>
      <c r="U587" s="31">
        <f t="shared" si="159"/>
        <v>0</v>
      </c>
      <c r="V587" s="28">
        <f t="shared" si="163"/>
        <v>0</v>
      </c>
      <c r="W587" s="28">
        <f t="shared" si="164"/>
        <v>2245.509</v>
      </c>
      <c r="X587" s="28">
        <f t="shared" si="165"/>
        <v>0</v>
      </c>
      <c r="Y587" s="37">
        <f t="shared" si="160"/>
        <v>2245.509</v>
      </c>
      <c r="Z587" s="28">
        <f>Y587*0.0000002777777777</f>
        <v>6.2375249982534939E-4</v>
      </c>
      <c r="AA587" s="28">
        <f t="shared" si="166"/>
        <v>2245.5089993712577</v>
      </c>
      <c r="AB587" s="24">
        <f t="shared" si="161"/>
        <v>0</v>
      </c>
      <c r="AD587" s="24">
        <f t="shared" si="167"/>
        <v>0</v>
      </c>
      <c r="AE587" s="24">
        <f t="shared" si="156"/>
        <v>947.67661419753097</v>
      </c>
      <c r="AF587" s="24">
        <f t="shared" si="154"/>
        <v>0</v>
      </c>
      <c r="AG587" s="24">
        <f>AF$43+AF$87+$AF$158+$AF$178+$AF$238+$AF$279+$AF$299+$AF$307+$AF$359+$AF$365+$AF$379+$AF$408+$AF$426+$AF$438+$AF$526+$AF$549+$AF$569</f>
        <v>0.25911336733999968</v>
      </c>
      <c r="AH587" s="35">
        <f>(AG587*3600000)*$J$69</f>
        <v>802214.98528463906</v>
      </c>
      <c r="AI587" s="33">
        <f>ABS((AB587*0.0000002777777777)-Z587)</f>
        <v>6.2375249982534939E-4</v>
      </c>
      <c r="AJ587" s="33">
        <f t="shared" si="170"/>
        <v>0.75474160958839465</v>
      </c>
    </row>
    <row r="588" spans="2:36" x14ac:dyDescent="0.3">
      <c r="B588" s="17" t="s">
        <v>27</v>
      </c>
      <c r="C588" s="17">
        <v>580</v>
      </c>
      <c r="D588" s="17">
        <v>580</v>
      </c>
      <c r="E588" s="2">
        <v>0</v>
      </c>
      <c r="F588" s="13">
        <f t="shared" si="168"/>
        <v>0</v>
      </c>
      <c r="G588" s="13">
        <f t="shared" si="169"/>
        <v>0</v>
      </c>
      <c r="R588">
        <f t="shared" si="157"/>
        <v>1</v>
      </c>
      <c r="S588" t="str">
        <f t="shared" si="158"/>
        <v/>
      </c>
      <c r="T588" s="31">
        <f t="shared" si="162"/>
        <v>0</v>
      </c>
      <c r="U588" s="31">
        <f t="shared" si="159"/>
        <v>0</v>
      </c>
      <c r="V588" s="28">
        <f t="shared" si="163"/>
        <v>0</v>
      </c>
      <c r="W588" s="28">
        <f t="shared" si="164"/>
        <v>2245.509</v>
      </c>
      <c r="X588" s="28">
        <f t="shared" si="165"/>
        <v>0</v>
      </c>
      <c r="Y588" s="37">
        <f t="shared" si="160"/>
        <v>2245.509</v>
      </c>
      <c r="Z588" s="28">
        <f>Y588*0.0000002777777777</f>
        <v>6.2375249982534939E-4</v>
      </c>
      <c r="AA588" s="28">
        <f t="shared" si="166"/>
        <v>2245.5089993712577</v>
      </c>
      <c r="AB588" s="24">
        <f t="shared" si="161"/>
        <v>0</v>
      </c>
      <c r="AD588" s="24">
        <f t="shared" si="167"/>
        <v>0</v>
      </c>
      <c r="AE588" s="24">
        <f t="shared" si="156"/>
        <v>947.67661419753097</v>
      </c>
      <c r="AF588" s="24">
        <f t="shared" si="154"/>
        <v>0</v>
      </c>
      <c r="AG588" s="24">
        <f>AF$43+AF$87+$AF$158+$AF$178+$AF$238+$AF$279+$AF$299+$AF$307+$AF$359+$AF$365+$AF$379+$AF$408+$AF$426+$AF$438+$AF$526+$AF$549+$AF$569</f>
        <v>0.25911336733999968</v>
      </c>
      <c r="AH588" s="35">
        <f>(AG588*3600000)*$J$69</f>
        <v>802214.98528463906</v>
      </c>
      <c r="AI588" s="33">
        <f>ABS((AB588*0.0000002777777777)-Z588)</f>
        <v>6.2375249982534939E-4</v>
      </c>
      <c r="AJ588" s="33">
        <f t="shared" si="170"/>
        <v>0.75536536208822003</v>
      </c>
    </row>
    <row r="589" spans="2:36" x14ac:dyDescent="0.3">
      <c r="B589" s="17" t="s">
        <v>27</v>
      </c>
      <c r="C589" s="17">
        <v>581</v>
      </c>
      <c r="D589" s="17">
        <v>581</v>
      </c>
      <c r="E589" s="2">
        <v>0</v>
      </c>
      <c r="F589" s="13">
        <f t="shared" si="168"/>
        <v>0</v>
      </c>
      <c r="G589" s="13">
        <f t="shared" si="169"/>
        <v>0</v>
      </c>
      <c r="R589">
        <f t="shared" si="157"/>
        <v>1</v>
      </c>
      <c r="S589" t="str">
        <f t="shared" si="158"/>
        <v/>
      </c>
      <c r="T589" s="31">
        <f t="shared" si="162"/>
        <v>0</v>
      </c>
      <c r="U589" s="31">
        <f t="shared" si="159"/>
        <v>0</v>
      </c>
      <c r="V589" s="28">
        <f t="shared" si="163"/>
        <v>0</v>
      </c>
      <c r="W589" s="28">
        <f t="shared" si="164"/>
        <v>2245.509</v>
      </c>
      <c r="X589" s="28">
        <f t="shared" si="165"/>
        <v>0</v>
      </c>
      <c r="Y589" s="37">
        <f t="shared" si="160"/>
        <v>2245.509</v>
      </c>
      <c r="Z589" s="28">
        <f>Y589*0.0000002777777777</f>
        <v>6.2375249982534939E-4</v>
      </c>
      <c r="AA589" s="28">
        <f t="shared" si="166"/>
        <v>2245.5089993712577</v>
      </c>
      <c r="AB589" s="24">
        <f t="shared" si="161"/>
        <v>0</v>
      </c>
      <c r="AD589" s="24">
        <f t="shared" si="167"/>
        <v>0</v>
      </c>
      <c r="AE589" s="24">
        <f t="shared" si="156"/>
        <v>947.67661419753097</v>
      </c>
      <c r="AF589" s="24">
        <f t="shared" si="154"/>
        <v>0</v>
      </c>
      <c r="AG589" s="24">
        <f>AF$43+AF$87+$AF$158+$AF$178+$AF$238+$AF$279+$AF$299+$AF$307+$AF$359+$AF$365+$AF$379+$AF$408+$AF$426+$AF$438+$AF$526+$AF$549+$AF$569</f>
        <v>0.25911336733999968</v>
      </c>
      <c r="AH589" s="35">
        <f>(AG589*3600000)*$J$69</f>
        <v>802214.98528463906</v>
      </c>
      <c r="AI589" s="33">
        <f>ABS((AB589*0.0000002777777777)-Z589)</f>
        <v>6.2375249982534939E-4</v>
      </c>
      <c r="AJ589" s="33">
        <f t="shared" si="170"/>
        <v>0.75598911458804541</v>
      </c>
    </row>
    <row r="590" spans="2:36" x14ac:dyDescent="0.3">
      <c r="B590" s="17" t="s">
        <v>27</v>
      </c>
      <c r="C590" s="17">
        <v>582</v>
      </c>
      <c r="D590" s="17">
        <v>582</v>
      </c>
      <c r="E590" s="2">
        <v>0</v>
      </c>
      <c r="F590" s="13">
        <f t="shared" si="168"/>
        <v>0</v>
      </c>
      <c r="G590" s="13">
        <f t="shared" si="169"/>
        <v>0</v>
      </c>
      <c r="R590">
        <f t="shared" si="157"/>
        <v>1</v>
      </c>
      <c r="S590" t="str">
        <f t="shared" si="158"/>
        <v/>
      </c>
      <c r="T590" s="31">
        <f t="shared" si="162"/>
        <v>0</v>
      </c>
      <c r="U590" s="31">
        <f t="shared" si="159"/>
        <v>0</v>
      </c>
      <c r="V590" s="28">
        <f t="shared" si="163"/>
        <v>0</v>
      </c>
      <c r="W590" s="28">
        <f t="shared" si="164"/>
        <v>2245.509</v>
      </c>
      <c r="X590" s="28">
        <f t="shared" si="165"/>
        <v>0</v>
      </c>
      <c r="Y590" s="37">
        <f t="shared" si="160"/>
        <v>2245.509</v>
      </c>
      <c r="Z590" s="28">
        <f>Y590*0.0000002777777777</f>
        <v>6.2375249982534939E-4</v>
      </c>
      <c r="AA590" s="28">
        <f t="shared" si="166"/>
        <v>2245.5089993712577</v>
      </c>
      <c r="AB590" s="24">
        <f t="shared" si="161"/>
        <v>0</v>
      </c>
      <c r="AD590" s="24">
        <f t="shared" si="167"/>
        <v>0</v>
      </c>
      <c r="AE590" s="24">
        <f t="shared" si="156"/>
        <v>947.67661419753097</v>
      </c>
      <c r="AF590" s="24">
        <f t="shared" si="154"/>
        <v>0</v>
      </c>
      <c r="AG590" s="24">
        <f>AF$43+AF$87+$AF$158+$AF$178+$AF$238+$AF$279+$AF$299+$AF$307+$AF$359+$AF$365+$AF$379+$AF$408+$AF$426+$AF$438+$AF$526+$AF$549+$AF$569</f>
        <v>0.25911336733999968</v>
      </c>
      <c r="AH590" s="35">
        <f>(AG590*3600000)*$J$69</f>
        <v>802214.98528463906</v>
      </c>
      <c r="AI590" s="33">
        <f>ABS((AB590*0.0000002777777777)-Z590)</f>
        <v>6.2375249982534939E-4</v>
      </c>
      <c r="AJ590" s="33">
        <f t="shared" si="170"/>
        <v>0.75661286708787079</v>
      </c>
    </row>
    <row r="591" spans="2:36" x14ac:dyDescent="0.3">
      <c r="B591" s="17" t="s">
        <v>27</v>
      </c>
      <c r="C591" s="17">
        <v>583</v>
      </c>
      <c r="D591" s="17">
        <v>583</v>
      </c>
      <c r="E591" s="2">
        <v>0</v>
      </c>
      <c r="F591" s="13">
        <f t="shared" si="168"/>
        <v>0</v>
      </c>
      <c r="G591" s="13">
        <f t="shared" si="169"/>
        <v>0</v>
      </c>
      <c r="R591">
        <f t="shared" si="157"/>
        <v>1</v>
      </c>
      <c r="S591" t="str">
        <f t="shared" si="158"/>
        <v/>
      </c>
      <c r="T591" s="31">
        <f t="shared" si="162"/>
        <v>0</v>
      </c>
      <c r="U591" s="31">
        <f t="shared" si="159"/>
        <v>0</v>
      </c>
      <c r="V591" s="28">
        <f t="shared" si="163"/>
        <v>0</v>
      </c>
      <c r="W591" s="28">
        <f t="shared" si="164"/>
        <v>2245.509</v>
      </c>
      <c r="X591" s="28">
        <f t="shared" si="165"/>
        <v>0</v>
      </c>
      <c r="Y591" s="37">
        <f t="shared" si="160"/>
        <v>2245.509</v>
      </c>
      <c r="Z591" s="28">
        <f>Y591*0.0000002777777777</f>
        <v>6.2375249982534939E-4</v>
      </c>
      <c r="AA591" s="28">
        <f t="shared" si="166"/>
        <v>2245.5089993712577</v>
      </c>
      <c r="AB591" s="24">
        <f t="shared" si="161"/>
        <v>0</v>
      </c>
      <c r="AD591" s="24">
        <f t="shared" si="167"/>
        <v>0</v>
      </c>
      <c r="AE591" s="24">
        <f t="shared" si="156"/>
        <v>947.67661419753097</v>
      </c>
      <c r="AF591" s="24">
        <f t="shared" si="154"/>
        <v>0</v>
      </c>
      <c r="AG591" s="24">
        <f>AF$43+AF$87+$AF$158+$AF$178+$AF$238+$AF$279+$AF$299+$AF$307+$AF$359+$AF$365+$AF$379+$AF$408+$AF$426+$AF$438+$AF$526+$AF$549+$AF$569</f>
        <v>0.25911336733999968</v>
      </c>
      <c r="AH591" s="35">
        <f>(AG591*3600000)*$J$69</f>
        <v>802214.98528463906</v>
      </c>
      <c r="AI591" s="33">
        <f>ABS((AB591*0.0000002777777777)-Z591)</f>
        <v>6.2375249982534939E-4</v>
      </c>
      <c r="AJ591" s="33">
        <f t="shared" si="170"/>
        <v>0.75723661958769617</v>
      </c>
    </row>
    <row r="592" spans="2:36" x14ac:dyDescent="0.3">
      <c r="B592" s="17" t="s">
        <v>27</v>
      </c>
      <c r="C592" s="17">
        <v>584</v>
      </c>
      <c r="D592" s="17">
        <v>584</v>
      </c>
      <c r="E592" s="2">
        <v>0</v>
      </c>
      <c r="F592" s="13">
        <f t="shared" si="168"/>
        <v>0</v>
      </c>
      <c r="G592" s="13">
        <f t="shared" si="169"/>
        <v>0</v>
      </c>
      <c r="R592">
        <f t="shared" si="157"/>
        <v>1</v>
      </c>
      <c r="S592" t="str">
        <f t="shared" si="158"/>
        <v/>
      </c>
      <c r="T592" s="31">
        <f t="shared" si="162"/>
        <v>0</v>
      </c>
      <c r="U592" s="31">
        <f t="shared" si="159"/>
        <v>0</v>
      </c>
      <c r="V592" s="28">
        <f t="shared" si="163"/>
        <v>0</v>
      </c>
      <c r="W592" s="28">
        <f t="shared" si="164"/>
        <v>2245.509</v>
      </c>
      <c r="X592" s="28">
        <f t="shared" si="165"/>
        <v>0</v>
      </c>
      <c r="Y592" s="37">
        <f t="shared" si="160"/>
        <v>2245.509</v>
      </c>
      <c r="Z592" s="28">
        <f>Y592*0.0000002777777777</f>
        <v>6.2375249982534939E-4</v>
      </c>
      <c r="AA592" s="28">
        <f t="shared" si="166"/>
        <v>2245.5089993712577</v>
      </c>
      <c r="AB592" s="24">
        <f t="shared" si="161"/>
        <v>0</v>
      </c>
      <c r="AD592" s="24">
        <f t="shared" si="167"/>
        <v>0</v>
      </c>
      <c r="AE592" s="24">
        <f t="shared" si="156"/>
        <v>947.67661419753097</v>
      </c>
      <c r="AF592" s="24">
        <f t="shared" si="154"/>
        <v>0</v>
      </c>
      <c r="AG592" s="24">
        <f>AF$43+AF$87+$AF$158+$AF$178+$AF$238+$AF$279+$AF$299+$AF$307+$AF$359+$AF$365+$AF$379+$AF$408+$AF$426+$AF$438+$AF$526+$AF$549+$AF$569</f>
        <v>0.25911336733999968</v>
      </c>
      <c r="AH592" s="35">
        <f>(AG592*3600000)*$J$69</f>
        <v>802214.98528463906</v>
      </c>
      <c r="AI592" s="33">
        <f>ABS((AB592*0.0000002777777777)-Z592)</f>
        <v>6.2375249982534939E-4</v>
      </c>
      <c r="AJ592" s="33">
        <f t="shared" si="170"/>
        <v>0.75786037208752155</v>
      </c>
    </row>
    <row r="593" spans="2:36" x14ac:dyDescent="0.3">
      <c r="B593" s="17" t="s">
        <v>27</v>
      </c>
      <c r="C593" s="17">
        <v>585</v>
      </c>
      <c r="D593" s="17">
        <v>585</v>
      </c>
      <c r="E593" s="2">
        <v>0</v>
      </c>
      <c r="F593" s="13">
        <f t="shared" si="168"/>
        <v>0</v>
      </c>
      <c r="G593" s="13">
        <f t="shared" si="169"/>
        <v>0</v>
      </c>
      <c r="R593">
        <f t="shared" si="157"/>
        <v>1</v>
      </c>
      <c r="S593" t="str">
        <f t="shared" si="158"/>
        <v/>
      </c>
      <c r="T593" s="31">
        <f t="shared" si="162"/>
        <v>0</v>
      </c>
      <c r="U593" s="31">
        <f t="shared" si="159"/>
        <v>0</v>
      </c>
      <c r="V593" s="28">
        <f t="shared" si="163"/>
        <v>0</v>
      </c>
      <c r="W593" s="28">
        <f t="shared" si="164"/>
        <v>2245.509</v>
      </c>
      <c r="X593" s="28">
        <f t="shared" si="165"/>
        <v>0</v>
      </c>
      <c r="Y593" s="37">
        <f t="shared" si="160"/>
        <v>2245.509</v>
      </c>
      <c r="Z593" s="28">
        <f>Y593*0.0000002777777777</f>
        <v>6.2375249982534939E-4</v>
      </c>
      <c r="AA593" s="28">
        <f t="shared" si="166"/>
        <v>2245.5089993712577</v>
      </c>
      <c r="AB593" s="24">
        <f t="shared" si="161"/>
        <v>0</v>
      </c>
      <c r="AD593" s="24">
        <f t="shared" si="167"/>
        <v>0</v>
      </c>
      <c r="AE593" s="24">
        <f t="shared" si="156"/>
        <v>947.67661419753097</v>
      </c>
      <c r="AF593" s="24">
        <f t="shared" si="154"/>
        <v>0</v>
      </c>
      <c r="AG593" s="24">
        <f>AF$43+AF$87+$AF$158+$AF$178+$AF$238+$AF$279+$AF$299+$AF$307+$AF$359+$AF$365+$AF$379+$AF$408+$AF$426+$AF$438+$AF$526+$AF$549+$AF$569</f>
        <v>0.25911336733999968</v>
      </c>
      <c r="AH593" s="35">
        <f>(AG593*3600000)*$J$69</f>
        <v>802214.98528463906</v>
      </c>
      <c r="AI593" s="33">
        <f>ABS((AB593*0.0000002777777777)-Z593)</f>
        <v>6.2375249982534939E-4</v>
      </c>
      <c r="AJ593" s="33">
        <f t="shared" si="170"/>
        <v>0.75848412458734693</v>
      </c>
    </row>
    <row r="594" spans="2:36" x14ac:dyDescent="0.3">
      <c r="B594" s="17" t="s">
        <v>27</v>
      </c>
      <c r="C594" s="17">
        <v>586</v>
      </c>
      <c r="D594" s="17">
        <v>586</v>
      </c>
      <c r="E594" s="2">
        <v>0</v>
      </c>
      <c r="F594" s="13">
        <f t="shared" si="168"/>
        <v>0</v>
      </c>
      <c r="G594" s="13">
        <f t="shared" si="169"/>
        <v>0</v>
      </c>
      <c r="R594">
        <f t="shared" si="157"/>
        <v>1</v>
      </c>
      <c r="S594" t="str">
        <f t="shared" si="158"/>
        <v/>
      </c>
      <c r="T594" s="31">
        <f t="shared" si="162"/>
        <v>0</v>
      </c>
      <c r="U594" s="31">
        <f t="shared" si="159"/>
        <v>0</v>
      </c>
      <c r="V594" s="28">
        <f t="shared" si="163"/>
        <v>0</v>
      </c>
      <c r="W594" s="28">
        <f t="shared" si="164"/>
        <v>2245.509</v>
      </c>
      <c r="X594" s="28">
        <f t="shared" si="165"/>
        <v>0</v>
      </c>
      <c r="Y594" s="37">
        <f t="shared" si="160"/>
        <v>2245.509</v>
      </c>
      <c r="Z594" s="28">
        <f>Y594*0.0000002777777777</f>
        <v>6.2375249982534939E-4</v>
      </c>
      <c r="AA594" s="28">
        <f t="shared" si="166"/>
        <v>2245.5089993712577</v>
      </c>
      <c r="AB594" s="24">
        <f t="shared" si="161"/>
        <v>0</v>
      </c>
      <c r="AD594" s="24">
        <f t="shared" si="167"/>
        <v>0</v>
      </c>
      <c r="AE594" s="24">
        <f t="shared" si="156"/>
        <v>947.67661419753097</v>
      </c>
      <c r="AF594" s="24">
        <f t="shared" si="154"/>
        <v>0</v>
      </c>
      <c r="AG594" s="24">
        <f>AF$43+AF$87+$AF$158+$AF$178+$AF$238+$AF$279+$AF$299+$AF$307+$AF$359+$AF$365+$AF$379+$AF$408+$AF$426+$AF$438+$AF$526+$AF$549+$AF$569</f>
        <v>0.25911336733999968</v>
      </c>
      <c r="AH594" s="35">
        <f>(AG594*3600000)*$J$69</f>
        <v>802214.98528463906</v>
      </c>
      <c r="AI594" s="33">
        <f>ABS((AB594*0.0000002777777777)-Z594)</f>
        <v>6.2375249982534939E-4</v>
      </c>
      <c r="AJ594" s="33">
        <f t="shared" si="170"/>
        <v>0.75910787708717231</v>
      </c>
    </row>
    <row r="595" spans="2:36" x14ac:dyDescent="0.3">
      <c r="B595" s="17" t="s">
        <v>27</v>
      </c>
      <c r="C595" s="17">
        <v>587</v>
      </c>
      <c r="D595" s="17">
        <v>587</v>
      </c>
      <c r="E595" s="2">
        <v>0</v>
      </c>
      <c r="F595" s="13">
        <f t="shared" si="168"/>
        <v>0</v>
      </c>
      <c r="G595" s="13">
        <f t="shared" si="169"/>
        <v>0</v>
      </c>
      <c r="R595">
        <f t="shared" si="157"/>
        <v>1</v>
      </c>
      <c r="S595" t="str">
        <f t="shared" si="158"/>
        <v/>
      </c>
      <c r="T595" s="31">
        <f t="shared" si="162"/>
        <v>0</v>
      </c>
      <c r="U595" s="31">
        <f t="shared" si="159"/>
        <v>0</v>
      </c>
      <c r="V595" s="28">
        <f t="shared" si="163"/>
        <v>0</v>
      </c>
      <c r="W595" s="28">
        <f t="shared" si="164"/>
        <v>2245.509</v>
      </c>
      <c r="X595" s="28">
        <f t="shared" si="165"/>
        <v>0</v>
      </c>
      <c r="Y595" s="37">
        <f t="shared" si="160"/>
        <v>2245.509</v>
      </c>
      <c r="Z595" s="28">
        <f>Y595*0.0000002777777777</f>
        <v>6.2375249982534939E-4</v>
      </c>
      <c r="AA595" s="28">
        <f t="shared" si="166"/>
        <v>2245.5089993712577</v>
      </c>
      <c r="AB595" s="24">
        <f t="shared" si="161"/>
        <v>0</v>
      </c>
      <c r="AD595" s="24">
        <f t="shared" si="167"/>
        <v>0</v>
      </c>
      <c r="AE595" s="24">
        <f t="shared" si="156"/>
        <v>947.67661419753097</v>
      </c>
      <c r="AF595" s="24">
        <f t="shared" ref="AF595:AF658" si="171">AC595*0.0000002777777777</f>
        <v>0</v>
      </c>
      <c r="AG595" s="24">
        <f>AF$43+AF$87+$AF$158+$AF$178+$AF$238+$AF$279+$AF$299+$AF$307+$AF$359+$AF$365+$AF$379+$AF$408+$AF$426+$AF$438+$AF$526+$AF$549+$AF$569</f>
        <v>0.25911336733999968</v>
      </c>
      <c r="AH595" s="35">
        <f>(AG595*3600000)*$J$69</f>
        <v>802214.98528463906</v>
      </c>
      <c r="AI595" s="33">
        <f>ABS((AB595*0.0000002777777777)-Z595)</f>
        <v>6.2375249982534939E-4</v>
      </c>
      <c r="AJ595" s="33">
        <f t="shared" si="170"/>
        <v>0.75973162958699769</v>
      </c>
    </row>
    <row r="596" spans="2:36" x14ac:dyDescent="0.3">
      <c r="B596" s="17" t="s">
        <v>27</v>
      </c>
      <c r="C596" s="17">
        <v>588</v>
      </c>
      <c r="D596" s="17">
        <v>588</v>
      </c>
      <c r="E596" s="2">
        <v>0</v>
      </c>
      <c r="F596" s="13">
        <f t="shared" si="168"/>
        <v>0</v>
      </c>
      <c r="G596" s="13">
        <f t="shared" si="169"/>
        <v>0</v>
      </c>
      <c r="R596">
        <f t="shared" si="157"/>
        <v>1</v>
      </c>
      <c r="S596" t="str">
        <f t="shared" si="158"/>
        <v/>
      </c>
      <c r="T596" s="31">
        <f t="shared" si="162"/>
        <v>0</v>
      </c>
      <c r="U596" s="31">
        <f t="shared" si="159"/>
        <v>0</v>
      </c>
      <c r="V596" s="28">
        <f t="shared" si="163"/>
        <v>0</v>
      </c>
      <c r="W596" s="28">
        <f t="shared" si="164"/>
        <v>2245.509</v>
      </c>
      <c r="X596" s="28">
        <f t="shared" si="165"/>
        <v>0</v>
      </c>
      <c r="Y596" s="37">
        <f t="shared" si="160"/>
        <v>2245.509</v>
      </c>
      <c r="Z596" s="28">
        <f>Y596*0.0000002777777777</f>
        <v>6.2375249982534939E-4</v>
      </c>
      <c r="AA596" s="28">
        <f t="shared" si="166"/>
        <v>2245.5089993712577</v>
      </c>
      <c r="AB596" s="24">
        <f t="shared" si="161"/>
        <v>0</v>
      </c>
      <c r="AD596" s="24">
        <f t="shared" si="167"/>
        <v>0</v>
      </c>
      <c r="AE596" s="24">
        <f t="shared" si="156"/>
        <v>947.67661419753097</v>
      </c>
      <c r="AF596" s="24">
        <f t="shared" si="171"/>
        <v>0</v>
      </c>
      <c r="AG596" s="24">
        <f>AF$43+AF$87+$AF$158+$AF$178+$AF$238+$AF$279+$AF$299+$AF$307+$AF$359+$AF$365+$AF$379+$AF$408+$AF$426+$AF$438+$AF$526+$AF$549+$AF$569</f>
        <v>0.25911336733999968</v>
      </c>
      <c r="AH596" s="35">
        <f>(AG596*3600000)*$J$69</f>
        <v>802214.98528463906</v>
      </c>
      <c r="AI596" s="33">
        <f>ABS((AB596*0.0000002777777777)-Z596)</f>
        <v>6.2375249982534939E-4</v>
      </c>
      <c r="AJ596" s="33">
        <f t="shared" si="170"/>
        <v>0.76035538208682307</v>
      </c>
    </row>
    <row r="597" spans="2:36" x14ac:dyDescent="0.3">
      <c r="B597" s="17" t="s">
        <v>27</v>
      </c>
      <c r="C597" s="17">
        <v>589</v>
      </c>
      <c r="D597" s="17">
        <v>589</v>
      </c>
      <c r="E597" s="2">
        <v>0</v>
      </c>
      <c r="F597" s="13">
        <f t="shared" si="168"/>
        <v>0</v>
      </c>
      <c r="G597" s="13">
        <f t="shared" si="169"/>
        <v>0</v>
      </c>
      <c r="R597">
        <f t="shared" si="157"/>
        <v>1</v>
      </c>
      <c r="S597" t="str">
        <f t="shared" si="158"/>
        <v/>
      </c>
      <c r="T597" s="31">
        <f t="shared" si="162"/>
        <v>0</v>
      </c>
      <c r="U597" s="31">
        <f t="shared" si="159"/>
        <v>0</v>
      </c>
      <c r="V597" s="28">
        <f t="shared" si="163"/>
        <v>0</v>
      </c>
      <c r="W597" s="28">
        <f t="shared" si="164"/>
        <v>2245.509</v>
      </c>
      <c r="X597" s="28">
        <f t="shared" si="165"/>
        <v>0</v>
      </c>
      <c r="Y597" s="37">
        <f t="shared" si="160"/>
        <v>2245.509</v>
      </c>
      <c r="Z597" s="28">
        <f>Y597*0.0000002777777777</f>
        <v>6.2375249982534939E-4</v>
      </c>
      <c r="AA597" s="28">
        <f t="shared" si="166"/>
        <v>2245.5089993712577</v>
      </c>
      <c r="AB597" s="24">
        <f t="shared" si="161"/>
        <v>0</v>
      </c>
      <c r="AD597" s="24">
        <f t="shared" si="167"/>
        <v>0</v>
      </c>
      <c r="AE597" s="24">
        <f t="shared" si="156"/>
        <v>947.67661419753097</v>
      </c>
      <c r="AF597" s="24">
        <f t="shared" si="171"/>
        <v>0</v>
      </c>
      <c r="AG597" s="24">
        <f>AF$43+AF$87+$AF$158+$AF$178+$AF$238+$AF$279+$AF$299+$AF$307+$AF$359+$AF$365+$AF$379+$AF$408+$AF$426+$AF$438+$AF$526+$AF$549+$AF$569</f>
        <v>0.25911336733999968</v>
      </c>
      <c r="AH597" s="35">
        <f>(AG597*3600000)*$J$69</f>
        <v>802214.98528463906</v>
      </c>
      <c r="AI597" s="33">
        <f>ABS((AB597*0.0000002777777777)-Z597)</f>
        <v>6.2375249982534939E-4</v>
      </c>
      <c r="AJ597" s="33">
        <f t="shared" si="170"/>
        <v>0.76097913458664845</v>
      </c>
    </row>
    <row r="598" spans="2:36" x14ac:dyDescent="0.3">
      <c r="B598" s="20" t="s">
        <v>32</v>
      </c>
      <c r="C598" s="20">
        <v>590</v>
      </c>
      <c r="D598" s="20">
        <v>1</v>
      </c>
      <c r="E598" s="3">
        <v>0</v>
      </c>
      <c r="F598" s="13">
        <f t="shared" si="168"/>
        <v>0</v>
      </c>
      <c r="G598" s="13">
        <f t="shared" si="169"/>
        <v>0</v>
      </c>
      <c r="R598">
        <f t="shared" si="157"/>
        <v>1</v>
      </c>
      <c r="S598" t="str">
        <f t="shared" si="158"/>
        <v/>
      </c>
      <c r="T598" s="31">
        <f t="shared" si="162"/>
        <v>0</v>
      </c>
      <c r="U598" s="31">
        <f t="shared" si="159"/>
        <v>0</v>
      </c>
      <c r="V598" s="28">
        <f t="shared" si="163"/>
        <v>0</v>
      </c>
      <c r="W598" s="28">
        <f t="shared" si="164"/>
        <v>2245.509</v>
      </c>
      <c r="X598" s="28">
        <f t="shared" si="165"/>
        <v>0</v>
      </c>
      <c r="Y598" s="37">
        <f t="shared" si="160"/>
        <v>2245.509</v>
      </c>
      <c r="Z598" s="28">
        <f>Y598*0.0000002777777777</f>
        <v>6.2375249982534939E-4</v>
      </c>
      <c r="AA598" s="28">
        <f t="shared" si="166"/>
        <v>2245.5089993712577</v>
      </c>
      <c r="AB598" s="24">
        <f t="shared" si="161"/>
        <v>0</v>
      </c>
      <c r="AD598" s="24">
        <f t="shared" si="167"/>
        <v>0</v>
      </c>
      <c r="AE598" s="24">
        <f t="shared" si="156"/>
        <v>947.67661419753097</v>
      </c>
      <c r="AF598" s="24">
        <f t="shared" si="171"/>
        <v>0</v>
      </c>
      <c r="AG598" s="24">
        <f>AF$43+AF$87+$AF$158+$AF$178+$AF$238+$AF$279+$AF$299+$AF$307+$AF$359+$AF$365+$AF$379+$AF$408+$AF$426+$AF$438+$AF$526+$AF$549+$AF$569</f>
        <v>0.25911336733999968</v>
      </c>
      <c r="AH598" s="35">
        <f>(AG598*3600000)*$J$69</f>
        <v>802214.98528463906</v>
      </c>
      <c r="AI598" s="33">
        <f>ABS((AB598*0.0000002777777777)-Z598)</f>
        <v>6.2375249982534939E-4</v>
      </c>
      <c r="AJ598" s="33">
        <f t="shared" si="170"/>
        <v>0.76160288708647383</v>
      </c>
    </row>
    <row r="599" spans="2:36" x14ac:dyDescent="0.3">
      <c r="B599" s="20" t="s">
        <v>32</v>
      </c>
      <c r="C599" s="20">
        <v>591</v>
      </c>
      <c r="D599" s="20">
        <v>2</v>
      </c>
      <c r="E599" s="3">
        <v>0</v>
      </c>
      <c r="F599" s="13">
        <f t="shared" si="168"/>
        <v>0</v>
      </c>
      <c r="G599" s="13">
        <f t="shared" si="169"/>
        <v>0</v>
      </c>
      <c r="R599">
        <f t="shared" si="157"/>
        <v>1</v>
      </c>
      <c r="S599" t="str">
        <f t="shared" si="158"/>
        <v/>
      </c>
      <c r="T599" s="31">
        <f t="shared" si="162"/>
        <v>0</v>
      </c>
      <c r="U599" s="31">
        <f t="shared" si="159"/>
        <v>0</v>
      </c>
      <c r="V599" s="28">
        <f t="shared" si="163"/>
        <v>0</v>
      </c>
      <c r="W599" s="28">
        <f t="shared" si="164"/>
        <v>2245.509</v>
      </c>
      <c r="X599" s="28">
        <f t="shared" si="165"/>
        <v>0</v>
      </c>
      <c r="Y599" s="37">
        <f t="shared" si="160"/>
        <v>2245.509</v>
      </c>
      <c r="Z599" s="28">
        <f>Y599*0.0000002777777777</f>
        <v>6.2375249982534939E-4</v>
      </c>
      <c r="AA599" s="28">
        <f t="shared" si="166"/>
        <v>2245.5089993712577</v>
      </c>
      <c r="AB599" s="24">
        <f t="shared" si="161"/>
        <v>0</v>
      </c>
      <c r="AD599" s="24">
        <f t="shared" si="167"/>
        <v>0</v>
      </c>
      <c r="AE599" s="24">
        <f t="shared" si="156"/>
        <v>947.67661419753097</v>
      </c>
      <c r="AF599" s="24">
        <f t="shared" si="171"/>
        <v>0</v>
      </c>
      <c r="AG599" s="24">
        <f>AF$43+AF$87+$AF$158+$AF$178+$AF$238+$AF$279+$AF$299+$AF$307+$AF$359+$AF$365+$AF$379+$AF$408+$AF$426+$AF$438+$AF$526+$AF$549+$AF$569</f>
        <v>0.25911336733999968</v>
      </c>
      <c r="AH599" s="35">
        <f>(AG599*3600000)*$J$69</f>
        <v>802214.98528463906</v>
      </c>
      <c r="AI599" s="33">
        <f>ABS((AB599*0.0000002777777777)-Z599)</f>
        <v>6.2375249982534939E-4</v>
      </c>
      <c r="AJ599" s="33">
        <f t="shared" si="170"/>
        <v>0.76222663958629921</v>
      </c>
    </row>
    <row r="600" spans="2:36" x14ac:dyDescent="0.3">
      <c r="B600" s="20" t="s">
        <v>32</v>
      </c>
      <c r="C600" s="20">
        <v>592</v>
      </c>
      <c r="D600" s="20">
        <v>3</v>
      </c>
      <c r="E600" s="3">
        <v>0</v>
      </c>
      <c r="F600" s="13">
        <f t="shared" si="168"/>
        <v>0</v>
      </c>
      <c r="G600" s="13">
        <f t="shared" si="169"/>
        <v>0</v>
      </c>
      <c r="R600">
        <f t="shared" si="157"/>
        <v>1</v>
      </c>
      <c r="S600" t="str">
        <f t="shared" si="158"/>
        <v/>
      </c>
      <c r="T600" s="31">
        <f t="shared" si="162"/>
        <v>0</v>
      </c>
      <c r="U600" s="31">
        <f t="shared" si="159"/>
        <v>0</v>
      </c>
      <c r="V600" s="28">
        <f t="shared" si="163"/>
        <v>0</v>
      </c>
      <c r="W600" s="28">
        <f t="shared" si="164"/>
        <v>2245.509</v>
      </c>
      <c r="X600" s="28">
        <f t="shared" si="165"/>
        <v>0</v>
      </c>
      <c r="Y600" s="37">
        <f t="shared" si="160"/>
        <v>2245.509</v>
      </c>
      <c r="Z600" s="28">
        <f>Y600*0.0000002777777777</f>
        <v>6.2375249982534939E-4</v>
      </c>
      <c r="AA600" s="28">
        <f t="shared" si="166"/>
        <v>2245.5089993712577</v>
      </c>
      <c r="AB600" s="24">
        <f t="shared" si="161"/>
        <v>0</v>
      </c>
      <c r="AD600" s="24">
        <f t="shared" si="167"/>
        <v>0</v>
      </c>
      <c r="AE600" s="24">
        <f t="shared" si="156"/>
        <v>947.67661419753097</v>
      </c>
      <c r="AF600" s="24">
        <f t="shared" si="171"/>
        <v>0</v>
      </c>
      <c r="AG600" s="24">
        <f>AF$43+AF$87+$AF$158+$AF$178+$AF$238+$AF$279+$AF$299+$AF$307+$AF$359+$AF$365+$AF$379+$AF$408+$AF$426+$AF$438+$AF$526+$AF$549+$AF$569</f>
        <v>0.25911336733999968</v>
      </c>
      <c r="AH600" s="35">
        <f>(AG600*3600000)*$J$69</f>
        <v>802214.98528463906</v>
      </c>
      <c r="AI600" s="33">
        <f>ABS((AB600*0.0000002777777777)-Z600)</f>
        <v>6.2375249982534939E-4</v>
      </c>
      <c r="AJ600" s="33">
        <f t="shared" si="170"/>
        <v>0.7628503920861246</v>
      </c>
    </row>
    <row r="601" spans="2:36" x14ac:dyDescent="0.3">
      <c r="B601" s="20" t="s">
        <v>32</v>
      </c>
      <c r="C601" s="20">
        <v>593</v>
      </c>
      <c r="D601" s="20">
        <v>4</v>
      </c>
      <c r="E601" s="3">
        <v>0</v>
      </c>
      <c r="F601" s="13">
        <f t="shared" si="168"/>
        <v>0</v>
      </c>
      <c r="G601" s="13">
        <f t="shared" si="169"/>
        <v>0</v>
      </c>
      <c r="R601">
        <f t="shared" si="157"/>
        <v>1</v>
      </c>
      <c r="S601" t="str">
        <f t="shared" si="158"/>
        <v/>
      </c>
      <c r="T601" s="31">
        <f t="shared" si="162"/>
        <v>0</v>
      </c>
      <c r="U601" s="31">
        <f t="shared" si="159"/>
        <v>0</v>
      </c>
      <c r="V601" s="28">
        <f t="shared" si="163"/>
        <v>0</v>
      </c>
      <c r="W601" s="28">
        <f t="shared" si="164"/>
        <v>2245.509</v>
      </c>
      <c r="X601" s="28">
        <f t="shared" si="165"/>
        <v>0</v>
      </c>
      <c r="Y601" s="37">
        <f t="shared" si="160"/>
        <v>2245.509</v>
      </c>
      <c r="Z601" s="28">
        <f>Y601*0.0000002777777777</f>
        <v>6.2375249982534939E-4</v>
      </c>
      <c r="AA601" s="28">
        <f t="shared" si="166"/>
        <v>2245.5089993712577</v>
      </c>
      <c r="AB601" s="24">
        <f t="shared" si="161"/>
        <v>0</v>
      </c>
      <c r="AD601" s="24">
        <f t="shared" si="167"/>
        <v>0</v>
      </c>
      <c r="AE601" s="24">
        <f t="shared" si="156"/>
        <v>947.67661419753097</v>
      </c>
      <c r="AF601" s="24">
        <f t="shared" si="171"/>
        <v>0</v>
      </c>
      <c r="AG601" s="24">
        <f>AF$43+AF$87+$AF$158+$AF$178+$AF$238+$AF$279+$AF$299+$AF$307+$AF$359+$AF$365+$AF$379+$AF$408+$AF$426+$AF$438+$AF$526+$AF$549+$AF$569</f>
        <v>0.25911336733999968</v>
      </c>
      <c r="AH601" s="35">
        <f>(AG601*3600000)*$J$69</f>
        <v>802214.98528463906</v>
      </c>
      <c r="AI601" s="33">
        <f>ABS((AB601*0.0000002777777777)-Z601)</f>
        <v>6.2375249982534939E-4</v>
      </c>
      <c r="AJ601" s="33">
        <f t="shared" si="170"/>
        <v>0.76347414458594998</v>
      </c>
    </row>
    <row r="602" spans="2:36" x14ac:dyDescent="0.3">
      <c r="B602" s="20" t="s">
        <v>32</v>
      </c>
      <c r="C602" s="20">
        <v>594</v>
      </c>
      <c r="D602" s="20">
        <v>5</v>
      </c>
      <c r="E602" s="3">
        <v>0</v>
      </c>
      <c r="F602" s="13">
        <f t="shared" si="168"/>
        <v>0</v>
      </c>
      <c r="G602" s="13">
        <f t="shared" si="169"/>
        <v>0</v>
      </c>
      <c r="R602">
        <f t="shared" si="157"/>
        <v>1</v>
      </c>
      <c r="S602" t="str">
        <f t="shared" si="158"/>
        <v/>
      </c>
      <c r="T602" s="31">
        <f t="shared" si="162"/>
        <v>0</v>
      </c>
      <c r="U602" s="31">
        <f t="shared" si="159"/>
        <v>0</v>
      </c>
      <c r="V602" s="28">
        <f t="shared" si="163"/>
        <v>0</v>
      </c>
      <c r="W602" s="28">
        <f t="shared" si="164"/>
        <v>2245.509</v>
      </c>
      <c r="X602" s="28">
        <f t="shared" si="165"/>
        <v>0</v>
      </c>
      <c r="Y602" s="37">
        <f t="shared" si="160"/>
        <v>2245.509</v>
      </c>
      <c r="Z602" s="28">
        <f>Y602*0.0000002777777777</f>
        <v>6.2375249982534939E-4</v>
      </c>
      <c r="AA602" s="28">
        <f t="shared" si="166"/>
        <v>2245.5089993712577</v>
      </c>
      <c r="AB602" s="24">
        <f t="shared" si="161"/>
        <v>0</v>
      </c>
      <c r="AD602" s="24">
        <f t="shared" si="167"/>
        <v>0</v>
      </c>
      <c r="AE602" s="24">
        <f t="shared" si="156"/>
        <v>947.67661419753097</v>
      </c>
      <c r="AF602" s="24">
        <f t="shared" si="171"/>
        <v>0</v>
      </c>
      <c r="AG602" s="24">
        <f>AF$43+AF$87+$AF$158+$AF$178+$AF$238+$AF$279+$AF$299+$AF$307+$AF$359+$AF$365+$AF$379+$AF$408+$AF$426+$AF$438+$AF$526+$AF$549+$AF$569</f>
        <v>0.25911336733999968</v>
      </c>
      <c r="AH602" s="35">
        <f>(AG602*3600000)*$J$69</f>
        <v>802214.98528463906</v>
      </c>
      <c r="AI602" s="33">
        <f>ABS((AB602*0.0000002777777777)-Z602)</f>
        <v>6.2375249982534939E-4</v>
      </c>
      <c r="AJ602" s="33">
        <f t="shared" si="170"/>
        <v>0.76409789708577536</v>
      </c>
    </row>
    <row r="603" spans="2:36" x14ac:dyDescent="0.3">
      <c r="B603" s="20" t="s">
        <v>32</v>
      </c>
      <c r="C603" s="20">
        <v>595</v>
      </c>
      <c r="D603" s="20">
        <v>6</v>
      </c>
      <c r="E603" s="3">
        <v>0</v>
      </c>
      <c r="F603" s="13">
        <f t="shared" si="168"/>
        <v>0</v>
      </c>
      <c r="G603" s="13">
        <f t="shared" si="169"/>
        <v>0</v>
      </c>
      <c r="R603">
        <f t="shared" si="157"/>
        <v>1</v>
      </c>
      <c r="S603" t="str">
        <f t="shared" si="158"/>
        <v/>
      </c>
      <c r="T603" s="31">
        <f t="shared" si="162"/>
        <v>0</v>
      </c>
      <c r="U603" s="31">
        <f t="shared" si="159"/>
        <v>0</v>
      </c>
      <c r="V603" s="28">
        <f t="shared" si="163"/>
        <v>0</v>
      </c>
      <c r="W603" s="28">
        <f t="shared" si="164"/>
        <v>2245.509</v>
      </c>
      <c r="X603" s="28">
        <f t="shared" si="165"/>
        <v>0</v>
      </c>
      <c r="Y603" s="37">
        <f t="shared" si="160"/>
        <v>2245.509</v>
      </c>
      <c r="Z603" s="28">
        <f>Y603*0.0000002777777777</f>
        <v>6.2375249982534939E-4</v>
      </c>
      <c r="AA603" s="28">
        <f t="shared" si="166"/>
        <v>2245.5089993712577</v>
      </c>
      <c r="AB603" s="24">
        <f t="shared" si="161"/>
        <v>0</v>
      </c>
      <c r="AD603" s="24">
        <f t="shared" si="167"/>
        <v>0</v>
      </c>
      <c r="AE603" s="24">
        <f t="shared" si="156"/>
        <v>947.67661419753097</v>
      </c>
      <c r="AF603" s="24">
        <f t="shared" si="171"/>
        <v>0</v>
      </c>
      <c r="AG603" s="24">
        <f>AF$43+AF$87+$AF$158+$AF$178+$AF$238+$AF$279+$AF$299+$AF$307+$AF$359+$AF$365+$AF$379+$AF$408+$AF$426+$AF$438+$AF$526+$AF$549+$AF$569</f>
        <v>0.25911336733999968</v>
      </c>
      <c r="AH603" s="35">
        <f>(AG603*3600000)*$J$69</f>
        <v>802214.98528463906</v>
      </c>
      <c r="AI603" s="33">
        <f>ABS((AB603*0.0000002777777777)-Z603)</f>
        <v>6.2375249982534939E-4</v>
      </c>
      <c r="AJ603" s="33">
        <f t="shared" si="170"/>
        <v>0.76472164958560074</v>
      </c>
    </row>
    <row r="604" spans="2:36" x14ac:dyDescent="0.3">
      <c r="B604" s="20" t="s">
        <v>32</v>
      </c>
      <c r="C604" s="20">
        <v>596</v>
      </c>
      <c r="D604" s="20">
        <v>7</v>
      </c>
      <c r="E604" s="3">
        <v>0</v>
      </c>
      <c r="F604" s="13">
        <f t="shared" si="168"/>
        <v>0</v>
      </c>
      <c r="G604" s="13">
        <f t="shared" si="169"/>
        <v>0</v>
      </c>
      <c r="R604">
        <f t="shared" si="157"/>
        <v>1</v>
      </c>
      <c r="S604" t="str">
        <f t="shared" si="158"/>
        <v/>
      </c>
      <c r="T604" s="31">
        <f t="shared" si="162"/>
        <v>0</v>
      </c>
      <c r="U604" s="31">
        <f t="shared" si="159"/>
        <v>0</v>
      </c>
      <c r="V604" s="28">
        <f t="shared" si="163"/>
        <v>0</v>
      </c>
      <c r="W604" s="28">
        <f t="shared" si="164"/>
        <v>2245.509</v>
      </c>
      <c r="X604" s="28">
        <f t="shared" si="165"/>
        <v>0</v>
      </c>
      <c r="Y604" s="37">
        <f t="shared" si="160"/>
        <v>2245.509</v>
      </c>
      <c r="Z604" s="28">
        <f>Y604*0.0000002777777777</f>
        <v>6.2375249982534939E-4</v>
      </c>
      <c r="AA604" s="28">
        <f t="shared" si="166"/>
        <v>2245.5089993712577</v>
      </c>
      <c r="AB604" s="24">
        <f t="shared" si="161"/>
        <v>0</v>
      </c>
      <c r="AD604" s="24">
        <f t="shared" si="167"/>
        <v>0</v>
      </c>
      <c r="AE604" s="24">
        <f t="shared" si="156"/>
        <v>947.67661419753097</v>
      </c>
      <c r="AF604" s="24">
        <f t="shared" si="171"/>
        <v>0</v>
      </c>
      <c r="AG604" s="24">
        <f>AF$43+AF$87+$AF$158+$AF$178+$AF$238+$AF$279+$AF$299+$AF$307+$AF$359+$AF$365+$AF$379+$AF$408+$AF$426+$AF$438+$AF$526+$AF$549+$AF$569</f>
        <v>0.25911336733999968</v>
      </c>
      <c r="AH604" s="35">
        <f>(AG604*3600000)*$J$69</f>
        <v>802214.98528463906</v>
      </c>
      <c r="AI604" s="33">
        <f>ABS((AB604*0.0000002777777777)-Z604)</f>
        <v>6.2375249982534939E-4</v>
      </c>
      <c r="AJ604" s="33">
        <f t="shared" si="170"/>
        <v>0.76534540208542612</v>
      </c>
    </row>
    <row r="605" spans="2:36" x14ac:dyDescent="0.3">
      <c r="B605" s="20" t="s">
        <v>32</v>
      </c>
      <c r="C605" s="20">
        <v>597</v>
      </c>
      <c r="D605" s="20">
        <v>8</v>
      </c>
      <c r="E605" s="3">
        <v>0</v>
      </c>
      <c r="F605" s="13">
        <f t="shared" si="168"/>
        <v>0</v>
      </c>
      <c r="G605" s="13">
        <f t="shared" si="169"/>
        <v>0</v>
      </c>
      <c r="R605">
        <f t="shared" si="157"/>
        <v>1</v>
      </c>
      <c r="S605" t="str">
        <f t="shared" si="158"/>
        <v/>
      </c>
      <c r="T605" s="31">
        <f t="shared" si="162"/>
        <v>0</v>
      </c>
      <c r="U605" s="31">
        <f t="shared" si="159"/>
        <v>0</v>
      </c>
      <c r="V605" s="28">
        <f t="shared" si="163"/>
        <v>0</v>
      </c>
      <c r="W605" s="28">
        <f t="shared" si="164"/>
        <v>2245.509</v>
      </c>
      <c r="X605" s="28">
        <f t="shared" si="165"/>
        <v>0</v>
      </c>
      <c r="Y605" s="37">
        <f t="shared" si="160"/>
        <v>2245.509</v>
      </c>
      <c r="Z605" s="28">
        <f>Y605*0.0000002777777777</f>
        <v>6.2375249982534939E-4</v>
      </c>
      <c r="AA605" s="28">
        <f t="shared" si="166"/>
        <v>2245.5089993712577</v>
      </c>
      <c r="AB605" s="24">
        <f t="shared" si="161"/>
        <v>0</v>
      </c>
      <c r="AD605" s="24">
        <f t="shared" si="167"/>
        <v>0</v>
      </c>
      <c r="AE605" s="24">
        <f t="shared" si="156"/>
        <v>947.67661419753097</v>
      </c>
      <c r="AF605" s="24">
        <f t="shared" si="171"/>
        <v>0</v>
      </c>
      <c r="AG605" s="24">
        <f>AF$43+AF$87+$AF$158+$AF$178+$AF$238+$AF$279+$AF$299+$AF$307+$AF$359+$AF$365+$AF$379+$AF$408+$AF$426+$AF$438+$AF$526+$AF$549+$AF$569</f>
        <v>0.25911336733999968</v>
      </c>
      <c r="AH605" s="35">
        <f>(AG605*3600000)*$J$69</f>
        <v>802214.98528463906</v>
      </c>
      <c r="AI605" s="33">
        <f>ABS((AB605*0.0000002777777777)-Z605)</f>
        <v>6.2375249982534939E-4</v>
      </c>
      <c r="AJ605" s="33">
        <f t="shared" si="170"/>
        <v>0.7659691545852515</v>
      </c>
    </row>
    <row r="606" spans="2:36" x14ac:dyDescent="0.3">
      <c r="B606" s="20" t="s">
        <v>32</v>
      </c>
      <c r="C606" s="20">
        <v>598</v>
      </c>
      <c r="D606" s="20">
        <v>9</v>
      </c>
      <c r="E606" s="3">
        <v>0</v>
      </c>
      <c r="F606" s="13">
        <f t="shared" si="168"/>
        <v>0</v>
      </c>
      <c r="G606" s="13">
        <f t="shared" si="169"/>
        <v>0</v>
      </c>
      <c r="R606">
        <f t="shared" si="157"/>
        <v>1</v>
      </c>
      <c r="S606" t="str">
        <f t="shared" si="158"/>
        <v/>
      </c>
      <c r="T606" s="31">
        <f t="shared" si="162"/>
        <v>0</v>
      </c>
      <c r="U606" s="31">
        <f t="shared" si="159"/>
        <v>0</v>
      </c>
      <c r="V606" s="28">
        <f t="shared" si="163"/>
        <v>0</v>
      </c>
      <c r="W606" s="28">
        <f t="shared" si="164"/>
        <v>2245.509</v>
      </c>
      <c r="X606" s="28">
        <f t="shared" si="165"/>
        <v>0</v>
      </c>
      <c r="Y606" s="37">
        <f t="shared" si="160"/>
        <v>2245.509</v>
      </c>
      <c r="Z606" s="28">
        <f>Y606*0.0000002777777777</f>
        <v>6.2375249982534939E-4</v>
      </c>
      <c r="AA606" s="28">
        <f t="shared" si="166"/>
        <v>2245.5089993712577</v>
      </c>
      <c r="AB606" s="24">
        <f t="shared" si="161"/>
        <v>0</v>
      </c>
      <c r="AD606" s="24">
        <f t="shared" si="167"/>
        <v>0</v>
      </c>
      <c r="AE606" s="24">
        <f t="shared" si="156"/>
        <v>947.67661419753097</v>
      </c>
      <c r="AF606" s="24">
        <f t="shared" si="171"/>
        <v>0</v>
      </c>
      <c r="AG606" s="24">
        <f>AF$43+AF$87+$AF$158+$AF$178+$AF$238+$AF$279+$AF$299+$AF$307+$AF$359+$AF$365+$AF$379+$AF$408+$AF$426+$AF$438+$AF$526+$AF$549+$AF$569</f>
        <v>0.25911336733999968</v>
      </c>
      <c r="AH606" s="35">
        <f>(AG606*3600000)*$J$69</f>
        <v>802214.98528463906</v>
      </c>
      <c r="AI606" s="33">
        <f>ABS((AB606*0.0000002777777777)-Z606)</f>
        <v>6.2375249982534939E-4</v>
      </c>
      <c r="AJ606" s="33">
        <f t="shared" si="170"/>
        <v>0.76659290708507688</v>
      </c>
    </row>
    <row r="607" spans="2:36" x14ac:dyDescent="0.3">
      <c r="B607" s="20" t="s">
        <v>32</v>
      </c>
      <c r="C607" s="20">
        <v>599</v>
      </c>
      <c r="D607" s="20">
        <v>10</v>
      </c>
      <c r="E607" s="3">
        <v>0</v>
      </c>
      <c r="F607" s="13">
        <f t="shared" si="168"/>
        <v>0</v>
      </c>
      <c r="G607" s="13">
        <f t="shared" si="169"/>
        <v>0</v>
      </c>
      <c r="R607">
        <f t="shared" si="157"/>
        <v>1</v>
      </c>
      <c r="S607" t="str">
        <f t="shared" si="158"/>
        <v/>
      </c>
      <c r="T607" s="31">
        <f t="shared" si="162"/>
        <v>0</v>
      </c>
      <c r="U607" s="31">
        <f t="shared" si="159"/>
        <v>0</v>
      </c>
      <c r="V607" s="28">
        <f t="shared" si="163"/>
        <v>0</v>
      </c>
      <c r="W607" s="28">
        <f t="shared" si="164"/>
        <v>2245.509</v>
      </c>
      <c r="X607" s="28">
        <f t="shared" si="165"/>
        <v>0</v>
      </c>
      <c r="Y607" s="37">
        <f t="shared" si="160"/>
        <v>2245.509</v>
      </c>
      <c r="Z607" s="28">
        <f>Y607*0.0000002777777777</f>
        <v>6.2375249982534939E-4</v>
      </c>
      <c r="AA607" s="28">
        <f t="shared" si="166"/>
        <v>2245.5089993712577</v>
      </c>
      <c r="AB607" s="24">
        <f t="shared" si="161"/>
        <v>0</v>
      </c>
      <c r="AD607" s="24">
        <f t="shared" si="167"/>
        <v>0</v>
      </c>
      <c r="AE607" s="24">
        <f t="shared" si="156"/>
        <v>947.67661419753097</v>
      </c>
      <c r="AF607" s="24">
        <f t="shared" si="171"/>
        <v>0</v>
      </c>
      <c r="AG607" s="24">
        <f>AF$43+AF$87+$AF$158+$AF$178+$AF$238+$AF$279+$AF$299+$AF$307+$AF$359+$AF$365+$AF$379+$AF$408+$AF$426+$AF$438+$AF$526+$AF$549+$AF$569</f>
        <v>0.25911336733999968</v>
      </c>
      <c r="AH607" s="35">
        <f>(AG607*3600000)*$J$69</f>
        <v>802214.98528463906</v>
      </c>
      <c r="AI607" s="33">
        <f>ABS((AB607*0.0000002777777777)-Z607)</f>
        <v>6.2375249982534939E-4</v>
      </c>
      <c r="AJ607" s="33">
        <f t="shared" si="170"/>
        <v>0.76721665958490226</v>
      </c>
    </row>
    <row r="608" spans="2:36" x14ac:dyDescent="0.3">
      <c r="B608" s="20" t="s">
        <v>32</v>
      </c>
      <c r="C608" s="20">
        <v>600</v>
      </c>
      <c r="D608" s="20">
        <v>11</v>
      </c>
      <c r="E608" s="3">
        <v>0</v>
      </c>
      <c r="F608" s="13">
        <f t="shared" si="168"/>
        <v>0.1388888888888889</v>
      </c>
      <c r="G608" s="13">
        <f t="shared" si="169"/>
        <v>0.5</v>
      </c>
      <c r="R608">
        <f t="shared" si="157"/>
        <v>1</v>
      </c>
      <c r="S608" t="str">
        <f t="shared" si="158"/>
        <v/>
      </c>
      <c r="T608" s="31">
        <f t="shared" si="162"/>
        <v>0</v>
      </c>
      <c r="U608" s="31">
        <f t="shared" si="159"/>
        <v>0</v>
      </c>
      <c r="V608" s="28">
        <f t="shared" si="163"/>
        <v>0</v>
      </c>
      <c r="W608" s="28">
        <f t="shared" si="164"/>
        <v>2245.509</v>
      </c>
      <c r="X608" s="28">
        <f t="shared" si="165"/>
        <v>220.08258289306355</v>
      </c>
      <c r="Y608" s="37">
        <f t="shared" si="160"/>
        <v>2465.5915828930638</v>
      </c>
      <c r="Z608" s="28">
        <f>Y608*0.0000002777777777</f>
        <v>6.8488655061186069E-4</v>
      </c>
      <c r="AA608" s="28">
        <f t="shared" si="166"/>
        <v>2465.5915822026986</v>
      </c>
      <c r="AB608" s="24">
        <f t="shared" si="161"/>
        <v>-58.873456790123463</v>
      </c>
      <c r="AD608" s="24">
        <f t="shared" si="167"/>
        <v>0</v>
      </c>
      <c r="AE608" s="24">
        <f t="shared" si="156"/>
        <v>947.67661419753097</v>
      </c>
      <c r="AF608" s="24">
        <f t="shared" si="171"/>
        <v>0</v>
      </c>
      <c r="AG608" s="24">
        <f>AF$43+AF$87+$AF$158+$AF$178+$AF$238+$AF$279+$AF$299+$AF$307+$AF$359+$AF$365+$AF$379+$AF$408+$AF$426+$AF$438+$AF$526+$AF$549+$AF$569</f>
        <v>0.25911336733999968</v>
      </c>
      <c r="AH608" s="35">
        <f>(AG608*3600000)*$J$69</f>
        <v>802214.98528463906</v>
      </c>
      <c r="AI608" s="33">
        <f>ABS((AB608*0.0000002777777777)-Z608)</f>
        <v>7.0124028860453816E-4</v>
      </c>
      <c r="AJ608" s="33">
        <f t="shared" si="170"/>
        <v>0.76791789987350678</v>
      </c>
    </row>
    <row r="609" spans="2:36" x14ac:dyDescent="0.3">
      <c r="B609" s="20" t="s">
        <v>32</v>
      </c>
      <c r="C609" s="20">
        <v>601</v>
      </c>
      <c r="D609" s="20">
        <v>12</v>
      </c>
      <c r="E609" s="3">
        <v>1</v>
      </c>
      <c r="F609" s="13">
        <f t="shared" si="168"/>
        <v>0.29166666666666669</v>
      </c>
      <c r="G609" s="13">
        <f t="shared" si="169"/>
        <v>1.05</v>
      </c>
      <c r="R609">
        <f t="shared" si="157"/>
        <v>0</v>
      </c>
      <c r="S609">
        <f t="shared" si="158"/>
        <v>1</v>
      </c>
      <c r="T609" s="31">
        <f t="shared" si="162"/>
        <v>0.27777777777777779</v>
      </c>
      <c r="U609" s="31">
        <f t="shared" si="159"/>
        <v>58.873456790123463</v>
      </c>
      <c r="V609" s="28">
        <f t="shared" si="163"/>
        <v>2.6564315933641974E-2</v>
      </c>
      <c r="W609" s="28">
        <f t="shared" si="164"/>
        <v>2245.509</v>
      </c>
      <c r="X609" s="28">
        <f t="shared" si="165"/>
        <v>462.1734240754335</v>
      </c>
      <c r="Y609" s="37">
        <f t="shared" si="160"/>
        <v>2707.7089883913673</v>
      </c>
      <c r="Z609" s="28">
        <f>Y609*0.0000002777777777</f>
        <v>7.521413854536691E-4</v>
      </c>
      <c r="AA609" s="28">
        <f t="shared" si="166"/>
        <v>2707.7089876332088</v>
      </c>
      <c r="AB609" s="24">
        <f t="shared" si="161"/>
        <v>-200.75848765432104</v>
      </c>
      <c r="AD609" s="24">
        <f t="shared" si="167"/>
        <v>0</v>
      </c>
      <c r="AE609" s="24">
        <f t="shared" si="156"/>
        <v>947.67661419753097</v>
      </c>
      <c r="AF609" s="24">
        <f t="shared" si="171"/>
        <v>0</v>
      </c>
      <c r="AG609" s="24">
        <f>AF$43+AF$87+$AF$158+$AF$178+$AF$238+$AF$279+$AF$299+$AF$307+$AF$359+$AF$365+$AF$379+$AF$408+$AF$426+$AF$438+$AF$526+$AF$549+$AF$569</f>
        <v>0.25911336733999968</v>
      </c>
      <c r="AH609" s="35">
        <f>(AG609*3600000)*$J$69</f>
        <v>802214.98528463906</v>
      </c>
      <c r="AI609" s="33">
        <f>ABS((AB609*0.0000002777777777)-Z609)</f>
        <v>8.0790763200869924E-4</v>
      </c>
      <c r="AJ609" s="33">
        <f t="shared" si="170"/>
        <v>0.76872580750551545</v>
      </c>
    </row>
    <row r="610" spans="2:36" x14ac:dyDescent="0.3">
      <c r="B610" s="20" t="s">
        <v>32</v>
      </c>
      <c r="C610" s="20">
        <v>602</v>
      </c>
      <c r="D610" s="20">
        <v>13</v>
      </c>
      <c r="E610" s="3">
        <v>2.1</v>
      </c>
      <c r="F610" s="13">
        <f t="shared" si="168"/>
        <v>0.52777777777777779</v>
      </c>
      <c r="G610" s="13">
        <f t="shared" si="169"/>
        <v>1.9</v>
      </c>
      <c r="R610">
        <f t="shared" si="157"/>
        <v>0</v>
      </c>
      <c r="S610">
        <f t="shared" si="158"/>
        <v>2.1</v>
      </c>
      <c r="T610" s="31">
        <f t="shared" si="162"/>
        <v>0.58333333333333337</v>
      </c>
      <c r="U610" s="31">
        <f t="shared" si="159"/>
        <v>259.63194444444451</v>
      </c>
      <c r="V610" s="28">
        <f t="shared" si="163"/>
        <v>0.11714863326736111</v>
      </c>
      <c r="W610" s="28">
        <f t="shared" si="164"/>
        <v>2245.509</v>
      </c>
      <c r="X610" s="28">
        <f t="shared" si="165"/>
        <v>836.31381499364147</v>
      </c>
      <c r="Y610" s="37">
        <f t="shared" si="160"/>
        <v>3081.939963626909</v>
      </c>
      <c r="Z610" s="28">
        <f>Y610*0.0000002777777777</f>
        <v>8.560944341011017E-4</v>
      </c>
      <c r="AA610" s="28">
        <f t="shared" si="166"/>
        <v>3081.9399627639659</v>
      </c>
      <c r="AB610" s="24">
        <f t="shared" si="161"/>
        <v>-1096.8124999999998</v>
      </c>
      <c r="AD610" s="24">
        <f t="shared" si="167"/>
        <v>0</v>
      </c>
      <c r="AE610" s="24">
        <f t="shared" si="156"/>
        <v>947.67661419753097</v>
      </c>
      <c r="AF610" s="24">
        <f t="shared" si="171"/>
        <v>0</v>
      </c>
      <c r="AG610" s="24">
        <f>AF$43+AF$87+$AF$158+$AF$178+$AF$238+$AF$279+$AF$299+$AF$307+$AF$359+$AF$365+$AF$379+$AF$408+$AF$426+$AF$438+$AF$526+$AF$549+$AF$569</f>
        <v>0.25911336733999968</v>
      </c>
      <c r="AH610" s="35">
        <f>(AG610*3600000)*$J$69</f>
        <v>802214.98528463906</v>
      </c>
      <c r="AI610" s="33">
        <f>ABS((AB610*0.0000002777777777)-Z610)</f>
        <v>1.1607645729046828E-3</v>
      </c>
      <c r="AJ610" s="33">
        <f t="shared" si="170"/>
        <v>0.76988657207842015</v>
      </c>
    </row>
    <row r="611" spans="2:36" x14ac:dyDescent="0.3">
      <c r="B611" s="20" t="s">
        <v>32</v>
      </c>
      <c r="C611" s="20">
        <v>603</v>
      </c>
      <c r="D611" s="20">
        <v>14</v>
      </c>
      <c r="E611" s="3">
        <v>4.8</v>
      </c>
      <c r="F611" s="13">
        <f t="shared" si="168"/>
        <v>0.97222222222222221</v>
      </c>
      <c r="G611" s="13">
        <f t="shared" si="169"/>
        <v>3.5</v>
      </c>
      <c r="R611">
        <f t="shared" si="157"/>
        <v>0</v>
      </c>
      <c r="S611">
        <f t="shared" si="158"/>
        <v>4.8</v>
      </c>
      <c r="T611" s="31">
        <f t="shared" si="162"/>
        <v>1.3333333333333333</v>
      </c>
      <c r="U611" s="31">
        <f t="shared" si="159"/>
        <v>1356.4444444444443</v>
      </c>
      <c r="V611" s="28">
        <f t="shared" si="163"/>
        <v>0.61204183911111099</v>
      </c>
      <c r="W611" s="28">
        <f t="shared" si="164"/>
        <v>2245.509</v>
      </c>
      <c r="X611" s="28">
        <f t="shared" si="165"/>
        <v>1540.5780802514448</v>
      </c>
      <c r="Y611" s="37">
        <f t="shared" si="160"/>
        <v>3786.6991220905556</v>
      </c>
      <c r="Z611" s="28">
        <f>Y611*0.0000002777777777</f>
        <v>1.0518608669528556E-3</v>
      </c>
      <c r="AA611" s="28">
        <f t="shared" si="166"/>
        <v>3786.6991210302799</v>
      </c>
      <c r="AB611" s="24">
        <f t="shared" si="161"/>
        <v>-3518.8665123456785</v>
      </c>
      <c r="AD611" s="24">
        <f t="shared" si="167"/>
        <v>0</v>
      </c>
      <c r="AE611" s="24">
        <f t="shared" si="156"/>
        <v>947.67661419753097</v>
      </c>
      <c r="AF611" s="24">
        <f t="shared" si="171"/>
        <v>0</v>
      </c>
      <c r="AG611" s="24">
        <f>AF$43+AF$87+$AF$158+$AF$178+$AF$238+$AF$279+$AF$299+$AF$307+$AF$359+$AF$365+$AF$379+$AF$408+$AF$426+$AF$438+$AF$526+$AF$549+$AF$569</f>
        <v>0.25911336733999968</v>
      </c>
      <c r="AH611" s="35">
        <f>(AG611*3600000)*$J$69</f>
        <v>802214.98528463906</v>
      </c>
      <c r="AI611" s="33">
        <f>ABS((AB611*0.0000002777777777)-Z611)</f>
        <v>2.0293237867751879E-3</v>
      </c>
      <c r="AJ611" s="33">
        <f t="shared" si="170"/>
        <v>0.77191589586519538</v>
      </c>
    </row>
    <row r="612" spans="2:36" x14ac:dyDescent="0.3">
      <c r="B612" s="20" t="s">
        <v>32</v>
      </c>
      <c r="C612" s="20">
        <v>604</v>
      </c>
      <c r="D612" s="20">
        <v>15</v>
      </c>
      <c r="E612" s="3">
        <v>9.1</v>
      </c>
      <c r="F612" s="13">
        <f t="shared" si="168"/>
        <v>1.3055555555555554</v>
      </c>
      <c r="G612" s="13">
        <f t="shared" si="169"/>
        <v>4.6999999999999993</v>
      </c>
      <c r="R612">
        <f t="shared" si="157"/>
        <v>0</v>
      </c>
      <c r="S612">
        <f t="shared" si="158"/>
        <v>9.1</v>
      </c>
      <c r="T612" s="31">
        <f t="shared" si="162"/>
        <v>2.5277777777777777</v>
      </c>
      <c r="U612" s="31">
        <f t="shared" si="159"/>
        <v>4875.3109567901229</v>
      </c>
      <c r="V612" s="28">
        <f t="shared" si="163"/>
        <v>2.1997910024648912</v>
      </c>
      <c r="W612" s="28">
        <f t="shared" si="164"/>
        <v>2245.509</v>
      </c>
      <c r="X612" s="28">
        <f t="shared" si="165"/>
        <v>2068.7762791947971</v>
      </c>
      <c r="Y612" s="37">
        <f t="shared" si="160"/>
        <v>4316.4850701972618</v>
      </c>
      <c r="Z612" s="28">
        <f>Y612*0.0000002777777777</f>
        <v>1.199023630274624E-3</v>
      </c>
      <c r="AA612" s="28">
        <f t="shared" si="166"/>
        <v>4316.4850689886462</v>
      </c>
      <c r="AB612" s="24">
        <f t="shared" si="161"/>
        <v>-6995.9328703703704</v>
      </c>
      <c r="AD612" s="24">
        <f t="shared" si="167"/>
        <v>0</v>
      </c>
      <c r="AE612" s="24">
        <f t="shared" si="156"/>
        <v>947.67661419753097</v>
      </c>
      <c r="AF612" s="24">
        <f t="shared" si="171"/>
        <v>0</v>
      </c>
      <c r="AG612" s="24">
        <f>AF$43+AF$87+$AF$158+$AF$178+$AF$238+$AF$279+$AF$299+$AF$307+$AF$359+$AF$365+$AF$379+$AF$408+$AF$426+$AF$438+$AF$526+$AF$549+$AF$569</f>
        <v>0.25911336733999968</v>
      </c>
      <c r="AH612" s="35">
        <f>(AG612*3600000)*$J$69</f>
        <v>802214.98528463906</v>
      </c>
      <c r="AI612" s="33">
        <f>ABS((AB612*0.0000002777777777)-Z612)</f>
        <v>3.1423383159444877E-3</v>
      </c>
      <c r="AJ612" s="33">
        <f t="shared" si="170"/>
        <v>0.77505823418113984</v>
      </c>
    </row>
    <row r="613" spans="2:36" x14ac:dyDescent="0.3">
      <c r="B613" s="20" t="s">
        <v>32</v>
      </c>
      <c r="C613" s="20">
        <v>605</v>
      </c>
      <c r="D613" s="20">
        <v>16</v>
      </c>
      <c r="E613" s="3">
        <v>14.2</v>
      </c>
      <c r="F613" s="13">
        <f t="shared" si="168"/>
        <v>1.4861111111111112</v>
      </c>
      <c r="G613" s="13">
        <f t="shared" si="169"/>
        <v>5.3500000000000005</v>
      </c>
      <c r="R613">
        <f t="shared" si="157"/>
        <v>0</v>
      </c>
      <c r="S613">
        <f t="shared" si="158"/>
        <v>14.2</v>
      </c>
      <c r="T613" s="31">
        <f t="shared" si="162"/>
        <v>3.9444444444444442</v>
      </c>
      <c r="U613" s="31">
        <f t="shared" si="159"/>
        <v>11871.243827160493</v>
      </c>
      <c r="V613" s="28">
        <f t="shared" si="163"/>
        <v>5.3564286648595667</v>
      </c>
      <c r="W613" s="28">
        <f t="shared" si="164"/>
        <v>2245.509</v>
      </c>
      <c r="X613" s="28">
        <f t="shared" si="165"/>
        <v>2354.8836369557798</v>
      </c>
      <c r="Y613" s="37">
        <f t="shared" si="160"/>
        <v>4605.7490656206392</v>
      </c>
      <c r="Z613" s="28">
        <f>Y613*0.0000002777777777</f>
        <v>1.2793747400919528E-3</v>
      </c>
      <c r="AA613" s="28">
        <f t="shared" si="166"/>
        <v>4605.7490643310302</v>
      </c>
      <c r="AB613" s="24">
        <f t="shared" si="161"/>
        <v>-11209.506172839507</v>
      </c>
      <c r="AD613" s="24">
        <f t="shared" si="167"/>
        <v>0</v>
      </c>
      <c r="AE613" s="24">
        <f t="shared" si="156"/>
        <v>947.67661419753097</v>
      </c>
      <c r="AF613" s="24">
        <f t="shared" si="171"/>
        <v>0</v>
      </c>
      <c r="AG613" s="24">
        <f>AF$43+AF$87+$AF$158+$AF$178+$AF$238+$AF$279+$AF$299+$AF$307+$AF$359+$AF$365+$AF$379+$AF$408+$AF$426+$AF$438+$AF$526+$AF$549+$AF$569</f>
        <v>0.25911336733999968</v>
      </c>
      <c r="AH613" s="35">
        <f>(AG613*3600000)*$J$69</f>
        <v>802214.98528463906</v>
      </c>
      <c r="AI613" s="33">
        <f>ABS((AB613*0.0000002777777777)-Z613)</f>
        <v>4.393126453897743E-3</v>
      </c>
      <c r="AJ613" s="33">
        <f t="shared" si="170"/>
        <v>0.77945136063503762</v>
      </c>
    </row>
    <row r="614" spans="2:36" x14ac:dyDescent="0.3">
      <c r="B614" s="20" t="s">
        <v>32</v>
      </c>
      <c r="C614" s="20">
        <v>606</v>
      </c>
      <c r="D614" s="20">
        <v>17</v>
      </c>
      <c r="E614" s="3">
        <v>19.8</v>
      </c>
      <c r="F614" s="13">
        <f t="shared" si="168"/>
        <v>1.5694444444444444</v>
      </c>
      <c r="G614" s="13">
        <f t="shared" si="169"/>
        <v>5.65</v>
      </c>
      <c r="R614">
        <f t="shared" si="157"/>
        <v>0</v>
      </c>
      <c r="S614">
        <f t="shared" si="158"/>
        <v>19.8</v>
      </c>
      <c r="T614" s="31">
        <f t="shared" si="162"/>
        <v>5.5</v>
      </c>
      <c r="U614" s="31">
        <f t="shared" si="159"/>
        <v>23080.75</v>
      </c>
      <c r="V614" s="28">
        <f t="shared" si="163"/>
        <v>10.414274418624998</v>
      </c>
      <c r="W614" s="28">
        <f t="shared" si="164"/>
        <v>2245.509</v>
      </c>
      <c r="X614" s="28">
        <f t="shared" si="165"/>
        <v>2486.9331866916182</v>
      </c>
      <c r="Y614" s="37">
        <f t="shared" si="160"/>
        <v>4742.8564611102429</v>
      </c>
      <c r="Z614" s="28">
        <f>Y614*0.0000002777777777</f>
        <v>1.3174601277172898E-3</v>
      </c>
      <c r="AA614" s="28">
        <f t="shared" si="166"/>
        <v>4742.8564597822433</v>
      </c>
      <c r="AB614" s="24">
        <f t="shared" si="161"/>
        <v>-15201.715277777774</v>
      </c>
      <c r="AD614" s="24">
        <f t="shared" si="167"/>
        <v>0</v>
      </c>
      <c r="AE614" s="24">
        <f t="shared" si="156"/>
        <v>947.67661419753097</v>
      </c>
      <c r="AF614" s="24">
        <f t="shared" si="171"/>
        <v>0</v>
      </c>
      <c r="AG614" s="24">
        <f>AF$43+AF$87+$AF$158+$AF$178+$AF$238+$AF$279+$AF$299+$AF$307+$AF$359+$AF$365+$AF$379+$AF$408+$AF$426+$AF$438+$AF$526+$AF$549+$AF$569</f>
        <v>0.25911336733999968</v>
      </c>
      <c r="AH614" s="35">
        <f>(AG614*3600000)*$J$69</f>
        <v>802214.98528463906</v>
      </c>
      <c r="AI614" s="33">
        <f>ABS((AB614*0.0000002777777777)-Z614)</f>
        <v>5.5401588148065381E-3</v>
      </c>
      <c r="AJ614" s="33">
        <f t="shared" si="170"/>
        <v>0.78499151944984413</v>
      </c>
    </row>
    <row r="615" spans="2:36" x14ac:dyDescent="0.3">
      <c r="B615" s="20" t="s">
        <v>32</v>
      </c>
      <c r="C615" s="20">
        <v>607</v>
      </c>
      <c r="D615" s="20">
        <v>18</v>
      </c>
      <c r="E615" s="3">
        <v>25.5</v>
      </c>
      <c r="F615" s="13">
        <f t="shared" si="168"/>
        <v>1.4861111111111109</v>
      </c>
      <c r="G615" s="13">
        <f t="shared" si="169"/>
        <v>5.35</v>
      </c>
      <c r="R615">
        <f t="shared" si="157"/>
        <v>0</v>
      </c>
      <c r="S615">
        <f t="shared" si="158"/>
        <v>25.5</v>
      </c>
      <c r="T615" s="31">
        <f t="shared" si="162"/>
        <v>7.083333333333333</v>
      </c>
      <c r="U615" s="31">
        <f t="shared" si="159"/>
        <v>38282.465277777774</v>
      </c>
      <c r="V615" s="28">
        <f t="shared" si="163"/>
        <v>17.273446435850691</v>
      </c>
      <c r="W615" s="28">
        <f t="shared" si="164"/>
        <v>2245.509</v>
      </c>
      <c r="X615" s="28">
        <f t="shared" si="165"/>
        <v>2354.8836369557798</v>
      </c>
      <c r="Y615" s="37">
        <f t="shared" si="160"/>
        <v>4617.6660833916303</v>
      </c>
      <c r="Z615" s="28">
        <f>Y615*0.0000002777777777</f>
        <v>1.28268502280519E-3</v>
      </c>
      <c r="AA615" s="28">
        <f t="shared" si="166"/>
        <v>4617.6660820986845</v>
      </c>
      <c r="AB615" s="24">
        <f t="shared" si="161"/>
        <v>-16484.567901234564</v>
      </c>
      <c r="AD615" s="24">
        <f t="shared" si="167"/>
        <v>0</v>
      </c>
      <c r="AE615" s="24">
        <f t="shared" si="156"/>
        <v>947.67661419753097</v>
      </c>
      <c r="AF615" s="24">
        <f t="shared" si="171"/>
        <v>0</v>
      </c>
      <c r="AG615" s="24">
        <f>AF$43+AF$87+$AF$158+$AF$178+$AF$238+$AF$279+$AF$299+$AF$307+$AF$359+$AF$365+$AF$379+$AF$408+$AF$426+$AF$438+$AF$526+$AF$549+$AF$569</f>
        <v>0.25911336733999968</v>
      </c>
      <c r="AH615" s="35">
        <f>(AG615*3600000)*$J$69</f>
        <v>802214.98528463906</v>
      </c>
      <c r="AI615" s="33">
        <f>ABS((AB615*0.0000002777777777)-Z615)</f>
        <v>5.8617316607548799E-3</v>
      </c>
      <c r="AJ615" s="33">
        <f t="shared" si="170"/>
        <v>0.79085325111059901</v>
      </c>
    </row>
    <row r="616" spans="2:36" x14ac:dyDescent="0.3">
      <c r="B616" s="20" t="s">
        <v>32</v>
      </c>
      <c r="C616" s="20">
        <v>608</v>
      </c>
      <c r="D616" s="20">
        <v>19</v>
      </c>
      <c r="E616" s="3">
        <v>30.5</v>
      </c>
      <c r="F616" s="13">
        <f t="shared" si="168"/>
        <v>1.2916666666666663</v>
      </c>
      <c r="G616" s="13">
        <f t="shared" si="169"/>
        <v>4.6499999999999986</v>
      </c>
      <c r="R616">
        <f t="shared" si="157"/>
        <v>0</v>
      </c>
      <c r="S616">
        <f t="shared" si="158"/>
        <v>30.5</v>
      </c>
      <c r="T616" s="31">
        <f t="shared" si="162"/>
        <v>8.4722222222222214</v>
      </c>
      <c r="U616" s="31">
        <f t="shared" si="159"/>
        <v>54767.033179012338</v>
      </c>
      <c r="V616" s="28">
        <f t="shared" si="163"/>
        <v>24.711454897270439</v>
      </c>
      <c r="W616" s="28">
        <f t="shared" si="164"/>
        <v>2245.509</v>
      </c>
      <c r="X616" s="28">
        <f t="shared" si="165"/>
        <v>2046.7680209054904</v>
      </c>
      <c r="Y616" s="37">
        <f t="shared" si="160"/>
        <v>4316.9884758027611</v>
      </c>
      <c r="Z616" s="28">
        <f>Y616*0.0000002777777777</f>
        <v>1.1991634651650012E-3</v>
      </c>
      <c r="AA616" s="28">
        <f t="shared" si="166"/>
        <v>4316.9884745940044</v>
      </c>
      <c r="AB616" s="24">
        <f t="shared" si="161"/>
        <v>-16531.077932098757</v>
      </c>
      <c r="AD616" s="24">
        <f t="shared" si="167"/>
        <v>0</v>
      </c>
      <c r="AE616" s="24">
        <f t="shared" si="156"/>
        <v>947.67661419753097</v>
      </c>
      <c r="AF616" s="24">
        <f t="shared" si="171"/>
        <v>0</v>
      </c>
      <c r="AG616" s="24">
        <f>AF$43+AF$87+$AF$158+$AF$178+$AF$238+$AF$279+$AF$299+$AF$307+$AF$359+$AF$365+$AF$379+$AF$408+$AF$426+$AF$438+$AF$526+$AF$549+$AF$569</f>
        <v>0.25911336733999968</v>
      </c>
      <c r="AH616" s="35">
        <f>(AG616*3600000)*$J$69</f>
        <v>802214.98528463906</v>
      </c>
      <c r="AI616" s="33">
        <f>ABS((AB616*0.0000002777777777)-Z616)</f>
        <v>5.7911295561289058E-3</v>
      </c>
      <c r="AJ616" s="33">
        <f t="shared" si="170"/>
        <v>0.79664438066672794</v>
      </c>
    </row>
    <row r="617" spans="2:36" x14ac:dyDescent="0.3">
      <c r="B617" s="20" t="s">
        <v>32</v>
      </c>
      <c r="C617" s="20">
        <v>609</v>
      </c>
      <c r="D617" s="20">
        <v>20</v>
      </c>
      <c r="E617" s="3">
        <v>34.799999999999997</v>
      </c>
      <c r="F617" s="13">
        <f t="shared" si="168"/>
        <v>1.1527777777777775</v>
      </c>
      <c r="G617" s="13">
        <f t="shared" si="169"/>
        <v>4.1499999999999986</v>
      </c>
      <c r="R617">
        <f t="shared" si="157"/>
        <v>0</v>
      </c>
      <c r="S617">
        <f t="shared" si="158"/>
        <v>34.799999999999997</v>
      </c>
      <c r="T617" s="31">
        <f t="shared" si="162"/>
        <v>9.6666666666666661</v>
      </c>
      <c r="U617" s="31">
        <f t="shared" si="159"/>
        <v>71298.111111111095</v>
      </c>
      <c r="V617" s="28">
        <f t="shared" si="163"/>
        <v>32.170449168277763</v>
      </c>
      <c r="W617" s="28">
        <f t="shared" si="164"/>
        <v>2245.509</v>
      </c>
      <c r="X617" s="28">
        <f t="shared" si="165"/>
        <v>1826.6854380124269</v>
      </c>
      <c r="Y617" s="37">
        <f t="shared" si="160"/>
        <v>4104.3648871807045</v>
      </c>
      <c r="Z617" s="28">
        <f>Y617*0.0000002777777777</f>
        <v>1.1401013572309674E-3</v>
      </c>
      <c r="AA617" s="28">
        <f t="shared" si="166"/>
        <v>4104.3648860314825</v>
      </c>
      <c r="AB617" s="24">
        <f t="shared" si="161"/>
        <v>-17332.345679012345</v>
      </c>
      <c r="AD617" s="24">
        <f t="shared" si="167"/>
        <v>0</v>
      </c>
      <c r="AE617" s="24">
        <f t="shared" si="156"/>
        <v>947.67661419753097</v>
      </c>
      <c r="AF617" s="24">
        <f t="shared" si="171"/>
        <v>0</v>
      </c>
      <c r="AG617" s="24">
        <f>AF$43+AF$87+$AF$158+$AF$178+$AF$238+$AF$279+$AF$299+$AF$307+$AF$359+$AF$365+$AF$379+$AF$408+$AF$426+$AF$438+$AF$526+$AF$549+$AF$569</f>
        <v>0.25911336733999968</v>
      </c>
      <c r="AH617" s="35">
        <f>(AG617*3600000)*$J$69</f>
        <v>802214.98528463906</v>
      </c>
      <c r="AI617" s="33">
        <f>ABS((AB617*0.0000002777777777)-Z617)</f>
        <v>5.9546418222752142E-3</v>
      </c>
      <c r="AJ617" s="33">
        <f t="shared" si="170"/>
        <v>0.80259902248900317</v>
      </c>
    </row>
    <row r="618" spans="2:36" x14ac:dyDescent="0.3">
      <c r="B618" s="20" t="s">
        <v>32</v>
      </c>
      <c r="C618" s="20">
        <v>610</v>
      </c>
      <c r="D618" s="20">
        <v>21</v>
      </c>
      <c r="E618" s="3">
        <v>38.799999999999997</v>
      </c>
      <c r="F618" s="13">
        <f t="shared" si="168"/>
        <v>1.1250000000000002</v>
      </c>
      <c r="G618" s="13">
        <f t="shared" si="169"/>
        <v>4.0500000000000007</v>
      </c>
      <c r="R618">
        <f t="shared" si="157"/>
        <v>0</v>
      </c>
      <c r="S618">
        <f t="shared" si="158"/>
        <v>38.799999999999997</v>
      </c>
      <c r="T618" s="31">
        <f t="shared" si="162"/>
        <v>10.777777777777777</v>
      </c>
      <c r="U618" s="31">
        <f t="shared" si="159"/>
        <v>88630.45679012344</v>
      </c>
      <c r="V618" s="28">
        <f t="shared" si="163"/>
        <v>39.990983779141963</v>
      </c>
      <c r="W618" s="28">
        <f t="shared" si="164"/>
        <v>2245.509</v>
      </c>
      <c r="X618" s="28">
        <f t="shared" si="165"/>
        <v>1782.6689214338151</v>
      </c>
      <c r="Y618" s="37">
        <f t="shared" si="160"/>
        <v>4068.1689052129568</v>
      </c>
      <c r="Z618" s="28">
        <f>Y618*0.0000002777777777</f>
        <v>1.1300469177982972E-3</v>
      </c>
      <c r="AA618" s="28">
        <f t="shared" si="166"/>
        <v>4068.1689040738702</v>
      </c>
      <c r="AB618" s="24">
        <f t="shared" si="161"/>
        <v>-19720.841820987655</v>
      </c>
      <c r="AD618" s="24">
        <f t="shared" si="167"/>
        <v>0</v>
      </c>
      <c r="AE618" s="24">
        <f t="shared" si="156"/>
        <v>947.67661419753097</v>
      </c>
      <c r="AF618" s="24">
        <f t="shared" si="171"/>
        <v>0</v>
      </c>
      <c r="AG618" s="24">
        <f>AF$43+AF$87+$AF$158+$AF$178+$AF$238+$AF$279+$AF$299+$AF$307+$AF$359+$AF$365+$AF$379+$AF$408+$AF$426+$AF$438+$AF$526+$AF$549+$AF$569</f>
        <v>0.25911336733999968</v>
      </c>
      <c r="AH618" s="35">
        <f>(AG618*3600000)*$J$69</f>
        <v>802214.98528463906</v>
      </c>
      <c r="AI618" s="33">
        <f>ABS((AB618*0.0000002777777777)-Z618)</f>
        <v>6.6080585332054693E-3</v>
      </c>
      <c r="AJ618" s="33">
        <f t="shared" si="170"/>
        <v>0.80920708102220862</v>
      </c>
    </row>
    <row r="619" spans="2:36" x14ac:dyDescent="0.3">
      <c r="B619" s="20" t="s">
        <v>32</v>
      </c>
      <c r="C619" s="20">
        <v>611</v>
      </c>
      <c r="D619" s="20">
        <v>22</v>
      </c>
      <c r="E619" s="3">
        <v>42.9</v>
      </c>
      <c r="F619" s="13">
        <f t="shared" si="168"/>
        <v>1.0555555555555558</v>
      </c>
      <c r="G619" s="13">
        <f t="shared" si="169"/>
        <v>3.8000000000000007</v>
      </c>
      <c r="R619">
        <f t="shared" si="157"/>
        <v>0</v>
      </c>
      <c r="S619">
        <f t="shared" si="158"/>
        <v>42.9</v>
      </c>
      <c r="T619" s="31">
        <f t="shared" si="162"/>
        <v>11.916666666666666</v>
      </c>
      <c r="U619" s="31">
        <f t="shared" si="159"/>
        <v>108351.29861111109</v>
      </c>
      <c r="V619" s="28">
        <f t="shared" si="163"/>
        <v>48.88923268743401</v>
      </c>
      <c r="W619" s="28">
        <f t="shared" si="164"/>
        <v>2245.509</v>
      </c>
      <c r="X619" s="28">
        <f t="shared" si="165"/>
        <v>1672.6276299872834</v>
      </c>
      <c r="Y619" s="37">
        <f t="shared" si="160"/>
        <v>3967.0258626747172</v>
      </c>
      <c r="Z619" s="28">
        <f>Y619*0.0000002777777777</f>
        <v>1.1019516282122085E-3</v>
      </c>
      <c r="AA619" s="28">
        <f t="shared" si="166"/>
        <v>3967.0258615639505</v>
      </c>
      <c r="AB619" s="24">
        <f t="shared" si="161"/>
        <v>-18400.898919753075</v>
      </c>
      <c r="AD619" s="24">
        <f t="shared" si="167"/>
        <v>0</v>
      </c>
      <c r="AE619" s="24">
        <f t="shared" si="156"/>
        <v>947.67661419753097</v>
      </c>
      <c r="AF619" s="24">
        <f t="shared" si="171"/>
        <v>0</v>
      </c>
      <c r="AG619" s="24">
        <f>AF$43+AF$87+$AF$158+$AF$178+$AF$238+$AF$279+$AF$299+$AF$307+$AF$359+$AF$365+$AF$379+$AF$408+$AF$426+$AF$438+$AF$526+$AF$549+$AF$569</f>
        <v>0.25911336733999968</v>
      </c>
      <c r="AH619" s="35">
        <f>(AG619*3600000)*$J$69</f>
        <v>802214.98528463906</v>
      </c>
      <c r="AI619" s="33">
        <f>ABS((AB619*0.0000002777777777)-Z619)</f>
        <v>6.2133124378235486E-3</v>
      </c>
      <c r="AJ619" s="33">
        <f t="shared" si="170"/>
        <v>0.81542039346003214</v>
      </c>
    </row>
    <row r="620" spans="2:36" x14ac:dyDescent="0.3">
      <c r="B620" s="20" t="s">
        <v>32</v>
      </c>
      <c r="C620" s="20">
        <v>612</v>
      </c>
      <c r="D620" s="20">
        <v>23</v>
      </c>
      <c r="E620" s="3">
        <v>46.4</v>
      </c>
      <c r="F620" s="13">
        <f t="shared" si="168"/>
        <v>0.74999999999999978</v>
      </c>
      <c r="G620" s="13">
        <f t="shared" si="169"/>
        <v>2.6999999999999993</v>
      </c>
      <c r="R620">
        <f t="shared" si="157"/>
        <v>0</v>
      </c>
      <c r="S620">
        <f t="shared" si="158"/>
        <v>46.4</v>
      </c>
      <c r="T620" s="31">
        <f t="shared" si="162"/>
        <v>12.888888888888888</v>
      </c>
      <c r="U620" s="31">
        <f t="shared" si="159"/>
        <v>126752.19753086417</v>
      </c>
      <c r="V620" s="28">
        <f t="shared" si="163"/>
        <v>57.191909632493804</v>
      </c>
      <c r="W620" s="28">
        <f t="shared" si="164"/>
        <v>2245.509</v>
      </c>
      <c r="X620" s="28">
        <f t="shared" si="165"/>
        <v>1188.4459476225427</v>
      </c>
      <c r="Y620" s="37">
        <f t="shared" si="160"/>
        <v>3491.1468572550366</v>
      </c>
      <c r="Z620" s="28">
        <f>Y620*0.0000002777777777</f>
        <v>9.697630156326433E-4</v>
      </c>
      <c r="AA620" s="28">
        <f t="shared" si="166"/>
        <v>3491.1468562775158</v>
      </c>
      <c r="AB620" s="24">
        <f t="shared" si="161"/>
        <v>-10593.101080246925</v>
      </c>
      <c r="AD620" s="24">
        <f t="shared" si="167"/>
        <v>0</v>
      </c>
      <c r="AE620" s="24">
        <f t="shared" si="156"/>
        <v>947.67661419753097</v>
      </c>
      <c r="AF620" s="24">
        <f t="shared" si="171"/>
        <v>0</v>
      </c>
      <c r="AG620" s="24">
        <f>AF$43+AF$87+$AF$158+$AF$178+$AF$238+$AF$279+$AF$299+$AF$307+$AF$359+$AF$365+$AF$379+$AF$408+$AF$426+$AF$438+$AF$526+$AF$549+$AF$569</f>
        <v>0.25911336733999968</v>
      </c>
      <c r="AH620" s="35">
        <f>(AG620*3600000)*$J$69</f>
        <v>802214.98528463906</v>
      </c>
      <c r="AI620" s="33">
        <f>ABS((AB620*0.0000002777777777)-Z620)</f>
        <v>3.9122910926551032E-3</v>
      </c>
      <c r="AJ620" s="33">
        <f t="shared" si="170"/>
        <v>0.81933268455268726</v>
      </c>
    </row>
    <row r="621" spans="2:36" x14ac:dyDescent="0.3">
      <c r="B621" s="20" t="s">
        <v>32</v>
      </c>
      <c r="C621" s="20">
        <v>613</v>
      </c>
      <c r="D621" s="20">
        <v>24</v>
      </c>
      <c r="E621" s="3">
        <v>48.3</v>
      </c>
      <c r="F621" s="13">
        <f t="shared" si="168"/>
        <v>0.31944444444444503</v>
      </c>
      <c r="G621" s="13">
        <f t="shared" si="169"/>
        <v>1.1500000000000021</v>
      </c>
      <c r="R621">
        <f t="shared" si="157"/>
        <v>0</v>
      </c>
      <c r="S621">
        <f t="shared" si="158"/>
        <v>48.3</v>
      </c>
      <c r="T621" s="31">
        <f t="shared" si="162"/>
        <v>13.416666666666666</v>
      </c>
      <c r="U621" s="31">
        <f t="shared" si="159"/>
        <v>137345.29861111109</v>
      </c>
      <c r="V621" s="28">
        <f t="shared" si="163"/>
        <v>61.971626998434004</v>
      </c>
      <c r="W621" s="28">
        <f t="shared" si="164"/>
        <v>2245.509</v>
      </c>
      <c r="X621" s="28">
        <f t="shared" si="165"/>
        <v>506.18994065404706</v>
      </c>
      <c r="Y621" s="37">
        <f t="shared" si="160"/>
        <v>2813.6705676524812</v>
      </c>
      <c r="Z621" s="28">
        <f>Y621*0.0000002777777777</f>
        <v>7.8157515746240375E-4</v>
      </c>
      <c r="AA621" s="28">
        <f t="shared" si="166"/>
        <v>2813.6705668646537</v>
      </c>
      <c r="AB621" s="24">
        <f t="shared" si="161"/>
        <v>-2284.290123456798</v>
      </c>
      <c r="AD621" s="24">
        <f t="shared" si="167"/>
        <v>0</v>
      </c>
      <c r="AE621" s="24">
        <f>$AD$43+$AD$87+$AD$158+$AD$178+$AD$188+$AD$238+$AD$279+$AD$299+$AD$307+$AD$359+$AD$365+$AD$379+$AD$408+$AD$426+$AD$438+$AD$549+$AD$569+$AD$622</f>
        <v>971.76763271604955</v>
      </c>
      <c r="AF621" s="24">
        <f t="shared" si="171"/>
        <v>0</v>
      </c>
      <c r="AG621" s="24">
        <f>AF$43+AF$87+$AF$158+$AF$178+$AF$238+$AF$279+$AF$299+$AF$307+$AF$359+$AF$365+$AF$379+$AF$408+$AF$426+$AF$438+$AF$526+$AF$549+$AF$569+$AF$622</f>
        <v>0.26580531692660331</v>
      </c>
      <c r="AH621" s="35">
        <f>(AG621*3600000)*$J$69</f>
        <v>822933.26120476378</v>
      </c>
      <c r="AI621" s="33">
        <f>ABS((AB621*0.0000002777777777)-Z621)</f>
        <v>1.4161001915782919E-3</v>
      </c>
      <c r="AJ621" s="33">
        <f t="shared" si="170"/>
        <v>0.8207487847442656</v>
      </c>
    </row>
    <row r="622" spans="2:36" x14ac:dyDescent="0.3">
      <c r="B622" s="20" t="s">
        <v>32</v>
      </c>
      <c r="C622" s="20">
        <v>614</v>
      </c>
      <c r="D622" s="20">
        <v>25</v>
      </c>
      <c r="E622" s="3">
        <v>48.7</v>
      </c>
      <c r="F622" s="13">
        <f t="shared" si="168"/>
        <v>2.7777777777778172E-2</v>
      </c>
      <c r="G622" s="13">
        <f t="shared" si="169"/>
        <v>0.10000000000000142</v>
      </c>
      <c r="R622">
        <f t="shared" si="157"/>
        <v>0</v>
      </c>
      <c r="S622">
        <f t="shared" si="158"/>
        <v>48.7</v>
      </c>
      <c r="T622" s="31">
        <f t="shared" si="162"/>
        <v>13.527777777777779</v>
      </c>
      <c r="U622" s="31">
        <f t="shared" si="159"/>
        <v>139629.58873456789</v>
      </c>
      <c r="V622" s="28">
        <f t="shared" si="163"/>
        <v>63.002322456659329</v>
      </c>
      <c r="W622" s="28">
        <f t="shared" si="164"/>
        <v>2245.509</v>
      </c>
      <c r="X622" s="28">
        <f t="shared" si="165"/>
        <v>44.016516578613334</v>
      </c>
      <c r="Y622" s="37">
        <f t="shared" si="160"/>
        <v>2352.5278390352728</v>
      </c>
      <c r="Z622" s="28">
        <f>Y622*0.0000002777777777</f>
        <v>6.5347995510460141E-4</v>
      </c>
      <c r="AA622" s="28">
        <f t="shared" si="166"/>
        <v>2352.5278383765649</v>
      </c>
      <c r="AB622" s="24">
        <f t="shared" si="161"/>
        <v>1144.5</v>
      </c>
      <c r="AC622" s="24">
        <f>SUM(AB622:AB630)</f>
        <v>24091.018518518555</v>
      </c>
      <c r="AD622" s="24">
        <f t="shared" si="167"/>
        <v>24.091018518518556</v>
      </c>
      <c r="AE622" s="24">
        <f t="shared" ref="AE622:AE643" si="172">$AD$43+$AD$87+$AD$158+$AD$178+$AD$188+$AD$238+$AD$279+$AD$299+$AD$307+$AD$359+$AD$365+$AD$379+$AD$408+$AD$426+$AD$438+$AD$549+$AD$569+$AD$622</f>
        <v>971.76763271604955</v>
      </c>
      <c r="AF622" s="24">
        <f t="shared" si="171"/>
        <v>6.6919495866036311E-3</v>
      </c>
      <c r="AG622" s="24">
        <f>AF$43+AF$87+$AF$158+$AF$178+$AF$238+$AF$279+$AF$299+$AF$307+$AF$359+$AF$365+$AF$379+$AF$408+$AF$426+$AF$438+$AF$526+$AF$549+$AF$569+$AF$622</f>
        <v>0.26580531692660331</v>
      </c>
      <c r="AH622" s="35">
        <f>(AG622*3600000)*$J$69</f>
        <v>822933.26120476378</v>
      </c>
      <c r="AI622" s="33">
        <f>ABS((AB622*0.0000002777777777)-Z622)</f>
        <v>3.3556328852695139E-4</v>
      </c>
      <c r="AJ622" s="33">
        <f t="shared" si="170"/>
        <v>0.82108434803279251</v>
      </c>
    </row>
    <row r="623" spans="2:36" x14ac:dyDescent="0.3">
      <c r="B623" s="20" t="s">
        <v>32</v>
      </c>
      <c r="C623" s="20">
        <v>615</v>
      </c>
      <c r="D623" s="20">
        <v>26</v>
      </c>
      <c r="E623" s="3">
        <v>48.5</v>
      </c>
      <c r="F623" s="13">
        <f t="shared" si="168"/>
        <v>-4.1666666666667261E-2</v>
      </c>
      <c r="G623" s="13">
        <f t="shared" si="169"/>
        <v>-0.15000000000000213</v>
      </c>
      <c r="R623">
        <f t="shared" si="157"/>
        <v>0</v>
      </c>
      <c r="S623">
        <f t="shared" si="158"/>
        <v>48.5</v>
      </c>
      <c r="T623" s="31">
        <f t="shared" si="162"/>
        <v>13.472222222222221</v>
      </c>
      <c r="U623" s="31">
        <f t="shared" si="159"/>
        <v>138485.08873456789</v>
      </c>
      <c r="V623" s="28">
        <f t="shared" si="163"/>
        <v>62.485912154909315</v>
      </c>
      <c r="W623" s="28">
        <f t="shared" si="164"/>
        <v>2245.509</v>
      </c>
      <c r="X623" s="28">
        <f t="shared" si="165"/>
        <v>-66.024774867920001</v>
      </c>
      <c r="Y623" s="37">
        <f t="shared" si="160"/>
        <v>2241.9701372869895</v>
      </c>
      <c r="Z623" s="28">
        <f>Y623*0.0000002777777777</f>
        <v>6.2276948240534387E-4</v>
      </c>
      <c r="AA623" s="28">
        <f t="shared" si="166"/>
        <v>2241.9701366592381</v>
      </c>
      <c r="AB623" s="24">
        <f t="shared" si="161"/>
        <v>570.48379629632109</v>
      </c>
      <c r="AD623" s="24">
        <f t="shared" si="167"/>
        <v>0</v>
      </c>
      <c r="AE623" s="24">
        <f t="shared" si="172"/>
        <v>971.76763271604955</v>
      </c>
      <c r="AF623" s="24">
        <f t="shared" si="171"/>
        <v>0</v>
      </c>
      <c r="AG623" s="24">
        <f>AF$43+AF$87+$AF$158+$AF$178+$AF$238+$AF$279+$AF$299+$AF$307+$AF$359+$AF$365+$AF$379+$AF$408+$AF$426+$AF$438+$AF$526+$AF$549+$AF$569+$AF$622</f>
        <v>0.26580531692660331</v>
      </c>
      <c r="AH623" s="35">
        <f>(AG623*3600000)*$J$69</f>
        <v>822933.26120476378</v>
      </c>
      <c r="AI623" s="33">
        <f>ABS((AB623*0.0000002777777777)-Z623)</f>
        <v>4.643017612562923E-4</v>
      </c>
      <c r="AJ623" s="33">
        <f t="shared" si="170"/>
        <v>0.82154864979404885</v>
      </c>
    </row>
    <row r="624" spans="2:36" x14ac:dyDescent="0.3">
      <c r="B624" s="20" t="s">
        <v>32</v>
      </c>
      <c r="C624" s="20">
        <v>616</v>
      </c>
      <c r="D624" s="20">
        <v>27</v>
      </c>
      <c r="E624" s="3">
        <v>48.4</v>
      </c>
      <c r="F624" s="13">
        <f t="shared" si="168"/>
        <v>-4.1666666666666269E-2</v>
      </c>
      <c r="G624" s="13">
        <f t="shared" si="169"/>
        <v>-0.14999999999999858</v>
      </c>
      <c r="R624">
        <f t="shared" si="157"/>
        <v>0</v>
      </c>
      <c r="S624">
        <f t="shared" si="158"/>
        <v>48.4</v>
      </c>
      <c r="T624" s="31">
        <f t="shared" si="162"/>
        <v>13.444444444444443</v>
      </c>
      <c r="U624" s="31">
        <f t="shared" si="159"/>
        <v>137914.60493827157</v>
      </c>
      <c r="V624" s="28">
        <f t="shared" si="163"/>
        <v>62.228503933512314</v>
      </c>
      <c r="W624" s="28">
        <f t="shared" si="164"/>
        <v>2245.509</v>
      </c>
      <c r="X624" s="28">
        <f t="shared" si="165"/>
        <v>-66.024774867918438</v>
      </c>
      <c r="Y624" s="37">
        <f t="shared" si="160"/>
        <v>2241.712729065594</v>
      </c>
      <c r="Z624" s="28">
        <f>Y624*0.0000002777777777</f>
        <v>6.2269798012164288E-4</v>
      </c>
      <c r="AA624" s="28">
        <f t="shared" si="166"/>
        <v>2241.7127284379144</v>
      </c>
      <c r="AB624" s="24">
        <f t="shared" si="161"/>
        <v>1137.4351851851388</v>
      </c>
      <c r="AD624" s="24">
        <f t="shared" si="167"/>
        <v>0</v>
      </c>
      <c r="AE624" s="24">
        <f t="shared" si="172"/>
        <v>971.76763271604955</v>
      </c>
      <c r="AF624" s="24">
        <f t="shared" si="171"/>
        <v>0</v>
      </c>
      <c r="AG624" s="24">
        <f>AF$43+AF$87+$AF$158+$AF$178+$AF$238+$AF$279+$AF$299+$AF$307+$AF$359+$AF$365+$AF$379+$AF$408+$AF$426+$AF$438+$AF$526+$AF$549+$AF$569+$AF$622</f>
        <v>0.26580531692660331</v>
      </c>
      <c r="AH624" s="35">
        <f>(AG624*3600000)*$J$69</f>
        <v>822933.26120476378</v>
      </c>
      <c r="AI624" s="33">
        <f>ABS((AB624*0.0000002777777777)-Z624)</f>
        <v>3.0674376210312703E-4</v>
      </c>
      <c r="AJ624" s="33">
        <f t="shared" si="170"/>
        <v>0.821855393556152</v>
      </c>
    </row>
    <row r="625" spans="2:36" x14ac:dyDescent="0.3">
      <c r="B625" s="20" t="s">
        <v>32</v>
      </c>
      <c r="C625" s="20">
        <v>617</v>
      </c>
      <c r="D625" s="20">
        <v>28</v>
      </c>
      <c r="E625" s="3">
        <v>48.2</v>
      </c>
      <c r="F625" s="13">
        <f t="shared" si="168"/>
        <v>-8.3333333333333523E-2</v>
      </c>
      <c r="G625" s="13">
        <f t="shared" si="169"/>
        <v>-0.30000000000000071</v>
      </c>
      <c r="R625">
        <f t="shared" si="157"/>
        <v>0</v>
      </c>
      <c r="S625">
        <f t="shared" si="158"/>
        <v>48.2</v>
      </c>
      <c r="T625" s="31">
        <f t="shared" si="162"/>
        <v>13.388888888888889</v>
      </c>
      <c r="U625" s="31">
        <f t="shared" si="159"/>
        <v>136777.16975308643</v>
      </c>
      <c r="V625" s="28">
        <f t="shared" si="163"/>
        <v>61.71528134967437</v>
      </c>
      <c r="W625" s="28">
        <f t="shared" si="164"/>
        <v>2245.509</v>
      </c>
      <c r="X625" s="28">
        <f t="shared" si="165"/>
        <v>-132.04954973583844</v>
      </c>
      <c r="Y625" s="37">
        <f t="shared" si="160"/>
        <v>2175.1747316138362</v>
      </c>
      <c r="Z625" s="28">
        <f>Y625*0.0000002777777777</f>
        <v>6.0421520305688539E-4</v>
      </c>
      <c r="AA625" s="28">
        <f t="shared" si="166"/>
        <v>2175.1747310047876</v>
      </c>
      <c r="AB625" s="24">
        <f t="shared" si="161"/>
        <v>2260.7407407407591</v>
      </c>
      <c r="AD625" s="24">
        <f t="shared" si="167"/>
        <v>0</v>
      </c>
      <c r="AE625" s="24">
        <f t="shared" si="172"/>
        <v>971.76763271604955</v>
      </c>
      <c r="AF625" s="24">
        <f t="shared" si="171"/>
        <v>0</v>
      </c>
      <c r="AG625" s="24">
        <f>AF$43+AF$87+$AF$158+$AF$178+$AF$238+$AF$279+$AF$299+$AF$307+$AF$359+$AF$365+$AF$379+$AF$408+$AF$426+$AF$438+$AF$526+$AF$549+$AF$569+$AF$622</f>
        <v>0.26580531692660331</v>
      </c>
      <c r="AH625" s="35">
        <f>(AG625*3600000)*$J$69</f>
        <v>822933.26120476378</v>
      </c>
      <c r="AI625" s="33">
        <f>ABS((AB625*0.0000002777777777)-Z625)</f>
        <v>2.3768335861934584E-5</v>
      </c>
      <c r="AJ625" s="33">
        <f t="shared" si="170"/>
        <v>0.82187916189201393</v>
      </c>
    </row>
    <row r="626" spans="2:36" x14ac:dyDescent="0.3">
      <c r="B626" s="20" t="s">
        <v>32</v>
      </c>
      <c r="C626" s="20">
        <v>618</v>
      </c>
      <c r="D626" s="20">
        <v>29</v>
      </c>
      <c r="E626" s="3">
        <v>47.8</v>
      </c>
      <c r="F626" s="13">
        <f t="shared" si="168"/>
        <v>-0.16666666666666705</v>
      </c>
      <c r="G626" s="13">
        <f t="shared" si="169"/>
        <v>-0.60000000000000142</v>
      </c>
      <c r="R626">
        <f t="shared" si="157"/>
        <v>0</v>
      </c>
      <c r="S626">
        <f t="shared" si="158"/>
        <v>47.8</v>
      </c>
      <c r="T626" s="31">
        <f t="shared" si="162"/>
        <v>13.277777777777777</v>
      </c>
      <c r="U626" s="31">
        <f t="shared" si="159"/>
        <v>134516.42901234567</v>
      </c>
      <c r="V626" s="28">
        <f t="shared" si="163"/>
        <v>60.695211617822515</v>
      </c>
      <c r="W626" s="28">
        <f t="shared" si="164"/>
        <v>2245.509</v>
      </c>
      <c r="X626" s="28">
        <f t="shared" si="165"/>
        <v>-264.09909947167688</v>
      </c>
      <c r="Y626" s="37">
        <f t="shared" si="160"/>
        <v>2042.1051121461458</v>
      </c>
      <c r="Z626" s="28">
        <f>Y626*0.0000002777777777</f>
        <v>5.672514198817657E-4</v>
      </c>
      <c r="AA626" s="28">
        <f t="shared" si="166"/>
        <v>2042.1051115743564</v>
      </c>
      <c r="AB626" s="24">
        <f t="shared" si="161"/>
        <v>4464.9629629629635</v>
      </c>
      <c r="AD626" s="24">
        <f t="shared" si="167"/>
        <v>0</v>
      </c>
      <c r="AE626" s="24">
        <f t="shared" si="172"/>
        <v>971.76763271604955</v>
      </c>
      <c r="AF626" s="24">
        <f t="shared" si="171"/>
        <v>0</v>
      </c>
      <c r="AG626" s="24">
        <f>AF$43+AF$87+$AF$158+$AF$178+$AF$238+$AF$279+$AF$299+$AF$307+$AF$359+$AF$365+$AF$379+$AF$408+$AF$426+$AF$438+$AF$526+$AF$549+$AF$569+$AF$622</f>
        <v>0.26580531692660331</v>
      </c>
      <c r="AH626" s="35">
        <f>(AG626*3600000)*$J$69</f>
        <v>822933.26120476378</v>
      </c>
      <c r="AI626" s="33">
        <f>ABS((AB626*0.0000002777777777)-Z626)</f>
        <v>6.7301606948289374E-4</v>
      </c>
      <c r="AJ626" s="33">
        <f t="shared" si="170"/>
        <v>0.82255217796149682</v>
      </c>
    </row>
    <row r="627" spans="2:36" x14ac:dyDescent="0.3">
      <c r="B627" s="20" t="s">
        <v>32</v>
      </c>
      <c r="C627" s="20">
        <v>619</v>
      </c>
      <c r="D627" s="20">
        <v>30</v>
      </c>
      <c r="E627" s="3">
        <v>47</v>
      </c>
      <c r="F627" s="13">
        <f t="shared" si="168"/>
        <v>-0.26388888888888867</v>
      </c>
      <c r="G627" s="13">
        <f t="shared" si="169"/>
        <v>-0.94999999999999929</v>
      </c>
      <c r="R627">
        <f t="shared" si="157"/>
        <v>0</v>
      </c>
      <c r="S627">
        <f t="shared" si="158"/>
        <v>47</v>
      </c>
      <c r="T627" s="31">
        <f t="shared" si="162"/>
        <v>13.055555555555555</v>
      </c>
      <c r="U627" s="31">
        <f t="shared" si="159"/>
        <v>130051.46604938271</v>
      </c>
      <c r="V627" s="28">
        <f t="shared" si="163"/>
        <v>58.680573897415108</v>
      </c>
      <c r="W627" s="28">
        <f t="shared" si="164"/>
        <v>2245.509</v>
      </c>
      <c r="X627" s="28">
        <f t="shared" si="165"/>
        <v>-418.15690749682039</v>
      </c>
      <c r="Y627" s="37">
        <f t="shared" si="160"/>
        <v>1886.0326664005945</v>
      </c>
      <c r="Z627" s="28">
        <f>Y627*0.0000002777777777</f>
        <v>5.2389796274236267E-4</v>
      </c>
      <c r="AA627" s="28">
        <f t="shared" si="166"/>
        <v>1886.0326658725055</v>
      </c>
      <c r="AB627" s="24">
        <f t="shared" si="161"/>
        <v>6016.2785493827105</v>
      </c>
      <c r="AD627" s="24">
        <f t="shared" si="167"/>
        <v>0</v>
      </c>
      <c r="AE627" s="24">
        <f t="shared" si="172"/>
        <v>971.76763271604955</v>
      </c>
      <c r="AF627" s="24">
        <f t="shared" si="171"/>
        <v>0</v>
      </c>
      <c r="AG627" s="24">
        <f>AF$43+AF$87+$AF$158+$AF$178+$AF$238+$AF$279+$AF$299+$AF$307+$AF$359+$AF$365+$AF$379+$AF$408+$AF$426+$AF$438+$AF$526+$AF$549+$AF$569+$AF$622</f>
        <v>0.26580531692660331</v>
      </c>
      <c r="AH627" s="35">
        <f>(AG627*3600000)*$J$69</f>
        <v>822933.26120476378</v>
      </c>
      <c r="AI627" s="33">
        <f>ABS((AB627*0.0000002777777777)-Z627)</f>
        <v>1.1472905227293464E-3</v>
      </c>
      <c r="AJ627" s="33">
        <f t="shared" si="170"/>
        <v>0.82369946848422615</v>
      </c>
    </row>
    <row r="628" spans="2:36" x14ac:dyDescent="0.3">
      <c r="B628" s="20" t="s">
        <v>32</v>
      </c>
      <c r="C628" s="20">
        <v>620</v>
      </c>
      <c r="D628" s="20">
        <v>31</v>
      </c>
      <c r="E628" s="3">
        <v>45.9</v>
      </c>
      <c r="F628" s="13">
        <f t="shared" si="168"/>
        <v>-0.29166666666666685</v>
      </c>
      <c r="G628" s="13">
        <f t="shared" si="169"/>
        <v>-1.0500000000000007</v>
      </c>
      <c r="R628">
        <f t="shared" si="157"/>
        <v>0</v>
      </c>
      <c r="S628">
        <f t="shared" si="158"/>
        <v>45.9</v>
      </c>
      <c r="T628" s="31">
        <f t="shared" si="162"/>
        <v>12.75</v>
      </c>
      <c r="U628" s="31">
        <f t="shared" si="159"/>
        <v>124035.1875</v>
      </c>
      <c r="V628" s="28">
        <f t="shared" si="163"/>
        <v>55.965966452156245</v>
      </c>
      <c r="W628" s="28">
        <f t="shared" si="164"/>
        <v>2245.509</v>
      </c>
      <c r="X628" s="28">
        <f t="shared" si="165"/>
        <v>-462.17342407543373</v>
      </c>
      <c r="Y628" s="37">
        <f t="shared" si="160"/>
        <v>1839.3015423767226</v>
      </c>
      <c r="Z628" s="28">
        <f>Y628*0.0000002777777777</f>
        <v>5.1091709496158845E-4</v>
      </c>
      <c r="AA628" s="28">
        <f t="shared" si="166"/>
        <v>1839.3015418617185</v>
      </c>
      <c r="AB628" s="24">
        <f t="shared" si="161"/>
        <v>5345.7098765432311</v>
      </c>
      <c r="AD628" s="24">
        <f t="shared" si="167"/>
        <v>0</v>
      </c>
      <c r="AE628" s="24">
        <f t="shared" si="172"/>
        <v>971.76763271604955</v>
      </c>
      <c r="AF628" s="24">
        <f t="shared" si="171"/>
        <v>0</v>
      </c>
      <c r="AG628" s="24">
        <f>AF$43+AF$87+$AF$158+$AF$178+$AF$238+$AF$279+$AF$299+$AF$307+$AF$359+$AF$365+$AF$379+$AF$408+$AF$426+$AF$438+$AF$526+$AF$549+$AF$569+$AF$622</f>
        <v>0.26580531692660331</v>
      </c>
      <c r="AH628" s="35">
        <f>(AG628*3600000)*$J$69</f>
        <v>822933.26120476378</v>
      </c>
      <c r="AI628" s="33">
        <f>ABS((AB628*0.0000002777777777)-Z628)</f>
        <v>9.7400231477353164E-4</v>
      </c>
      <c r="AJ628" s="33">
        <f t="shared" si="170"/>
        <v>0.82467347079899966</v>
      </c>
    </row>
    <row r="629" spans="2:36" x14ac:dyDescent="0.3">
      <c r="B629" s="20" t="s">
        <v>32</v>
      </c>
      <c r="C629" s="20">
        <v>621</v>
      </c>
      <c r="D629" s="20">
        <v>32</v>
      </c>
      <c r="E629" s="3">
        <v>44.9</v>
      </c>
      <c r="F629" s="13">
        <f t="shared" si="168"/>
        <v>-0.20833333333333331</v>
      </c>
      <c r="G629" s="13">
        <f t="shared" si="169"/>
        <v>-0.75</v>
      </c>
      <c r="R629">
        <f t="shared" si="157"/>
        <v>0</v>
      </c>
      <c r="S629">
        <f t="shared" si="158"/>
        <v>44.9</v>
      </c>
      <c r="T629" s="31">
        <f t="shared" si="162"/>
        <v>12.472222222222221</v>
      </c>
      <c r="U629" s="31">
        <f t="shared" si="159"/>
        <v>118689.47762345677</v>
      </c>
      <c r="V629" s="28">
        <f t="shared" si="163"/>
        <v>53.553926565381538</v>
      </c>
      <c r="W629" s="28">
        <f t="shared" si="164"/>
        <v>2245.509</v>
      </c>
      <c r="X629" s="28">
        <f t="shared" si="165"/>
        <v>-330.12387433959526</v>
      </c>
      <c r="Y629" s="37">
        <f t="shared" si="160"/>
        <v>1968.9390522257863</v>
      </c>
      <c r="Z629" s="28">
        <f>Y629*0.0000002777777777</f>
        <v>5.4692751435402324E-4</v>
      </c>
      <c r="AA629" s="28">
        <f t="shared" si="166"/>
        <v>1968.9390516744836</v>
      </c>
      <c r="AB629" s="24">
        <f t="shared" si="161"/>
        <v>2628.699845679017</v>
      </c>
      <c r="AD629" s="24">
        <f t="shared" si="167"/>
        <v>0</v>
      </c>
      <c r="AE629" s="24">
        <f t="shared" si="172"/>
        <v>971.76763271604955</v>
      </c>
      <c r="AF629" s="24">
        <f t="shared" si="171"/>
        <v>0</v>
      </c>
      <c r="AG629" s="24">
        <f>AF$43+AF$87+$AF$158+$AF$178+$AF$238+$AF$279+$AF$299+$AF$307+$AF$359+$AF$365+$AF$379+$AF$408+$AF$426+$AF$438+$AF$526+$AF$549+$AF$569+$AF$622</f>
        <v>0.26580531692660331</v>
      </c>
      <c r="AH629" s="35">
        <f>(AG629*3600000)*$J$69</f>
        <v>822933.26120476378</v>
      </c>
      <c r="AI629" s="33">
        <f>ABS((AB629*0.0000002777777777)-Z629)</f>
        <v>1.8326688701902709E-4</v>
      </c>
      <c r="AJ629" s="33">
        <f t="shared" si="170"/>
        <v>0.82485673768601864</v>
      </c>
    </row>
    <row r="630" spans="2:36" x14ac:dyDescent="0.3">
      <c r="B630" s="20" t="s">
        <v>32</v>
      </c>
      <c r="C630" s="20">
        <v>622</v>
      </c>
      <c r="D630" s="20">
        <v>33</v>
      </c>
      <c r="E630" s="3">
        <v>44.4</v>
      </c>
      <c r="F630" s="13">
        <f t="shared" si="168"/>
        <v>-8.3333333333333523E-2</v>
      </c>
      <c r="G630" s="13">
        <f t="shared" si="169"/>
        <v>-0.30000000000000071</v>
      </c>
      <c r="R630">
        <f t="shared" si="157"/>
        <v>0</v>
      </c>
      <c r="S630">
        <f t="shared" si="158"/>
        <v>44.4</v>
      </c>
      <c r="T630" s="31">
        <f t="shared" si="162"/>
        <v>12.333333333333332</v>
      </c>
      <c r="U630" s="31">
        <f t="shared" si="159"/>
        <v>116060.77777777775</v>
      </c>
      <c r="V630" s="28">
        <f t="shared" si="163"/>
        <v>52.367829858944425</v>
      </c>
      <c r="W630" s="28">
        <f t="shared" si="164"/>
        <v>2245.509</v>
      </c>
      <c r="X630" s="28">
        <f t="shared" si="165"/>
        <v>-132.04954973583844</v>
      </c>
      <c r="Y630" s="37">
        <f t="shared" si="160"/>
        <v>2165.827280123106</v>
      </c>
      <c r="Z630" s="28">
        <f>Y630*0.0000002777777777</f>
        <v>6.0161868875463183E-4</v>
      </c>
      <c r="AA630" s="28">
        <f t="shared" si="166"/>
        <v>2165.8272795166745</v>
      </c>
      <c r="AB630" s="24">
        <f t="shared" si="161"/>
        <v>522.20756172841357</v>
      </c>
      <c r="AD630" s="24">
        <f t="shared" si="167"/>
        <v>0</v>
      </c>
      <c r="AE630" s="24">
        <f t="shared" si="172"/>
        <v>971.76763271604955</v>
      </c>
      <c r="AF630" s="24">
        <f t="shared" si="171"/>
        <v>0</v>
      </c>
      <c r="AG630" s="24">
        <f>AF$43+AF$87+$AF$158+$AF$178+$AF$238+$AF$279+$AF$299+$AF$307+$AF$359+$AF$365+$AF$379+$AF$408+$AF$426+$AF$438+$AF$526+$AF$549+$AF$569+$AF$622</f>
        <v>0.26580531692660331</v>
      </c>
      <c r="AH630" s="35">
        <f>(AG630*3600000)*$J$69</f>
        <v>822933.26120476378</v>
      </c>
      <c r="AI630" s="33">
        <f>ABS((AB630*0.0000002777777777)-Z630)</f>
        <v>4.5656103275957757E-4</v>
      </c>
      <c r="AJ630" s="33">
        <f t="shared" si="170"/>
        <v>0.82531329871877823</v>
      </c>
    </row>
    <row r="631" spans="2:36" x14ac:dyDescent="0.3">
      <c r="B631" s="20" t="s">
        <v>32</v>
      </c>
      <c r="C631" s="20">
        <v>623</v>
      </c>
      <c r="D631" s="20">
        <v>34</v>
      </c>
      <c r="E631" s="3">
        <v>44.3</v>
      </c>
      <c r="F631" s="13">
        <f t="shared" si="168"/>
        <v>1.3888888888889086E-2</v>
      </c>
      <c r="G631" s="13">
        <f t="shared" si="169"/>
        <v>5.0000000000000711E-2</v>
      </c>
      <c r="R631">
        <f t="shared" si="157"/>
        <v>0</v>
      </c>
      <c r="S631">
        <f t="shared" si="158"/>
        <v>44.3</v>
      </c>
      <c r="T631" s="31">
        <f t="shared" si="162"/>
        <v>12.305555555555554</v>
      </c>
      <c r="U631" s="31">
        <f t="shared" si="159"/>
        <v>115538.57021604934</v>
      </c>
      <c r="V631" s="28">
        <f t="shared" si="163"/>
        <v>52.132204376613011</v>
      </c>
      <c r="W631" s="28">
        <f t="shared" si="164"/>
        <v>2245.509</v>
      </c>
      <c r="X631" s="28">
        <f t="shared" si="165"/>
        <v>22.008258289306667</v>
      </c>
      <c r="Y631" s="37">
        <f t="shared" si="160"/>
        <v>2319.6494626659196</v>
      </c>
      <c r="Z631" s="28">
        <f>Y631*0.0000002777777777</f>
        <v>6.4434707278233829E-4</v>
      </c>
      <c r="AA631" s="28">
        <f t="shared" si="166"/>
        <v>2319.6494620164181</v>
      </c>
      <c r="AB631" s="24">
        <f t="shared" si="161"/>
        <v>-1045.5925925926276</v>
      </c>
      <c r="AD631" s="24">
        <f t="shared" si="167"/>
        <v>0</v>
      </c>
      <c r="AE631" s="24">
        <f t="shared" si="172"/>
        <v>971.76763271604955</v>
      </c>
      <c r="AF631" s="24">
        <f t="shared" si="171"/>
        <v>0</v>
      </c>
      <c r="AG631" s="24">
        <f>AF$43+AF$87+$AF$158+$AF$178+$AF$238+$AF$279+$AF$299+$AF$307+$AF$359+$AF$365+$AF$379+$AF$408+$AF$426+$AF$438+$AF$526+$AF$549+$AF$569+$AF$622</f>
        <v>0.26580531692660331</v>
      </c>
      <c r="AH631" s="35">
        <f>(AG631*3600000)*$J$69</f>
        <v>822933.26120476378</v>
      </c>
      <c r="AI631" s="33">
        <f>ABS((AB631*0.0000002777777777)-Z631)</f>
        <v>9.3478945953229991E-4</v>
      </c>
      <c r="AJ631" s="33">
        <f t="shared" si="170"/>
        <v>0.82624808817831052</v>
      </c>
    </row>
    <row r="632" spans="2:36" x14ac:dyDescent="0.3">
      <c r="B632" s="20" t="s">
        <v>32</v>
      </c>
      <c r="C632" s="20">
        <v>624</v>
      </c>
      <c r="D632" s="20">
        <v>35</v>
      </c>
      <c r="E632" s="3">
        <v>44.5</v>
      </c>
      <c r="F632" s="13">
        <f t="shared" si="168"/>
        <v>0.1111111111111117</v>
      </c>
      <c r="G632" s="13">
        <f t="shared" si="169"/>
        <v>0.40000000000000213</v>
      </c>
      <c r="R632">
        <f t="shared" si="157"/>
        <v>0</v>
      </c>
      <c r="S632">
        <f t="shared" si="158"/>
        <v>44.5</v>
      </c>
      <c r="T632" s="31">
        <f t="shared" si="162"/>
        <v>12.361111111111111</v>
      </c>
      <c r="U632" s="31">
        <f t="shared" si="159"/>
        <v>116584.16280864197</v>
      </c>
      <c r="V632" s="28">
        <f t="shared" si="163"/>
        <v>52.603986627594509</v>
      </c>
      <c r="W632" s="28">
        <f t="shared" si="164"/>
        <v>2245.509</v>
      </c>
      <c r="X632" s="28">
        <f t="shared" si="165"/>
        <v>176.06606631445177</v>
      </c>
      <c r="Y632" s="37">
        <f t="shared" si="160"/>
        <v>2474.1790529420464</v>
      </c>
      <c r="Z632" s="28">
        <f>Y632*0.0000002777777777</f>
        <v>6.8727195895813234E-4</v>
      </c>
      <c r="AA632" s="28">
        <f t="shared" si="166"/>
        <v>2474.1790522492765</v>
      </c>
      <c r="AB632" s="24">
        <f t="shared" si="161"/>
        <v>-3165.0370370370656</v>
      </c>
      <c r="AD632" s="24">
        <f t="shared" si="167"/>
        <v>0</v>
      </c>
      <c r="AE632" s="24">
        <f t="shared" si="172"/>
        <v>971.76763271604955</v>
      </c>
      <c r="AF632" s="24">
        <f t="shared" si="171"/>
        <v>0</v>
      </c>
      <c r="AG632" s="24">
        <f>AF$43+AF$87+$AF$158+$AF$178+$AF$238+$AF$279+$AF$299+$AF$307+$AF$359+$AF$365+$AF$379+$AF$408+$AF$426+$AF$438+$AF$526+$AF$549+$AF$569+$AF$622</f>
        <v>0.26580531692660331</v>
      </c>
      <c r="AH632" s="35">
        <f>(AG632*3600000)*$J$69</f>
        <v>822933.26120476378</v>
      </c>
      <c r="AI632" s="33">
        <f>ABS((AB632*0.0000002777777777)-Z632)</f>
        <v>1.5664489134444811E-3</v>
      </c>
      <c r="AJ632" s="33">
        <f t="shared" si="170"/>
        <v>0.82781453709175501</v>
      </c>
    </row>
    <row r="633" spans="2:36" x14ac:dyDescent="0.3">
      <c r="B633" s="20" t="s">
        <v>32</v>
      </c>
      <c r="C633" s="20">
        <v>625</v>
      </c>
      <c r="D633" s="20">
        <v>36</v>
      </c>
      <c r="E633" s="3">
        <v>45.1</v>
      </c>
      <c r="F633" s="13">
        <f t="shared" si="168"/>
        <v>0.16666666666666705</v>
      </c>
      <c r="G633" s="13">
        <f t="shared" si="169"/>
        <v>0.60000000000000142</v>
      </c>
      <c r="R633">
        <f t="shared" si="157"/>
        <v>0</v>
      </c>
      <c r="S633">
        <f t="shared" si="158"/>
        <v>45.1</v>
      </c>
      <c r="T633" s="31">
        <f t="shared" si="162"/>
        <v>12.527777777777779</v>
      </c>
      <c r="U633" s="31">
        <f t="shared" si="159"/>
        <v>119749.19984567903</v>
      </c>
      <c r="V633" s="28">
        <f t="shared" si="163"/>
        <v>54.032084252187111</v>
      </c>
      <c r="W633" s="28">
        <f t="shared" si="164"/>
        <v>2245.509</v>
      </c>
      <c r="X633" s="28">
        <f t="shared" si="165"/>
        <v>264.09909947167688</v>
      </c>
      <c r="Y633" s="37">
        <f t="shared" si="160"/>
        <v>2563.6401837238636</v>
      </c>
      <c r="Z633" s="28">
        <f>Y633*0.0000002777777777</f>
        <v>7.1212227305723463E-4</v>
      </c>
      <c r="AA633" s="28">
        <f t="shared" si="166"/>
        <v>2563.6401830060445</v>
      </c>
      <c r="AB633" s="24">
        <f t="shared" si="161"/>
        <v>-3207.4259259259125</v>
      </c>
      <c r="AD633" s="24">
        <f t="shared" si="167"/>
        <v>0</v>
      </c>
      <c r="AE633" s="24">
        <f t="shared" si="172"/>
        <v>971.76763271604955</v>
      </c>
      <c r="AF633" s="24">
        <f t="shared" si="171"/>
        <v>0</v>
      </c>
      <c r="AG633" s="24">
        <f>AF$43+AF$87+$AF$158+$AF$178+$AF$238+$AF$279+$AF$299+$AF$307+$AF$359+$AF$365+$AF$379+$AF$408+$AF$426+$AF$438+$AF$526+$AF$549+$AF$569+$AF$622</f>
        <v>0.26580531692660331</v>
      </c>
      <c r="AH633" s="35">
        <f>(AG633*3600000)*$J$69</f>
        <v>822933.26120476378</v>
      </c>
      <c r="AI633" s="33">
        <f>ABS((AB633*0.0000002777777777)-Z633)</f>
        <v>1.6030739188982995E-3</v>
      </c>
      <c r="AJ633" s="33">
        <f t="shared" si="170"/>
        <v>0.82941761101065326</v>
      </c>
    </row>
    <row r="634" spans="2:36" x14ac:dyDescent="0.3">
      <c r="B634" s="20" t="s">
        <v>32</v>
      </c>
      <c r="C634" s="20">
        <v>626</v>
      </c>
      <c r="D634" s="20">
        <v>37</v>
      </c>
      <c r="E634" s="3">
        <v>45.7</v>
      </c>
      <c r="F634" s="13">
        <f t="shared" si="168"/>
        <v>0.12499999999999981</v>
      </c>
      <c r="G634" s="13">
        <f t="shared" si="169"/>
        <v>0.44999999999999929</v>
      </c>
      <c r="R634">
        <f t="shared" si="157"/>
        <v>0</v>
      </c>
      <c r="S634">
        <f t="shared" si="158"/>
        <v>45.7</v>
      </c>
      <c r="T634" s="31">
        <f t="shared" si="162"/>
        <v>12.694444444444445</v>
      </c>
      <c r="U634" s="31">
        <f t="shared" si="159"/>
        <v>122956.62577160494</v>
      </c>
      <c r="V634" s="28">
        <f t="shared" si="163"/>
        <v>55.47930818425192</v>
      </c>
      <c r="W634" s="28">
        <f t="shared" si="164"/>
        <v>2245.509</v>
      </c>
      <c r="X634" s="28">
        <f t="shared" si="165"/>
        <v>198.07432460375688</v>
      </c>
      <c r="Y634" s="37">
        <f t="shared" si="160"/>
        <v>2499.0626327880086</v>
      </c>
      <c r="Z634" s="28">
        <f>Y634*0.0000002777777777</f>
        <v>6.9418406446896427E-4</v>
      </c>
      <c r="AA634" s="28">
        <f t="shared" si="166"/>
        <v>2499.0626320882716</v>
      </c>
      <c r="AB634" s="24">
        <f t="shared" si="161"/>
        <v>-1619.6087962962774</v>
      </c>
      <c r="AD634" s="24">
        <f t="shared" si="167"/>
        <v>0</v>
      </c>
      <c r="AE634" s="24">
        <f t="shared" si="172"/>
        <v>971.76763271604955</v>
      </c>
      <c r="AF634" s="24">
        <f t="shared" si="171"/>
        <v>0</v>
      </c>
      <c r="AG634" s="24">
        <f>AF$43+AF$87+$AF$158+$AF$178+$AF$238+$AF$279+$AF$299+$AF$307+$AF$359+$AF$365+$AF$379+$AF$408+$AF$426+$AF$438+$AF$526+$AF$549+$AF$569+$AF$622</f>
        <v>0.26580531692660331</v>
      </c>
      <c r="AH634" s="35">
        <f>(AG634*3600000)*$J$69</f>
        <v>822933.26120476378</v>
      </c>
      <c r="AI634" s="33">
        <f>ABS((AB634*0.0000002777777777)-Z634)</f>
        <v>1.1440753966475163E-3</v>
      </c>
      <c r="AJ634" s="33">
        <f t="shared" si="170"/>
        <v>0.83056168640730077</v>
      </c>
    </row>
    <row r="635" spans="2:36" x14ac:dyDescent="0.3">
      <c r="B635" s="20" t="s">
        <v>32</v>
      </c>
      <c r="C635" s="20">
        <v>627</v>
      </c>
      <c r="D635" s="20">
        <v>38</v>
      </c>
      <c r="E635" s="3">
        <v>46</v>
      </c>
      <c r="F635" s="13">
        <f t="shared" si="168"/>
        <v>4.1666666666666269E-2</v>
      </c>
      <c r="G635" s="13">
        <f t="shared" si="169"/>
        <v>0.14999999999999858</v>
      </c>
      <c r="R635">
        <f t="shared" si="157"/>
        <v>0</v>
      </c>
      <c r="S635">
        <f t="shared" si="158"/>
        <v>46</v>
      </c>
      <c r="T635" s="31">
        <f t="shared" si="162"/>
        <v>12.777777777777777</v>
      </c>
      <c r="U635" s="31">
        <f t="shared" si="159"/>
        <v>124576.23456790122</v>
      </c>
      <c r="V635" s="28">
        <f t="shared" si="163"/>
        <v>56.210092515586403</v>
      </c>
      <c r="W635" s="28">
        <f t="shared" si="164"/>
        <v>2245.509</v>
      </c>
      <c r="X635" s="28">
        <f t="shared" si="165"/>
        <v>66.024774867918438</v>
      </c>
      <c r="Y635" s="37">
        <f t="shared" si="160"/>
        <v>2367.7438673835049</v>
      </c>
      <c r="Z635" s="28">
        <f>Y635*0.0000002777777777</f>
        <v>6.5770662964459361E-4</v>
      </c>
      <c r="AA635" s="28">
        <f t="shared" si="166"/>
        <v>2367.743866720537</v>
      </c>
      <c r="AB635" s="24">
        <f t="shared" si="161"/>
        <v>0</v>
      </c>
      <c r="AD635" s="24">
        <f t="shared" si="167"/>
        <v>0</v>
      </c>
      <c r="AE635" s="24">
        <f t="shared" si="172"/>
        <v>971.76763271604955</v>
      </c>
      <c r="AF635" s="24">
        <f t="shared" si="171"/>
        <v>0</v>
      </c>
      <c r="AG635" s="24">
        <f>AF$43+AF$87+$AF$158+$AF$178+$AF$238+$AF$279+$AF$299+$AF$307+$AF$359+$AF$365+$AF$379+$AF$408+$AF$426+$AF$438+$AF$526+$AF$549+$AF$569+$AF$622</f>
        <v>0.26580531692660331</v>
      </c>
      <c r="AH635" s="35">
        <f>(AG635*3600000)*$J$69</f>
        <v>822933.26120476378</v>
      </c>
      <c r="AI635" s="33">
        <f>ABS((AB635*0.0000002777777777)-Z635)</f>
        <v>6.5770662964459361E-4</v>
      </c>
      <c r="AJ635" s="33">
        <f t="shared" si="170"/>
        <v>0.83121939303694536</v>
      </c>
    </row>
    <row r="636" spans="2:36" x14ac:dyDescent="0.3">
      <c r="B636" s="20" t="s">
        <v>32</v>
      </c>
      <c r="C636" s="20">
        <v>628</v>
      </c>
      <c r="D636" s="20">
        <v>39</v>
      </c>
      <c r="E636" s="3">
        <v>46</v>
      </c>
      <c r="F636" s="13">
        <f t="shared" si="168"/>
        <v>0</v>
      </c>
      <c r="G636" s="13">
        <f t="shared" si="169"/>
        <v>0</v>
      </c>
      <c r="R636">
        <f t="shared" si="157"/>
        <v>0</v>
      </c>
      <c r="S636">
        <f t="shared" si="158"/>
        <v>46</v>
      </c>
      <c r="T636" s="31">
        <f t="shared" si="162"/>
        <v>12.777777777777777</v>
      </c>
      <c r="U636" s="31">
        <f t="shared" si="159"/>
        <v>124576.23456790122</v>
      </c>
      <c r="V636" s="28">
        <f t="shared" si="163"/>
        <v>56.210092515586403</v>
      </c>
      <c r="W636" s="28">
        <f t="shared" si="164"/>
        <v>2245.509</v>
      </c>
      <c r="X636" s="28">
        <f t="shared" si="165"/>
        <v>0</v>
      </c>
      <c r="Y636" s="37">
        <f t="shared" si="160"/>
        <v>2301.7190925155865</v>
      </c>
      <c r="Z636" s="28">
        <f>Y636*0.0000002777777777</f>
        <v>6.3936641440864037E-4</v>
      </c>
      <c r="AA636" s="28">
        <f t="shared" si="166"/>
        <v>2301.7190918711053</v>
      </c>
      <c r="AB636" s="24">
        <f t="shared" si="161"/>
        <v>0</v>
      </c>
      <c r="AD636" s="24">
        <f t="shared" si="167"/>
        <v>0</v>
      </c>
      <c r="AE636" s="24">
        <f t="shared" si="172"/>
        <v>971.76763271604955</v>
      </c>
      <c r="AF636" s="24">
        <f t="shared" si="171"/>
        <v>0</v>
      </c>
      <c r="AG636" s="24">
        <f>AF$43+AF$87+$AF$158+$AF$178+$AF$238+$AF$279+$AF$299+$AF$307+$AF$359+$AF$365+$AF$379+$AF$408+$AF$426+$AF$438+$AF$526+$AF$549+$AF$569+$AF$622</f>
        <v>0.26580531692660331</v>
      </c>
      <c r="AH636" s="35">
        <f>(AG636*3600000)*$J$69</f>
        <v>822933.26120476378</v>
      </c>
      <c r="AI636" s="33">
        <f>ABS((AB636*0.0000002777777777)-Z636)</f>
        <v>6.3936641440864037E-4</v>
      </c>
      <c r="AJ636" s="33">
        <f t="shared" si="170"/>
        <v>0.83185875945135401</v>
      </c>
    </row>
    <row r="637" spans="2:36" x14ac:dyDescent="0.3">
      <c r="B637" s="20" t="s">
        <v>32</v>
      </c>
      <c r="C637" s="20">
        <v>629</v>
      </c>
      <c r="D637" s="20">
        <v>40</v>
      </c>
      <c r="E637" s="3">
        <v>46</v>
      </c>
      <c r="F637" s="13">
        <f t="shared" si="168"/>
        <v>1.3888888888889086E-2</v>
      </c>
      <c r="G637" s="13">
        <f t="shared" si="169"/>
        <v>5.0000000000000711E-2</v>
      </c>
      <c r="R637">
        <f t="shared" si="157"/>
        <v>0</v>
      </c>
      <c r="S637">
        <f t="shared" si="158"/>
        <v>46</v>
      </c>
      <c r="T637" s="31">
        <f t="shared" si="162"/>
        <v>12.777777777777777</v>
      </c>
      <c r="U637" s="31">
        <f t="shared" si="159"/>
        <v>124576.23456790122</v>
      </c>
      <c r="V637" s="28">
        <f t="shared" si="163"/>
        <v>56.210092515586403</v>
      </c>
      <c r="W637" s="28">
        <f t="shared" si="164"/>
        <v>2245.509</v>
      </c>
      <c r="X637" s="28">
        <f t="shared" si="165"/>
        <v>22.008258289306667</v>
      </c>
      <c r="Y637" s="37">
        <f t="shared" si="160"/>
        <v>2323.7273508048929</v>
      </c>
      <c r="Z637" s="28">
        <f>Y637*0.0000002777777777</f>
        <v>6.4547981948729152E-4</v>
      </c>
      <c r="AA637" s="28">
        <f t="shared" si="166"/>
        <v>2323.7273501542495</v>
      </c>
      <c r="AB637" s="24">
        <f t="shared" si="161"/>
        <v>-542.22453703705105</v>
      </c>
      <c r="AD637" s="24">
        <f t="shared" si="167"/>
        <v>0</v>
      </c>
      <c r="AE637" s="24">
        <f t="shared" si="172"/>
        <v>971.76763271604955</v>
      </c>
      <c r="AF637" s="24">
        <f t="shared" si="171"/>
        <v>0</v>
      </c>
      <c r="AG637" s="24">
        <f>AF$43+AF$87+$AF$158+$AF$178+$AF$238+$AF$279+$AF$299+$AF$307+$AF$359+$AF$365+$AF$379+$AF$408+$AF$426+$AF$438+$AF$526+$AF$549+$AF$569+$AF$622</f>
        <v>0.26580531692660331</v>
      </c>
      <c r="AH637" s="35">
        <f>(AG637*3600000)*$J$69</f>
        <v>822933.26120476378</v>
      </c>
      <c r="AI637" s="33">
        <f>ABS((AB637*0.0000002777777777)-Z637)</f>
        <v>7.9609774639985485E-4</v>
      </c>
      <c r="AJ637" s="33">
        <f t="shared" si="170"/>
        <v>0.83265485719775389</v>
      </c>
    </row>
    <row r="638" spans="2:36" x14ac:dyDescent="0.3">
      <c r="B638" s="20" t="s">
        <v>32</v>
      </c>
      <c r="C638" s="20">
        <v>630</v>
      </c>
      <c r="D638" s="20">
        <v>41</v>
      </c>
      <c r="E638" s="3">
        <v>46.1</v>
      </c>
      <c r="F638" s="13">
        <f t="shared" si="168"/>
        <v>9.7222222222222612E-2</v>
      </c>
      <c r="G638" s="13">
        <f t="shared" si="169"/>
        <v>0.35000000000000142</v>
      </c>
      <c r="R638">
        <f t="shared" si="157"/>
        <v>0</v>
      </c>
      <c r="S638">
        <f t="shared" si="158"/>
        <v>46.1</v>
      </c>
      <c r="T638" s="31">
        <f t="shared" si="162"/>
        <v>12.805555555555555</v>
      </c>
      <c r="U638" s="31">
        <f t="shared" si="159"/>
        <v>125118.45910493827</v>
      </c>
      <c r="V638" s="28">
        <f t="shared" si="163"/>
        <v>56.454749865335245</v>
      </c>
      <c r="W638" s="28">
        <f t="shared" si="164"/>
        <v>2245.509</v>
      </c>
      <c r="X638" s="28">
        <f t="shared" si="165"/>
        <v>154.05780802514511</v>
      </c>
      <c r="Y638" s="37">
        <f t="shared" si="160"/>
        <v>2456.0215578904804</v>
      </c>
      <c r="Z638" s="28">
        <f>Y638*0.0000002777777777</f>
        <v>6.8222821033410961E-4</v>
      </c>
      <c r="AA638" s="28">
        <f t="shared" si="166"/>
        <v>2456.0215572027946</v>
      </c>
      <c r="AB638" s="24">
        <f t="shared" si="161"/>
        <v>-3278.0740740741021</v>
      </c>
      <c r="AD638" s="24">
        <f t="shared" si="167"/>
        <v>0</v>
      </c>
      <c r="AE638" s="24">
        <f t="shared" si="172"/>
        <v>971.76763271604955</v>
      </c>
      <c r="AF638" s="24">
        <f t="shared" si="171"/>
        <v>0</v>
      </c>
      <c r="AG638" s="24">
        <f>AF$43+AF$87+$AF$158+$AF$178+$AF$238+$AF$279+$AF$299+$AF$307+$AF$359+$AF$365+$AF$379+$AF$408+$AF$426+$AF$438+$AF$526+$AF$549+$AF$569+$AF$622</f>
        <v>0.26580531692660331</v>
      </c>
      <c r="AH638" s="35">
        <f>(AG638*3600000)*$J$69</f>
        <v>822933.26120476378</v>
      </c>
      <c r="AI638" s="33">
        <f>ABS((AB638*0.0000002777777777)-Z638)</f>
        <v>1.5928043417663988E-3</v>
      </c>
      <c r="AJ638" s="33">
        <f t="shared" si="170"/>
        <v>0.83424766153952035</v>
      </c>
    </row>
    <row r="639" spans="2:36" x14ac:dyDescent="0.3">
      <c r="B639" s="20" t="s">
        <v>32</v>
      </c>
      <c r="C639" s="20">
        <v>631</v>
      </c>
      <c r="D639" s="20">
        <v>42</v>
      </c>
      <c r="E639" s="3">
        <v>46.7</v>
      </c>
      <c r="F639" s="13">
        <f t="shared" si="168"/>
        <v>0.2222222222222224</v>
      </c>
      <c r="G639" s="13">
        <f t="shared" si="169"/>
        <v>0.80000000000000071</v>
      </c>
      <c r="R639">
        <f t="shared" si="157"/>
        <v>0</v>
      </c>
      <c r="S639">
        <f t="shared" si="158"/>
        <v>46.7</v>
      </c>
      <c r="T639" s="31">
        <f t="shared" si="162"/>
        <v>12.972222222222223</v>
      </c>
      <c r="U639" s="31">
        <f t="shared" si="159"/>
        <v>128396.53317901237</v>
      </c>
      <c r="V639" s="28">
        <f t="shared" si="163"/>
        <v>57.933850976520446</v>
      </c>
      <c r="W639" s="28">
        <f t="shared" si="164"/>
        <v>2245.509</v>
      </c>
      <c r="X639" s="28">
        <f t="shared" si="165"/>
        <v>352.13213262890196</v>
      </c>
      <c r="Y639" s="37">
        <f t="shared" si="160"/>
        <v>2655.5749836054224</v>
      </c>
      <c r="Z639" s="28">
        <f>Y639*0.0000002777777777</f>
        <v>7.3765971746162819E-4</v>
      </c>
      <c r="AA639" s="28">
        <f t="shared" si="166"/>
        <v>2655.5749828618614</v>
      </c>
      <c r="AB639" s="24">
        <f t="shared" si="161"/>
        <v>-5557.6543209876254</v>
      </c>
      <c r="AD639" s="24">
        <f t="shared" si="167"/>
        <v>0</v>
      </c>
      <c r="AE639" s="24">
        <f t="shared" si="172"/>
        <v>971.76763271604955</v>
      </c>
      <c r="AF639" s="24">
        <f t="shared" si="171"/>
        <v>0</v>
      </c>
      <c r="AG639" s="24">
        <f>AF$43+AF$87+$AF$158+$AF$178+$AF$238+$AF$279+$AF$299+$AF$307+$AF$359+$AF$365+$AF$379+$AF$408+$AF$426+$AF$438+$AF$526+$AF$549+$AF$569+$AF$622</f>
        <v>0.26580531692660331</v>
      </c>
      <c r="AH639" s="35">
        <f>(AG639*3600000)*$J$69</f>
        <v>822933.26120476378</v>
      </c>
      <c r="AI639" s="33">
        <f>ABS((AB639*0.0000002777777777)-Z639)</f>
        <v>2.2814525839703736E-3</v>
      </c>
      <c r="AJ639" s="33">
        <f t="shared" si="170"/>
        <v>0.83652911412349074</v>
      </c>
    </row>
    <row r="640" spans="2:36" x14ac:dyDescent="0.3">
      <c r="B640" s="20" t="s">
        <v>32</v>
      </c>
      <c r="C640" s="20">
        <v>632</v>
      </c>
      <c r="D640" s="20">
        <v>43</v>
      </c>
      <c r="E640" s="3">
        <v>47.7</v>
      </c>
      <c r="F640" s="13">
        <f t="shared" si="168"/>
        <v>0.30555555555555497</v>
      </c>
      <c r="G640" s="13">
        <f t="shared" si="169"/>
        <v>1.0999999999999979</v>
      </c>
      <c r="R640">
        <f t="shared" si="157"/>
        <v>0</v>
      </c>
      <c r="S640">
        <f t="shared" si="158"/>
        <v>47.7</v>
      </c>
      <c r="T640" s="31">
        <f t="shared" si="162"/>
        <v>13.25</v>
      </c>
      <c r="U640" s="31">
        <f t="shared" si="159"/>
        <v>133954.1875</v>
      </c>
      <c r="V640" s="28">
        <f t="shared" si="163"/>
        <v>60.441522400656233</v>
      </c>
      <c r="W640" s="28">
        <f t="shared" si="164"/>
        <v>2245.509</v>
      </c>
      <c r="X640" s="28">
        <f t="shared" si="165"/>
        <v>484.18168236473889</v>
      </c>
      <c r="Y640" s="37">
        <f t="shared" si="160"/>
        <v>2790.1322047653948</v>
      </c>
      <c r="Z640" s="28">
        <f>Y640*0.0000002777777777</f>
        <v>7.7503672332893277E-4</v>
      </c>
      <c r="AA640" s="28">
        <f t="shared" si="166"/>
        <v>2790.132203984158</v>
      </c>
      <c r="AB640" s="24">
        <f t="shared" si="161"/>
        <v>-6824.6111111110658</v>
      </c>
      <c r="AD640" s="24">
        <f t="shared" si="167"/>
        <v>0</v>
      </c>
      <c r="AE640" s="24">
        <f t="shared" si="172"/>
        <v>971.76763271604955</v>
      </c>
      <c r="AF640" s="24">
        <f t="shared" si="171"/>
        <v>0</v>
      </c>
      <c r="AG640" s="24">
        <f>AF$43+AF$87+$AF$158+$AF$178+$AF$238+$AF$279+$AF$299+$AF$307+$AF$359+$AF$365+$AF$379+$AF$408+$AF$426+$AF$438+$AF$526+$AF$549+$AF$569+$AF$622</f>
        <v>0.26580531692660331</v>
      </c>
      <c r="AH640" s="35">
        <f>(AG640*3600000)*$J$69</f>
        <v>822933.26120476378</v>
      </c>
      <c r="AI640" s="33">
        <f>ABS((AB640*0.0000002777777777)-Z640)</f>
        <v>2.6707620314400929E-3</v>
      </c>
      <c r="AJ640" s="33">
        <f t="shared" si="170"/>
        <v>0.83919987615493086</v>
      </c>
    </row>
    <row r="641" spans="2:36" x14ac:dyDescent="0.3">
      <c r="B641" s="20" t="s">
        <v>32</v>
      </c>
      <c r="C641" s="20">
        <v>633</v>
      </c>
      <c r="D641" s="20">
        <v>44</v>
      </c>
      <c r="E641" s="3">
        <v>48.9</v>
      </c>
      <c r="F641" s="13">
        <f t="shared" si="168"/>
        <v>0.36111111111111033</v>
      </c>
      <c r="G641" s="13">
        <f t="shared" si="169"/>
        <v>1.2999999999999972</v>
      </c>
      <c r="R641">
        <f t="shared" si="157"/>
        <v>0</v>
      </c>
      <c r="S641">
        <f t="shared" si="158"/>
        <v>48.9</v>
      </c>
      <c r="T641" s="31">
        <f t="shared" si="162"/>
        <v>13.583333333333332</v>
      </c>
      <c r="U641" s="31">
        <f t="shared" si="159"/>
        <v>140778.79861111107</v>
      </c>
      <c r="V641" s="28">
        <f t="shared" si="163"/>
        <v>63.520857903683996</v>
      </c>
      <c r="W641" s="28">
        <f t="shared" si="164"/>
        <v>2245.509</v>
      </c>
      <c r="X641" s="28">
        <f t="shared" si="165"/>
        <v>572.21471552196397</v>
      </c>
      <c r="Y641" s="37">
        <f t="shared" si="160"/>
        <v>2881.244573425648</v>
      </c>
      <c r="Z641" s="28">
        <f>Y641*0.0000002777777777</f>
        <v>8.0034571461636104E-4</v>
      </c>
      <c r="AA641" s="28">
        <f t="shared" si="166"/>
        <v>2881.2445726188998</v>
      </c>
      <c r="AB641" s="24">
        <f t="shared" si="161"/>
        <v>-8176.3456790123892</v>
      </c>
      <c r="AD641" s="24">
        <f t="shared" si="167"/>
        <v>0</v>
      </c>
      <c r="AE641" s="24">
        <f t="shared" si="172"/>
        <v>971.76763271604955</v>
      </c>
      <c r="AF641" s="24">
        <f t="shared" si="171"/>
        <v>0</v>
      </c>
      <c r="AG641" s="24">
        <f>AF$43+AF$87+$AF$158+$AF$178+$AF$238+$AF$279+$AF$299+$AF$307+$AF$359+$AF$365+$AF$379+$AF$408+$AF$426+$AF$438+$AF$526+$AF$549+$AF$569+$AF$622</f>
        <v>0.26580531692660331</v>
      </c>
      <c r="AH641" s="35">
        <f>(AG641*3600000)*$J$69</f>
        <v>822933.26120476378</v>
      </c>
      <c r="AI641" s="33">
        <f>ABS((AB641*0.0000002777777777)-Z641)</f>
        <v>3.0715528470394199E-3</v>
      </c>
      <c r="AJ641" s="33">
        <f t="shared" si="170"/>
        <v>0.84227142900197027</v>
      </c>
    </row>
    <row r="642" spans="2:36" x14ac:dyDescent="0.3">
      <c r="B642" s="20" t="s">
        <v>32</v>
      </c>
      <c r="C642" s="20">
        <v>634</v>
      </c>
      <c r="D642" s="20">
        <v>45</v>
      </c>
      <c r="E642" s="3">
        <v>50.3</v>
      </c>
      <c r="F642" s="13">
        <f t="shared" si="168"/>
        <v>0.37500000000000039</v>
      </c>
      <c r="G642" s="13">
        <f t="shared" si="169"/>
        <v>1.3500000000000014</v>
      </c>
      <c r="R642">
        <f t="shared" si="157"/>
        <v>0</v>
      </c>
      <c r="S642">
        <f t="shared" si="158"/>
        <v>50.3</v>
      </c>
      <c r="T642" s="31">
        <f t="shared" si="162"/>
        <v>13.972222222222221</v>
      </c>
      <c r="U642" s="31">
        <f t="shared" si="159"/>
        <v>148955.14429012345</v>
      </c>
      <c r="V642" s="28">
        <f t="shared" si="163"/>
        <v>67.210110100548206</v>
      </c>
      <c r="W642" s="28">
        <f t="shared" si="164"/>
        <v>2245.509</v>
      </c>
      <c r="X642" s="28">
        <f t="shared" si="165"/>
        <v>594.22297381127214</v>
      </c>
      <c r="Y642" s="37">
        <f t="shared" si="160"/>
        <v>2906.9420839118202</v>
      </c>
      <c r="Z642" s="28">
        <f>Y642*0.0000002777777777</f>
        <v>8.0748391197163233E-4</v>
      </c>
      <c r="AA642" s="28">
        <f t="shared" si="166"/>
        <v>2906.9420830978765</v>
      </c>
      <c r="AB642" s="24">
        <f t="shared" si="161"/>
        <v>-7798.9668209876691</v>
      </c>
      <c r="AD642" s="24">
        <f t="shared" si="167"/>
        <v>0</v>
      </c>
      <c r="AE642" s="24">
        <f t="shared" si="172"/>
        <v>971.76763271604955</v>
      </c>
      <c r="AF642" s="24">
        <f t="shared" si="171"/>
        <v>0</v>
      </c>
      <c r="AG642" s="24">
        <f>AF$43+AF$87+$AF$158+$AF$178+$AF$238+$AF$279+$AF$299+$AF$307+$AF$359+$AF$365+$AF$379+$AF$408+$AF$426+$AF$438+$AF$526+$AF$549+$AF$569+$AF$622</f>
        <v>0.26580531692660331</v>
      </c>
      <c r="AH642" s="35">
        <f>(AG642*3600000)*$J$69</f>
        <v>822933.26120476378</v>
      </c>
      <c r="AI642" s="33">
        <f>ABS((AB642*0.0000002777777777)-Z642)</f>
        <v>2.9738635838616207E-3</v>
      </c>
      <c r="AJ642" s="33">
        <f t="shared" si="170"/>
        <v>0.84524529258583192</v>
      </c>
    </row>
    <row r="643" spans="2:36" x14ac:dyDescent="0.3">
      <c r="B643" s="20" t="s">
        <v>32</v>
      </c>
      <c r="C643" s="20">
        <v>635</v>
      </c>
      <c r="D643" s="20">
        <v>46</v>
      </c>
      <c r="E643" s="3">
        <v>51.6</v>
      </c>
      <c r="F643" s="13">
        <f t="shared" si="168"/>
        <v>0.31944444444444503</v>
      </c>
      <c r="G643" s="13">
        <f t="shared" si="169"/>
        <v>1.1500000000000021</v>
      </c>
      <c r="R643">
        <f t="shared" si="157"/>
        <v>0</v>
      </c>
      <c r="S643">
        <f t="shared" si="158"/>
        <v>51.6</v>
      </c>
      <c r="T643" s="31">
        <f t="shared" si="162"/>
        <v>14.333333333333334</v>
      </c>
      <c r="U643" s="31">
        <f t="shared" si="159"/>
        <v>156754.11111111112</v>
      </c>
      <c r="V643" s="28">
        <f t="shared" si="163"/>
        <v>70.729085032277766</v>
      </c>
      <c r="W643" s="28">
        <f t="shared" si="164"/>
        <v>2245.509</v>
      </c>
      <c r="X643" s="28">
        <f t="shared" si="165"/>
        <v>506.18994065404706</v>
      </c>
      <c r="Y643" s="37">
        <f t="shared" si="160"/>
        <v>2822.4280256863249</v>
      </c>
      <c r="Z643" s="28">
        <f>Y643*0.0000002777777777</f>
        <v>7.8400778469334587E-4</v>
      </c>
      <c r="AA643" s="28">
        <f t="shared" si="166"/>
        <v>2822.4280248960449</v>
      </c>
      <c r="AB643" s="24">
        <f t="shared" si="161"/>
        <v>-6134.6141975308419</v>
      </c>
      <c r="AD643" s="24">
        <f t="shared" si="167"/>
        <v>0</v>
      </c>
      <c r="AE643" s="24">
        <f t="shared" si="172"/>
        <v>971.76763271604955</v>
      </c>
      <c r="AF643" s="24">
        <f t="shared" si="171"/>
        <v>0</v>
      </c>
      <c r="AG643" s="24">
        <f>AF$43+AF$87+$AF$158+$AF$178+$AF$238+$AF$279+$AF$299+$AF$307+$AF$359+$AF$365+$AF$379+$AF$408+$AF$426+$AF$438+$AF$526+$AF$549+$AF$569+$AF$622</f>
        <v>0.26580531692660331</v>
      </c>
      <c r="AH643" s="35">
        <f>(AG643*3600000)*$J$69</f>
        <v>822933.26120476378</v>
      </c>
      <c r="AI643" s="33">
        <f>ABS((AB643*0.0000002777777777)-Z643)</f>
        <v>2.4880672835303321E-3</v>
      </c>
      <c r="AJ643" s="33">
        <f t="shared" si="170"/>
        <v>0.84773335986936227</v>
      </c>
    </row>
    <row r="644" spans="2:36" x14ac:dyDescent="0.3">
      <c r="B644" s="20" t="s">
        <v>32</v>
      </c>
      <c r="C644" s="20">
        <v>636</v>
      </c>
      <c r="D644" s="20">
        <v>47</v>
      </c>
      <c r="E644" s="3">
        <v>52.6</v>
      </c>
      <c r="F644" s="13">
        <f t="shared" si="168"/>
        <v>0.19444444444444425</v>
      </c>
      <c r="G644" s="13">
        <f t="shared" si="169"/>
        <v>0.69999999999999929</v>
      </c>
      <c r="R644">
        <f t="shared" si="157"/>
        <v>0</v>
      </c>
      <c r="S644">
        <f t="shared" si="158"/>
        <v>52.6</v>
      </c>
      <c r="T644" s="31">
        <f t="shared" si="162"/>
        <v>14.611111111111111</v>
      </c>
      <c r="U644" s="31">
        <f t="shared" si="159"/>
        <v>162888.72530864197</v>
      </c>
      <c r="V644" s="28">
        <f t="shared" si="163"/>
        <v>73.497086752563263</v>
      </c>
      <c r="W644" s="28">
        <f t="shared" si="164"/>
        <v>2245.509</v>
      </c>
      <c r="X644" s="28">
        <f t="shared" si="165"/>
        <v>308.11561605028868</v>
      </c>
      <c r="Y644" s="37">
        <f t="shared" si="160"/>
        <v>2627.1217028028518</v>
      </c>
      <c r="Z644" s="28">
        <f>Y644*0.0000002777777777</f>
        <v>7.2975602835201607E-4</v>
      </c>
      <c r="AA644" s="28">
        <f t="shared" si="166"/>
        <v>2627.121702067258</v>
      </c>
      <c r="AB644" s="24">
        <f t="shared" si="161"/>
        <v>-2486.814814814803</v>
      </c>
      <c r="AD644" s="24">
        <f t="shared" si="167"/>
        <v>0</v>
      </c>
      <c r="AE644" s="24">
        <f>$AD$43+$AD$87+$AD$158+$AD$178+$AD$188+$AD$238+$AD$279+$AD$299+$AD$307+$AD$359+$AD$365+$AD$379+$AD$408+$AD$426+$AD$438+$AD$549+$AD$569+$AD$622+$AD$645</f>
        <v>974.25444753086435</v>
      </c>
      <c r="AF644" s="24">
        <f t="shared" si="171"/>
        <v>0</v>
      </c>
      <c r="AG644" s="24">
        <f>AF$43+AF$87+$AF$158+$AF$178+$AF$238+$AF$279+$AF$299+$AF$307+$AF$359+$AF$365+$AF$379+$AF$408+$AF$426+$AF$438+$AF$526+$AF$549+$AF$569+$AF$622+$AF$645</f>
        <v>0.266496098819414</v>
      </c>
      <c r="AH644" s="35">
        <f>(AG644*3600000)*$J$69</f>
        <v>825071.92194490577</v>
      </c>
      <c r="AI644" s="33">
        <f>ABS((AB644*0.0000002777777777)-Z644)</f>
        <v>1.420537921162709E-3</v>
      </c>
      <c r="AJ644" s="33">
        <f t="shared" si="170"/>
        <v>0.84915389779052497</v>
      </c>
    </row>
    <row r="645" spans="2:36" x14ac:dyDescent="0.3">
      <c r="B645" s="20" t="s">
        <v>32</v>
      </c>
      <c r="C645" s="20">
        <v>637</v>
      </c>
      <c r="D645" s="20">
        <v>48</v>
      </c>
      <c r="E645" s="3">
        <v>53</v>
      </c>
      <c r="F645" s="13">
        <f t="shared" si="168"/>
        <v>5.5555555555555358E-2</v>
      </c>
      <c r="G645" s="13">
        <f t="shared" si="169"/>
        <v>0.19999999999999929</v>
      </c>
      <c r="R645">
        <f t="shared" si="157"/>
        <v>0</v>
      </c>
      <c r="S645">
        <f t="shared" si="158"/>
        <v>53</v>
      </c>
      <c r="T645" s="31">
        <f t="shared" si="162"/>
        <v>14.722222222222221</v>
      </c>
      <c r="U645" s="31">
        <f t="shared" si="159"/>
        <v>165375.54012345677</v>
      </c>
      <c r="V645" s="28">
        <f t="shared" si="163"/>
        <v>74.61916345760028</v>
      </c>
      <c r="W645" s="28">
        <f t="shared" si="164"/>
        <v>2245.509</v>
      </c>
      <c r="X645" s="28">
        <f t="shared" si="165"/>
        <v>88.033033157225105</v>
      </c>
      <c r="Y645" s="37">
        <f t="shared" si="160"/>
        <v>2408.1611966148253</v>
      </c>
      <c r="Z645" s="28">
        <f>Y645*0.0000002777777777</f>
        <v>6.6893366553903895E-4</v>
      </c>
      <c r="AA645" s="28">
        <f t="shared" si="166"/>
        <v>2408.16119594054</v>
      </c>
      <c r="AB645" s="24">
        <f t="shared" si="161"/>
        <v>0</v>
      </c>
      <c r="AC645" s="24">
        <f>SUM(AB646:AB648)</f>
        <v>2486.814814814803</v>
      </c>
      <c r="AD645" s="24">
        <f t="shared" si="167"/>
        <v>2.486814814814803</v>
      </c>
      <c r="AE645" s="24">
        <f>$AD$43+$AD$87+$AD$158+$AD$178+$AD$188+$AD$238+$AD$279+$AD$299+$AD$307+$AD$359+$AD$365+$AD$379+$AD$408+$AD$426+$AD$438+$AD$549+$AD$569+$AD$622+$AD$645</f>
        <v>974.25444753086435</v>
      </c>
      <c r="AF645" s="24">
        <f t="shared" si="171"/>
        <v>6.9078189281069301E-4</v>
      </c>
      <c r="AG645" s="24">
        <f>AF$43+AF$87+$AF$158+$AF$178+$AF$238+$AF$279+$AF$299+$AF$307+$AF$359+$AF$365+$AF$379+$AF$408+$AF$426+$AF$438+$AF$526+$AF$549+$AF$569+$AF$622+$AF$645</f>
        <v>0.266496098819414</v>
      </c>
      <c r="AH645" s="35">
        <f>(AG645*3600000)*$J$69</f>
        <v>825071.92194490577</v>
      </c>
      <c r="AI645" s="33">
        <f>ABS((AB645*0.0000002777777777)-Z645)</f>
        <v>6.6893366553903895E-4</v>
      </c>
      <c r="AJ645" s="33">
        <f t="shared" si="170"/>
        <v>0.84982283145606397</v>
      </c>
    </row>
    <row r="646" spans="2:36" x14ac:dyDescent="0.3">
      <c r="B646" s="20" t="s">
        <v>32</v>
      </c>
      <c r="C646" s="20">
        <v>638</v>
      </c>
      <c r="D646" s="20">
        <v>49</v>
      </c>
      <c r="E646" s="3">
        <v>53</v>
      </c>
      <c r="F646" s="13">
        <f t="shared" si="168"/>
        <v>-1.3888888888889086E-2</v>
      </c>
      <c r="G646" s="13">
        <f t="shared" si="169"/>
        <v>-5.0000000000000711E-2</v>
      </c>
      <c r="R646">
        <f t="shared" si="157"/>
        <v>0</v>
      </c>
      <c r="S646">
        <f t="shared" si="158"/>
        <v>53</v>
      </c>
      <c r="T646" s="31">
        <f t="shared" si="162"/>
        <v>14.722222222222221</v>
      </c>
      <c r="U646" s="31">
        <f t="shared" si="159"/>
        <v>165375.54012345677</v>
      </c>
      <c r="V646" s="28">
        <f t="shared" si="163"/>
        <v>74.61916345760028</v>
      </c>
      <c r="W646" s="28">
        <f t="shared" si="164"/>
        <v>2245.509</v>
      </c>
      <c r="X646" s="28">
        <f t="shared" si="165"/>
        <v>-22.008258289306667</v>
      </c>
      <c r="Y646" s="37">
        <f t="shared" si="160"/>
        <v>2298.1199051682938</v>
      </c>
      <c r="Z646" s="28">
        <f>Y646*0.0000002777777777</f>
        <v>6.3836664014578341E-4</v>
      </c>
      <c r="AA646" s="28">
        <f t="shared" si="166"/>
        <v>2298.1199045248204</v>
      </c>
      <c r="AB646" s="24">
        <f t="shared" si="161"/>
        <v>623.46990740741603</v>
      </c>
      <c r="AD646" s="24">
        <f t="shared" si="167"/>
        <v>0</v>
      </c>
      <c r="AE646" s="24">
        <f t="shared" ref="AE646:AE655" si="173">$AD$43+$AD$87+$AD$158+$AD$178+$AD$188+$AD$238+$AD$279+$AD$299+$AD$307+$AD$359+$AD$365+$AD$379+$AD$408+$AD$426+$AD$438+$AD$549+$AD$569+$AD$622+$AD$645</f>
        <v>974.25444753086435</v>
      </c>
      <c r="AF646" s="24">
        <f t="shared" si="171"/>
        <v>0</v>
      </c>
      <c r="AG646" s="24">
        <f>AF$43+AF$87+$AF$158+$AF$178+$AF$238+$AF$279+$AF$299+$AF$307+$AF$359+$AF$365+$AF$379+$AF$408+$AF$426+$AF$438+$AF$526+$AF$549+$AF$569+$AF$622+$AF$645</f>
        <v>0.266496098819414</v>
      </c>
      <c r="AH646" s="35">
        <f>(AG646*3600000)*$J$69</f>
        <v>825071.92194490577</v>
      </c>
      <c r="AI646" s="33">
        <f>ABS((AB646*0.0000002777777777)-Z646)</f>
        <v>4.6518055480332659E-4</v>
      </c>
      <c r="AJ646" s="33">
        <f t="shared" si="170"/>
        <v>0.85028801201086734</v>
      </c>
    </row>
    <row r="647" spans="2:36" x14ac:dyDescent="0.3">
      <c r="B647" s="20" t="s">
        <v>32</v>
      </c>
      <c r="C647" s="20">
        <v>639</v>
      </c>
      <c r="D647" s="20">
        <v>50</v>
      </c>
      <c r="E647" s="3">
        <v>52.9</v>
      </c>
      <c r="F647" s="13">
        <f t="shared" si="168"/>
        <v>-4.1666666666666269E-2</v>
      </c>
      <c r="G647" s="13">
        <f t="shared" si="169"/>
        <v>-0.14999999999999858</v>
      </c>
      <c r="R647">
        <f t="shared" si="157"/>
        <v>0</v>
      </c>
      <c r="S647">
        <f t="shared" si="158"/>
        <v>52.9</v>
      </c>
      <c r="T647" s="31">
        <f t="shared" si="162"/>
        <v>14.694444444444443</v>
      </c>
      <c r="U647" s="31">
        <f t="shared" si="159"/>
        <v>164752.07021604935</v>
      </c>
      <c r="V647" s="28">
        <f t="shared" si="163"/>
        <v>74.337847351863005</v>
      </c>
      <c r="W647" s="28">
        <f t="shared" si="164"/>
        <v>2245.509</v>
      </c>
      <c r="X647" s="28">
        <f t="shared" si="165"/>
        <v>-66.024774867918438</v>
      </c>
      <c r="Y647" s="37">
        <f t="shared" si="160"/>
        <v>2253.8220724839443</v>
      </c>
      <c r="Z647" s="28">
        <f>Y647*0.0000002777777777</f>
        <v>6.2606168662579845E-4</v>
      </c>
      <c r="AA647" s="28">
        <f t="shared" si="166"/>
        <v>2253.8220718528746</v>
      </c>
      <c r="AB647" s="24">
        <f t="shared" si="161"/>
        <v>1243.4074074073578</v>
      </c>
      <c r="AD647" s="24">
        <f t="shared" si="167"/>
        <v>0</v>
      </c>
      <c r="AE647" s="24">
        <f t="shared" si="173"/>
        <v>974.25444753086435</v>
      </c>
      <c r="AF647" s="24">
        <f t="shared" si="171"/>
        <v>0</v>
      </c>
      <c r="AG647" s="24">
        <f>AF$43+AF$87+$AF$158+$AF$178+$AF$238+$AF$279+$AF$299+$AF$307+$AF$359+$AF$365+$AF$379+$AF$408+$AF$426+$AF$438+$AF$526+$AF$549+$AF$569+$AF$622+$AF$645</f>
        <v>0.266496098819414</v>
      </c>
      <c r="AH647" s="35">
        <f>(AG647*3600000)*$J$69</f>
        <v>825071.92194490577</v>
      </c>
      <c r="AI647" s="33">
        <f>ABS((AB647*0.0000002777777777)-Z647)</f>
        <v>2.8067074022046403E-4</v>
      </c>
      <c r="AJ647" s="33">
        <f t="shared" si="170"/>
        <v>0.85056868275108777</v>
      </c>
    </row>
    <row r="648" spans="2:36" x14ac:dyDescent="0.3">
      <c r="B648" s="20" t="s">
        <v>32</v>
      </c>
      <c r="C648" s="20">
        <v>640</v>
      </c>
      <c r="D648" s="20">
        <v>51</v>
      </c>
      <c r="E648" s="3">
        <v>52.7</v>
      </c>
      <c r="F648" s="13">
        <f t="shared" si="168"/>
        <v>-4.1666666666666269E-2</v>
      </c>
      <c r="G648" s="13">
        <f t="shared" si="169"/>
        <v>-0.14999999999999858</v>
      </c>
      <c r="R648">
        <f t="shared" ref="R648:R711" si="174">IF(E648&lt;1,1,0)</f>
        <v>0</v>
      </c>
      <c r="S648">
        <f t="shared" ref="S648:S711" si="175">IF(R648=1,"",E648)</f>
        <v>52.7</v>
      </c>
      <c r="T648" s="31">
        <f t="shared" si="162"/>
        <v>14.638888888888889</v>
      </c>
      <c r="U648" s="31">
        <f t="shared" ref="U648:U711" si="176">(0.5*1526*(T648*T648))</f>
        <v>163508.662808642</v>
      </c>
      <c r="V648" s="28">
        <f t="shared" si="163"/>
        <v>73.77680899934451</v>
      </c>
      <c r="W648" s="28">
        <f t="shared" si="164"/>
        <v>2245.509</v>
      </c>
      <c r="X648" s="28">
        <f t="shared" si="165"/>
        <v>-66.024774867918438</v>
      </c>
      <c r="Y648" s="37">
        <f t="shared" ref="Y648:Y711" si="177">V648+W648+X648</f>
        <v>2253.2610341314262</v>
      </c>
      <c r="Z648" s="28">
        <f>Y648*0.0000002777777777</f>
        <v>6.2590584263903142E-4</v>
      </c>
      <c r="AA648" s="28">
        <f t="shared" si="166"/>
        <v>2253.2610335005129</v>
      </c>
      <c r="AB648" s="24">
        <f t="shared" ref="AB648:AB711" si="178">$U648-$U649</f>
        <v>619.9375000000291</v>
      </c>
      <c r="AD648" s="24">
        <f t="shared" si="167"/>
        <v>0</v>
      </c>
      <c r="AE648" s="24">
        <f t="shared" si="173"/>
        <v>974.25444753086435</v>
      </c>
      <c r="AF648" s="24">
        <f t="shared" si="171"/>
        <v>0</v>
      </c>
      <c r="AG648" s="24">
        <f>AF$43+AF$87+$AF$158+$AF$178+$AF$238+$AF$279+$AF$299+$AF$307+$AF$359+$AF$365+$AF$379+$AF$408+$AF$426+$AF$438+$AF$526+$AF$549+$AF$569+$AF$622+$AF$645</f>
        <v>0.266496098819414</v>
      </c>
      <c r="AH648" s="35">
        <f>(AG648*3600000)*$J$69</f>
        <v>825071.92194490577</v>
      </c>
      <c r="AI648" s="33">
        <f>ABS((AB648*0.0000002777777777)-Z648)</f>
        <v>4.5370098157612954E-4</v>
      </c>
      <c r="AJ648" s="33">
        <f t="shared" si="170"/>
        <v>0.85102238373266392</v>
      </c>
    </row>
    <row r="649" spans="2:36" x14ac:dyDescent="0.3">
      <c r="B649" s="20" t="s">
        <v>32</v>
      </c>
      <c r="C649" s="20">
        <v>641</v>
      </c>
      <c r="D649" s="20">
        <v>52</v>
      </c>
      <c r="E649" s="3">
        <v>52.6</v>
      </c>
      <c r="F649" s="13">
        <f t="shared" si="168"/>
        <v>5.5555555555555358E-2</v>
      </c>
      <c r="G649" s="13">
        <f t="shared" si="169"/>
        <v>0.19999999999999929</v>
      </c>
      <c r="R649">
        <f t="shared" si="174"/>
        <v>0</v>
      </c>
      <c r="S649">
        <f t="shared" si="175"/>
        <v>52.6</v>
      </c>
      <c r="T649" s="31">
        <f t="shared" ref="T649:T712" si="179">E649/3.6</f>
        <v>14.611111111111111</v>
      </c>
      <c r="U649" s="31">
        <f t="shared" si="176"/>
        <v>162888.72530864197</v>
      </c>
      <c r="V649" s="28">
        <f t="shared" ref="V649:V712" si="180">0.5 * 1.202 * (T649^2) * 0.25 * (1.442 * 1.589)</f>
        <v>73.497086752563263</v>
      </c>
      <c r="W649" s="28">
        <f t="shared" ref="W649:W712" si="181">1526 * 9.81 * 0.15</f>
        <v>2245.509</v>
      </c>
      <c r="X649" s="28">
        <f t="shared" ref="X649:X712" si="182">(F649*$M$18)</f>
        <v>88.033033157225105</v>
      </c>
      <c r="Y649" s="37">
        <f t="shared" si="177"/>
        <v>2407.039119909788</v>
      </c>
      <c r="Z649" s="28">
        <f>Y649*0.0000002777777777</f>
        <v>6.6862197756550478E-4</v>
      </c>
      <c r="AA649" s="28">
        <f t="shared" ref="AA649:AA712" si="183">Z649*3600000</f>
        <v>2407.039119235817</v>
      </c>
      <c r="AB649" s="24">
        <f t="shared" si="178"/>
        <v>-3111.462191358034</v>
      </c>
      <c r="AD649" s="24">
        <f t="shared" ref="AD649:AD712" si="184">AC649/1000</f>
        <v>0</v>
      </c>
      <c r="AE649" s="24">
        <f t="shared" si="173"/>
        <v>974.25444753086435</v>
      </c>
      <c r="AF649" s="24">
        <f t="shared" si="171"/>
        <v>0</v>
      </c>
      <c r="AG649" s="24">
        <f>AF$43+AF$87+$AF$158+$AF$178+$AF$238+$AF$279+$AF$299+$AF$307+$AF$359+$AF$365+$AF$379+$AF$408+$AF$426+$AF$438+$AF$526+$AF$549+$AF$569+$AF$622+$AF$645</f>
        <v>0.266496098819414</v>
      </c>
      <c r="AH649" s="35">
        <f>(AG649*3600000)*$J$69</f>
        <v>825071.92194490577</v>
      </c>
      <c r="AI649" s="33">
        <f>ABS((AB649*0.0000002777777777)-Z649)</f>
        <v>1.5329170304785116E-3</v>
      </c>
      <c r="AJ649" s="33">
        <f t="shared" si="170"/>
        <v>0.85255530076314245</v>
      </c>
    </row>
    <row r="650" spans="2:36" x14ac:dyDescent="0.3">
      <c r="B650" s="20" t="s">
        <v>32</v>
      </c>
      <c r="C650" s="20">
        <v>642</v>
      </c>
      <c r="D650" s="20">
        <v>53</v>
      </c>
      <c r="E650" s="3">
        <v>53.1</v>
      </c>
      <c r="F650" s="13">
        <f t="shared" ref="F650:F713" si="185">($E651-$E649)/2/3.6</f>
        <v>0.23611111111111052</v>
      </c>
      <c r="G650" s="13">
        <f t="shared" ref="G650:G713" si="186">($E651-$E649)/2</f>
        <v>0.84999999999999787</v>
      </c>
      <c r="R650">
        <f t="shared" si="174"/>
        <v>0</v>
      </c>
      <c r="S650">
        <f t="shared" si="175"/>
        <v>53.1</v>
      </c>
      <c r="T650" s="31">
        <f t="shared" si="179"/>
        <v>14.75</v>
      </c>
      <c r="U650" s="31">
        <f t="shared" si="176"/>
        <v>166000.1875</v>
      </c>
      <c r="V650" s="28">
        <f t="shared" si="180"/>
        <v>74.901010849656245</v>
      </c>
      <c r="W650" s="28">
        <f t="shared" si="181"/>
        <v>2245.509</v>
      </c>
      <c r="X650" s="28">
        <f t="shared" si="182"/>
        <v>374.14039091820712</v>
      </c>
      <c r="Y650" s="37">
        <f t="shared" si="177"/>
        <v>2694.5504017678636</v>
      </c>
      <c r="Z650" s="28">
        <f>Y650*0.0000002777777777</f>
        <v>7.4848622250371936E-4</v>
      </c>
      <c r="AA650" s="28">
        <f t="shared" si="183"/>
        <v>2694.5504010133895</v>
      </c>
      <c r="AB650" s="24">
        <f t="shared" si="178"/>
        <v>-7587.6111111110658</v>
      </c>
      <c r="AD650" s="24">
        <f t="shared" si="184"/>
        <v>0</v>
      </c>
      <c r="AE650" s="24">
        <f t="shared" si="173"/>
        <v>974.25444753086435</v>
      </c>
      <c r="AF650" s="24">
        <f t="shared" si="171"/>
        <v>0</v>
      </c>
      <c r="AG650" s="24">
        <f>AF$43+AF$87+$AF$158+$AF$178+$AF$238+$AF$279+$AF$299+$AF$307+$AF$359+$AF$365+$AF$379+$AF$408+$AF$426+$AF$438+$AF$526+$AF$549+$AF$569+$AF$622+$AF$645</f>
        <v>0.266496098819414</v>
      </c>
      <c r="AH650" s="35">
        <f>(AG650*3600000)*$J$69</f>
        <v>825071.92194490577</v>
      </c>
      <c r="AI650" s="33">
        <f>ABS((AB650*0.0000002777777777)-Z650)</f>
        <v>2.8561559749999792E-3</v>
      </c>
      <c r="AJ650" s="33">
        <f t="shared" ref="AJ650:AJ713" si="187">AJ649+AI650</f>
        <v>0.85541145673814245</v>
      </c>
    </row>
    <row r="651" spans="2:36" x14ac:dyDescent="0.3">
      <c r="B651" s="20" t="s">
        <v>32</v>
      </c>
      <c r="C651" s="20">
        <v>643</v>
      </c>
      <c r="D651" s="20">
        <v>54</v>
      </c>
      <c r="E651" s="3">
        <v>54.3</v>
      </c>
      <c r="F651" s="13">
        <f t="shared" si="185"/>
        <v>0.29166666666666685</v>
      </c>
      <c r="G651" s="13">
        <f t="shared" si="186"/>
        <v>1.0500000000000007</v>
      </c>
      <c r="R651">
        <f t="shared" si="174"/>
        <v>0</v>
      </c>
      <c r="S651">
        <f t="shared" si="175"/>
        <v>54.3</v>
      </c>
      <c r="T651" s="31">
        <f t="shared" si="179"/>
        <v>15.083333333333332</v>
      </c>
      <c r="U651" s="31">
        <f t="shared" si="176"/>
        <v>173587.79861111107</v>
      </c>
      <c r="V651" s="28">
        <f t="shared" si="180"/>
        <v>78.324619887183999</v>
      </c>
      <c r="W651" s="28">
        <f t="shared" si="181"/>
        <v>2245.509</v>
      </c>
      <c r="X651" s="28">
        <f t="shared" si="182"/>
        <v>462.17342407543373</v>
      </c>
      <c r="Y651" s="37">
        <f t="shared" si="177"/>
        <v>2786.0070439626174</v>
      </c>
      <c r="Z651" s="28">
        <f>Y651*0.0000002777777777</f>
        <v>7.7389084532848208E-4</v>
      </c>
      <c r="AA651" s="28">
        <f t="shared" si="183"/>
        <v>2786.0070431825357</v>
      </c>
      <c r="AB651" s="24">
        <f t="shared" si="178"/>
        <v>-5801.9791666667443</v>
      </c>
      <c r="AD651" s="24">
        <f t="shared" si="184"/>
        <v>0</v>
      </c>
      <c r="AE651" s="24">
        <f t="shared" si="173"/>
        <v>974.25444753086435</v>
      </c>
      <c r="AF651" s="24">
        <f t="shared" si="171"/>
        <v>0</v>
      </c>
      <c r="AG651" s="24">
        <f>AF$43+AF$87+$AF$158+$AF$178+$AF$238+$AF$279+$AF$299+$AF$307+$AF$359+$AF$365+$AF$379+$AF$408+$AF$426+$AF$438+$AF$526+$AF$549+$AF$569+$AF$622+$AF$645</f>
        <v>0.266496098819414</v>
      </c>
      <c r="AH651" s="35">
        <f>(AG651*3600000)*$J$69</f>
        <v>825071.92194490577</v>
      </c>
      <c r="AI651" s="33">
        <f>ABS((AB651*0.0000002777777777)-Z651)</f>
        <v>2.3855517245068682E-3</v>
      </c>
      <c r="AJ651" s="33">
        <f t="shared" si="187"/>
        <v>0.85779700846264928</v>
      </c>
    </row>
    <row r="652" spans="2:36" x14ac:dyDescent="0.3">
      <c r="B652" s="20" t="s">
        <v>32</v>
      </c>
      <c r="C652" s="20">
        <v>644</v>
      </c>
      <c r="D652" s="20">
        <v>55</v>
      </c>
      <c r="E652" s="3">
        <v>55.2</v>
      </c>
      <c r="F652" s="13">
        <f t="shared" si="185"/>
        <v>0.16666666666666705</v>
      </c>
      <c r="G652" s="13">
        <f t="shared" si="186"/>
        <v>0.60000000000000142</v>
      </c>
      <c r="R652">
        <f t="shared" si="174"/>
        <v>0</v>
      </c>
      <c r="S652">
        <f t="shared" si="175"/>
        <v>55.2</v>
      </c>
      <c r="T652" s="31">
        <f t="shared" si="179"/>
        <v>15.333333333333334</v>
      </c>
      <c r="U652" s="31">
        <f t="shared" si="176"/>
        <v>179389.77777777781</v>
      </c>
      <c r="V652" s="28">
        <f t="shared" si="180"/>
        <v>80.942533222444439</v>
      </c>
      <c r="W652" s="28">
        <f t="shared" si="181"/>
        <v>2245.509</v>
      </c>
      <c r="X652" s="28">
        <f t="shared" si="182"/>
        <v>264.09909947167688</v>
      </c>
      <c r="Y652" s="37">
        <f t="shared" si="177"/>
        <v>2590.5506326941213</v>
      </c>
      <c r="Z652" s="28">
        <f>Y652*0.0000002777777777</f>
        <v>7.1959739776910204E-4</v>
      </c>
      <c r="AA652" s="28">
        <f t="shared" si="183"/>
        <v>2590.5506319687674</v>
      </c>
      <c r="AB652" s="24">
        <f t="shared" si="178"/>
        <v>-1955.1874999999418</v>
      </c>
      <c r="AD652" s="24">
        <f t="shared" si="184"/>
        <v>0</v>
      </c>
      <c r="AE652" s="24">
        <f t="shared" si="173"/>
        <v>974.25444753086435</v>
      </c>
      <c r="AF652" s="24">
        <f t="shared" si="171"/>
        <v>0</v>
      </c>
      <c r="AG652" s="24">
        <f>AF$43+AF$87+$AF$158+$AF$178+$AF$238+$AF$279+$AF$299+$AF$307+$AF$359+$AF$365+$AF$379+$AF$408+$AF$426+$AF$438+$AF$526+$AF$549+$AF$569+$AF$622+$AF$645</f>
        <v>0.266496098819414</v>
      </c>
      <c r="AH652" s="35">
        <f>(AG652*3600000)*$J$69</f>
        <v>825071.92194490577</v>
      </c>
      <c r="AI652" s="33">
        <f>ABS((AB652*0.0000002777777777)-Z652)</f>
        <v>1.2627050365059047E-3</v>
      </c>
      <c r="AJ652" s="33">
        <f t="shared" si="187"/>
        <v>0.85905971349915522</v>
      </c>
    </row>
    <row r="653" spans="2:36" x14ac:dyDescent="0.3">
      <c r="B653" s="20" t="s">
        <v>32</v>
      </c>
      <c r="C653" s="20">
        <v>645</v>
      </c>
      <c r="D653" s="20">
        <v>56</v>
      </c>
      <c r="E653" s="3">
        <v>55.5</v>
      </c>
      <c r="F653" s="13">
        <f t="shared" si="185"/>
        <v>9.7222222222221627E-2</v>
      </c>
      <c r="G653" s="13">
        <f t="shared" si="186"/>
        <v>0.34999999999999787</v>
      </c>
      <c r="R653">
        <f t="shared" si="174"/>
        <v>0</v>
      </c>
      <c r="S653">
        <f t="shared" si="175"/>
        <v>55.5</v>
      </c>
      <c r="T653" s="31">
        <f t="shared" si="179"/>
        <v>15.416666666666666</v>
      </c>
      <c r="U653" s="31">
        <f t="shared" si="176"/>
        <v>181344.96527777775</v>
      </c>
      <c r="V653" s="28">
        <f t="shared" si="180"/>
        <v>81.824734154600662</v>
      </c>
      <c r="W653" s="28">
        <f t="shared" si="181"/>
        <v>2245.509</v>
      </c>
      <c r="X653" s="28">
        <f t="shared" si="182"/>
        <v>154.05780802514354</v>
      </c>
      <c r="Y653" s="37">
        <f t="shared" si="177"/>
        <v>2481.3915421797442</v>
      </c>
      <c r="Z653" s="28">
        <f>Y653*0.0000002777777777</f>
        <v>6.8927542819026519E-4</v>
      </c>
      <c r="AA653" s="28">
        <f t="shared" si="183"/>
        <v>2481.3915414849548</v>
      </c>
      <c r="AB653" s="24">
        <f t="shared" si="178"/>
        <v>-2623.4012345679221</v>
      </c>
      <c r="AD653" s="24">
        <f t="shared" si="184"/>
        <v>0</v>
      </c>
      <c r="AE653" s="24">
        <f t="shared" si="173"/>
        <v>974.25444753086435</v>
      </c>
      <c r="AF653" s="24">
        <f t="shared" si="171"/>
        <v>0</v>
      </c>
      <c r="AG653" s="24">
        <f>AF$43+AF$87+$AF$158+$AF$178+$AF$238+$AF$279+$AF$299+$AF$307+$AF$359+$AF$365+$AF$379+$AF$408+$AF$426+$AF$438+$AF$526+$AF$549+$AF$569+$AF$622+$AF$645</f>
        <v>0.266496098819414</v>
      </c>
      <c r="AH653" s="35">
        <f>(AG653*3600000)*$J$69</f>
        <v>825071.92194490577</v>
      </c>
      <c r="AI653" s="33">
        <f>ABS((AB653*0.0000002777777777)-Z653)</f>
        <v>1.417997993143979E-3</v>
      </c>
      <c r="AJ653" s="33">
        <f t="shared" si="187"/>
        <v>0.86047771149229924</v>
      </c>
    </row>
    <row r="654" spans="2:36" x14ac:dyDescent="0.3">
      <c r="B654" s="20" t="s">
        <v>32</v>
      </c>
      <c r="C654" s="20">
        <v>646</v>
      </c>
      <c r="D654" s="20">
        <v>57</v>
      </c>
      <c r="E654" s="3">
        <v>55.9</v>
      </c>
      <c r="F654" s="13">
        <f t="shared" si="185"/>
        <v>0.11111111111111072</v>
      </c>
      <c r="G654" s="13">
        <f t="shared" si="186"/>
        <v>0.39999999999999858</v>
      </c>
      <c r="R654">
        <f t="shared" si="174"/>
        <v>0</v>
      </c>
      <c r="S654">
        <f t="shared" si="175"/>
        <v>55.9</v>
      </c>
      <c r="T654" s="31">
        <f t="shared" si="179"/>
        <v>15.527777777777777</v>
      </c>
      <c r="U654" s="31">
        <f t="shared" si="176"/>
        <v>183968.36651234567</v>
      </c>
      <c r="V654" s="28">
        <f t="shared" si="180"/>
        <v>83.008440072603747</v>
      </c>
      <c r="W654" s="28">
        <f t="shared" si="181"/>
        <v>2245.509</v>
      </c>
      <c r="X654" s="28">
        <f t="shared" si="182"/>
        <v>176.06606631445021</v>
      </c>
      <c r="Y654" s="37">
        <f t="shared" si="177"/>
        <v>2504.5835063870541</v>
      </c>
      <c r="Z654" s="28">
        <f>Y654*0.0000002777777777</f>
        <v>6.9571764046826967E-4</v>
      </c>
      <c r="AA654" s="28">
        <f t="shared" si="183"/>
        <v>2504.5835056857709</v>
      </c>
      <c r="AB654" s="24">
        <f t="shared" si="178"/>
        <v>-2642.2407407407009</v>
      </c>
      <c r="AD654" s="24">
        <f t="shared" si="184"/>
        <v>0</v>
      </c>
      <c r="AE654" s="24">
        <f t="shared" si="173"/>
        <v>974.25444753086435</v>
      </c>
      <c r="AF654" s="24">
        <f t="shared" si="171"/>
        <v>0</v>
      </c>
      <c r="AG654" s="24">
        <f>AF$43+AF$87+$AF$158+$AF$178+$AF$238+$AF$279+$AF$299+$AF$307+$AF$359+$AF$365+$AF$379+$AF$408+$AF$426+$AF$438+$AF$526+$AF$549+$AF$569+$AF$622+$AF$645</f>
        <v>0.266496098819414</v>
      </c>
      <c r="AH654" s="35">
        <f>(AG654*3600000)*$J$69</f>
        <v>825071.92194490577</v>
      </c>
      <c r="AI654" s="33">
        <f>ABS((AB654*0.0000002777777777)-Z654)</f>
        <v>1.4296734015796235E-3</v>
      </c>
      <c r="AJ654" s="33">
        <f t="shared" si="187"/>
        <v>0.86190738489387886</v>
      </c>
    </row>
    <row r="655" spans="2:36" x14ac:dyDescent="0.3">
      <c r="B655" s="20" t="s">
        <v>32</v>
      </c>
      <c r="C655" s="20">
        <v>647</v>
      </c>
      <c r="D655" s="20">
        <v>58</v>
      </c>
      <c r="E655" s="3">
        <v>56.3</v>
      </c>
      <c r="F655" s="13">
        <f t="shared" si="185"/>
        <v>0.1111111111111117</v>
      </c>
      <c r="G655" s="13">
        <f t="shared" si="186"/>
        <v>0.40000000000000213</v>
      </c>
      <c r="R655">
        <f t="shared" si="174"/>
        <v>0</v>
      </c>
      <c r="S655">
        <f t="shared" si="175"/>
        <v>56.3</v>
      </c>
      <c r="T655" s="31">
        <f t="shared" si="179"/>
        <v>15.638888888888888</v>
      </c>
      <c r="U655" s="31">
        <f t="shared" si="176"/>
        <v>186610.60725308637</v>
      </c>
      <c r="V655" s="28">
        <f t="shared" si="180"/>
        <v>84.20064657170559</v>
      </c>
      <c r="W655" s="28">
        <f t="shared" si="181"/>
        <v>2245.509</v>
      </c>
      <c r="X655" s="28">
        <f t="shared" si="182"/>
        <v>176.06606631445177</v>
      </c>
      <c r="Y655" s="37">
        <f t="shared" si="177"/>
        <v>2505.7757128861572</v>
      </c>
      <c r="Z655" s="28">
        <f>Y655*0.0000002777777777</f>
        <v>6.9604880894015E-4</v>
      </c>
      <c r="AA655" s="28">
        <f t="shared" si="183"/>
        <v>2505.7757121845402</v>
      </c>
      <c r="AB655" s="24">
        <f t="shared" si="178"/>
        <v>-2661.0802469136252</v>
      </c>
      <c r="AD655" s="24">
        <f t="shared" si="184"/>
        <v>0</v>
      </c>
      <c r="AE655" s="24">
        <f t="shared" si="173"/>
        <v>974.25444753086435</v>
      </c>
      <c r="AF655" s="24">
        <f t="shared" si="171"/>
        <v>0</v>
      </c>
      <c r="AG655" s="24">
        <f>AF$43+AF$87+$AF$158+$AF$178+$AF$238+$AF$279+$AF$299+$AF$307+$AF$359+$AF$365+$AF$379+$AF$408+$AF$426+$AF$438+$AF$526+$AF$549+$AF$569+$AF$622+$AF$645</f>
        <v>0.266496098819414</v>
      </c>
      <c r="AH655" s="35">
        <f>(AG655*3600000)*$J$69</f>
        <v>825071.92194490577</v>
      </c>
      <c r="AI655" s="33">
        <f>ABS((AB655*0.0000002777777777)-Z655)</f>
        <v>1.435237766209184E-3</v>
      </c>
      <c r="AJ655" s="33">
        <f t="shared" si="187"/>
        <v>0.86334262266008799</v>
      </c>
    </row>
    <row r="656" spans="2:36" x14ac:dyDescent="0.3">
      <c r="B656" s="20" t="s">
        <v>32</v>
      </c>
      <c r="C656" s="20">
        <v>648</v>
      </c>
      <c r="D656" s="20">
        <v>59</v>
      </c>
      <c r="E656" s="3">
        <v>56.7</v>
      </c>
      <c r="F656" s="13">
        <f t="shared" si="185"/>
        <v>8.3333333333333523E-2</v>
      </c>
      <c r="G656" s="13">
        <f t="shared" si="186"/>
        <v>0.30000000000000071</v>
      </c>
      <c r="R656">
        <f t="shared" si="174"/>
        <v>0</v>
      </c>
      <c r="S656">
        <f t="shared" si="175"/>
        <v>56.7</v>
      </c>
      <c r="T656" s="31">
        <f t="shared" si="179"/>
        <v>15.75</v>
      </c>
      <c r="U656" s="31">
        <f t="shared" si="176"/>
        <v>189271.6875</v>
      </c>
      <c r="V656" s="28">
        <f t="shared" si="180"/>
        <v>85.401353651906248</v>
      </c>
      <c r="W656" s="28">
        <f t="shared" si="181"/>
        <v>2245.509</v>
      </c>
      <c r="X656" s="28">
        <f t="shared" si="182"/>
        <v>132.04954973583844</v>
      </c>
      <c r="Y656" s="37">
        <f t="shared" si="177"/>
        <v>2462.9599033877448</v>
      </c>
      <c r="Z656" s="28">
        <f>Y656*0.0000002777777777</f>
        <v>6.841555285272545E-4</v>
      </c>
      <c r="AA656" s="28">
        <f t="shared" si="183"/>
        <v>2462.9599026981164</v>
      </c>
      <c r="AB656" s="24">
        <f t="shared" si="178"/>
        <v>-1337.604938271601</v>
      </c>
      <c r="AD656" s="24">
        <f t="shared" si="184"/>
        <v>0</v>
      </c>
      <c r="AE656" s="24">
        <f>$AD$43+$AD$87+$AD$158+$AD$178+$AD$188+$AD$238+$AD$279+$AD$299+$AD$307+$AD$359+$AD$365+$AD$379+$AD$408+$AD$426+$AD$438+$AD$549+$AD$569+$AD$622+$AD$645+$AD$657</f>
        <v>1156.3859621913582</v>
      </c>
      <c r="AF656" s="24">
        <f t="shared" si="171"/>
        <v>0</v>
      </c>
      <c r="AG656" s="24">
        <f>AF$43+AF$87+$AF$158+$AF$178+$AF$238+$AF$279+$AF$299+$AF$307+$AF$359+$AF$365+$AF$379+$AF$408+$AF$426+$AF$438+$AF$526+$AF$549+$AF$569+$AF$622+$AF$645+$AF$657</f>
        <v>0.31708818621094093</v>
      </c>
      <c r="AH656" s="35">
        <f>(AG656*3600000)*$J$69</f>
        <v>981705.02450907312</v>
      </c>
      <c r="AI656" s="33">
        <f>ABS((AB656*0.0000002777777777)-Z656)</f>
        <v>1.0557124557208854E-3</v>
      </c>
      <c r="AJ656" s="33">
        <f t="shared" si="187"/>
        <v>0.86439833511580888</v>
      </c>
    </row>
    <row r="657" spans="2:36" x14ac:dyDescent="0.3">
      <c r="B657" s="20" t="s">
        <v>32</v>
      </c>
      <c r="C657" s="20">
        <v>649</v>
      </c>
      <c r="D657" s="20">
        <v>60</v>
      </c>
      <c r="E657" s="3">
        <v>56.9</v>
      </c>
      <c r="F657" s="13">
        <f t="shared" si="185"/>
        <v>1.3888888888888099E-2</v>
      </c>
      <c r="G657" s="13">
        <f t="shared" si="186"/>
        <v>4.9999999999997158E-2</v>
      </c>
      <c r="R657">
        <f t="shared" si="174"/>
        <v>0</v>
      </c>
      <c r="S657">
        <f t="shared" si="175"/>
        <v>56.9</v>
      </c>
      <c r="T657" s="31">
        <f t="shared" si="179"/>
        <v>15.805555555555555</v>
      </c>
      <c r="U657" s="31">
        <f t="shared" si="176"/>
        <v>190609.2924382716</v>
      </c>
      <c r="V657" s="28">
        <f t="shared" si="180"/>
        <v>86.00489490991859</v>
      </c>
      <c r="W657" s="28">
        <f t="shared" si="181"/>
        <v>2245.509</v>
      </c>
      <c r="X657" s="28">
        <f t="shared" si="182"/>
        <v>22.008258289305104</v>
      </c>
      <c r="Y657" s="37">
        <f t="shared" si="177"/>
        <v>2353.5221531992238</v>
      </c>
      <c r="Z657" s="28">
        <f>Y657*0.0000002777777777</f>
        <v>6.537561534833994E-4</v>
      </c>
      <c r="AA657" s="28">
        <f t="shared" si="183"/>
        <v>2353.522152540238</v>
      </c>
      <c r="AB657" s="24">
        <f t="shared" si="178"/>
        <v>669.39120370370802</v>
      </c>
      <c r="AC657" s="24">
        <f>SUM(AB657:AB672)</f>
        <v>182131.51466049382</v>
      </c>
      <c r="AD657" s="24">
        <f t="shared" si="184"/>
        <v>182.13151466049382</v>
      </c>
      <c r="AE657" s="24">
        <f t="shared" ref="AE657:AE683" si="188">$AD$43+$AD$87+$AD$158+$AD$178+$AD$188+$AD$238+$AD$279+$AD$299+$AD$307+$AD$359+$AD$365+$AD$379+$AD$408+$AD$426+$AD$438+$AD$549+$AD$569+$AD$622+$AD$645+$AD$657</f>
        <v>1156.3859621913582</v>
      </c>
      <c r="AF657" s="24">
        <f t="shared" si="171"/>
        <v>5.0592087391526944E-2</v>
      </c>
      <c r="AG657" s="24">
        <f>AF$43+AF$87+$AF$158+$AF$178+$AF$238+$AF$279+$AF$299+$AF$307+$AF$359+$AF$365+$AF$379+$AF$408+$AF$426+$AF$438+$AF$526+$AF$549+$AF$569+$AF$622+$AF$645+$AF$657</f>
        <v>0.31708818621094093</v>
      </c>
      <c r="AH657" s="35">
        <f>(AG657*3600000)*$J$69</f>
        <v>981705.02450907312</v>
      </c>
      <c r="AI657" s="33">
        <f>ABS((AB657*0.0000002777777777)-Z657)</f>
        <v>4.6781415250665541E-4</v>
      </c>
      <c r="AJ657" s="33">
        <f t="shared" si="187"/>
        <v>0.86486614926831551</v>
      </c>
    </row>
    <row r="658" spans="2:36" x14ac:dyDescent="0.3">
      <c r="B658" s="20" t="s">
        <v>32</v>
      </c>
      <c r="C658" s="20">
        <v>650</v>
      </c>
      <c r="D658" s="20">
        <v>61</v>
      </c>
      <c r="E658" s="3">
        <v>56.8</v>
      </c>
      <c r="F658" s="13">
        <f t="shared" si="185"/>
        <v>-0.12499999999999981</v>
      </c>
      <c r="G658" s="13">
        <f t="shared" si="186"/>
        <v>-0.44999999999999929</v>
      </c>
      <c r="R658">
        <f t="shared" si="174"/>
        <v>0</v>
      </c>
      <c r="S658">
        <f t="shared" si="175"/>
        <v>56.8</v>
      </c>
      <c r="T658" s="31">
        <f t="shared" si="179"/>
        <v>15.777777777777777</v>
      </c>
      <c r="U658" s="31">
        <f t="shared" si="176"/>
        <v>189939.90123456789</v>
      </c>
      <c r="V658" s="28">
        <f t="shared" si="180"/>
        <v>85.702858637753067</v>
      </c>
      <c r="W658" s="28">
        <f t="shared" si="181"/>
        <v>2245.509</v>
      </c>
      <c r="X658" s="28">
        <f t="shared" si="182"/>
        <v>-198.07432460375688</v>
      </c>
      <c r="Y658" s="37">
        <f t="shared" si="177"/>
        <v>2133.1375340339964</v>
      </c>
      <c r="Z658" s="28">
        <f>Y658*0.0000002777777777</f>
        <v>5.9253820373242165E-4</v>
      </c>
      <c r="AA658" s="28">
        <f t="shared" si="183"/>
        <v>2133.1375334367181</v>
      </c>
      <c r="AB658" s="24">
        <f t="shared" si="178"/>
        <v>5312.7407407407591</v>
      </c>
      <c r="AD658" s="24">
        <f t="shared" si="184"/>
        <v>0</v>
      </c>
      <c r="AE658" s="24">
        <f t="shared" si="188"/>
        <v>1156.3859621913582</v>
      </c>
      <c r="AF658" s="24">
        <f t="shared" si="171"/>
        <v>0</v>
      </c>
      <c r="AG658" s="24">
        <f>AF$43+AF$87+$AF$158+$AF$178+$AF$238+$AF$279+$AF$299+$AF$307+$AF$359+$AF$365+$AF$379+$AF$408+$AF$426+$AF$438+$AF$526+$AF$549+$AF$569+$AF$622+$AF$645+$AF$657</f>
        <v>0.31708818621094093</v>
      </c>
      <c r="AH658" s="35">
        <f>(AG658*3600000)*$J$69</f>
        <v>981705.02450907312</v>
      </c>
      <c r="AI658" s="33">
        <f>ABS((AB658*0.0000002777777777)-Z658)</f>
        <v>8.8322311272679842E-4</v>
      </c>
      <c r="AJ658" s="33">
        <f t="shared" si="187"/>
        <v>0.86574937238104233</v>
      </c>
    </row>
    <row r="659" spans="2:36" x14ac:dyDescent="0.3">
      <c r="B659" s="20" t="s">
        <v>32</v>
      </c>
      <c r="C659" s="20">
        <v>651</v>
      </c>
      <c r="D659" s="20">
        <v>62</v>
      </c>
      <c r="E659" s="3">
        <v>56</v>
      </c>
      <c r="F659" s="13">
        <f t="shared" si="185"/>
        <v>-0.36111111111111033</v>
      </c>
      <c r="G659" s="13">
        <f t="shared" si="186"/>
        <v>-1.2999999999999972</v>
      </c>
      <c r="R659">
        <f t="shared" si="174"/>
        <v>0</v>
      </c>
      <c r="S659">
        <f t="shared" si="175"/>
        <v>56</v>
      </c>
      <c r="T659" s="31">
        <f t="shared" si="179"/>
        <v>15.555555555555555</v>
      </c>
      <c r="U659" s="31">
        <f t="shared" si="176"/>
        <v>184627.16049382713</v>
      </c>
      <c r="V659" s="28">
        <f t="shared" si="180"/>
        <v>83.305694767901201</v>
      </c>
      <c r="W659" s="28">
        <f t="shared" si="181"/>
        <v>2245.509</v>
      </c>
      <c r="X659" s="28">
        <f t="shared" si="182"/>
        <v>-572.21471552196397</v>
      </c>
      <c r="Y659" s="37">
        <f t="shared" si="177"/>
        <v>1756.599979245937</v>
      </c>
      <c r="Z659" s="28">
        <f>Y659*0.0000002777777777</f>
        <v>4.8794443854280253E-4</v>
      </c>
      <c r="AA659" s="28">
        <f t="shared" si="183"/>
        <v>1756.5999787540891</v>
      </c>
      <c r="AB659" s="24">
        <f t="shared" si="178"/>
        <v>11678.138888888876</v>
      </c>
      <c r="AD659" s="24">
        <f t="shared" si="184"/>
        <v>0</v>
      </c>
      <c r="AE659" s="24">
        <f t="shared" si="188"/>
        <v>1156.3859621913582</v>
      </c>
      <c r="AF659" s="24">
        <f t="shared" ref="AF659:AF722" si="189">AC659*0.0000002777777777</f>
        <v>0</v>
      </c>
      <c r="AG659" s="24">
        <f>AF$43+AF$87+$AF$158+$AF$178+$AF$238+$AF$279+$AF$299+$AF$307+$AF$359+$AF$365+$AF$379+$AF$408+$AF$426+$AF$438+$AF$526+$AF$549+$AF$569+$AF$622+$AF$645+$AF$657</f>
        <v>0.31708818621094093</v>
      </c>
      <c r="AH659" s="35">
        <f>(AG659*3600000)*$J$69</f>
        <v>981705.02450907312</v>
      </c>
      <c r="AI659" s="33">
        <f>ABS((AB659*0.0000002777777777)-Z659)</f>
        <v>2.755983029684697E-3</v>
      </c>
      <c r="AJ659" s="33">
        <f t="shared" si="187"/>
        <v>0.86850535541072704</v>
      </c>
    </row>
    <row r="660" spans="2:36" x14ac:dyDescent="0.3">
      <c r="B660" s="20" t="s">
        <v>32</v>
      </c>
      <c r="C660" s="20">
        <v>652</v>
      </c>
      <c r="D660" s="20">
        <v>63</v>
      </c>
      <c r="E660" s="3">
        <v>54.2</v>
      </c>
      <c r="F660" s="13">
        <f t="shared" si="185"/>
        <v>-0.54166666666666641</v>
      </c>
      <c r="G660" s="13">
        <f t="shared" si="186"/>
        <v>-1.9499999999999993</v>
      </c>
      <c r="R660">
        <f t="shared" si="174"/>
        <v>0</v>
      </c>
      <c r="S660">
        <f t="shared" si="175"/>
        <v>54.2</v>
      </c>
      <c r="T660" s="31">
        <f t="shared" si="179"/>
        <v>15.055555555555555</v>
      </c>
      <c r="U660" s="31">
        <f t="shared" si="176"/>
        <v>172949.02160493826</v>
      </c>
      <c r="V660" s="28">
        <f t="shared" si="180"/>
        <v>78.036397059303994</v>
      </c>
      <c r="W660" s="28">
        <f t="shared" si="181"/>
        <v>2245.509</v>
      </c>
      <c r="X660" s="28">
        <f t="shared" si="182"/>
        <v>-858.32207328294737</v>
      </c>
      <c r="Y660" s="37">
        <f t="shared" si="177"/>
        <v>1465.2233237763567</v>
      </c>
      <c r="Z660" s="28">
        <f>Y660*0.0000002777777777</f>
        <v>4.0700647871280395E-4</v>
      </c>
      <c r="AA660" s="28">
        <f t="shared" si="183"/>
        <v>1465.2233233660943</v>
      </c>
      <c r="AB660" s="24">
        <f t="shared" si="178"/>
        <v>13142.32175925927</v>
      </c>
      <c r="AD660" s="24">
        <f t="shared" si="184"/>
        <v>0</v>
      </c>
      <c r="AE660" s="24">
        <f t="shared" si="188"/>
        <v>1156.3859621913582</v>
      </c>
      <c r="AF660" s="24">
        <f t="shared" si="189"/>
        <v>0</v>
      </c>
      <c r="AG660" s="24">
        <f>AF$43+AF$87+$AF$158+$AF$178+$AF$238+$AF$279+$AF$299+$AF$307+$AF$359+$AF$365+$AF$379+$AF$408+$AF$426+$AF$438+$AF$526+$AF$549+$AF$569+$AF$622+$AF$645+$AF$657</f>
        <v>0.31708818621094093</v>
      </c>
      <c r="AH660" s="35">
        <f>(AG660*3600000)*$J$69</f>
        <v>981705.02450907312</v>
      </c>
      <c r="AI660" s="33">
        <f>ABS((AB660*0.0000002777777777)-Z660)</f>
        <v>3.2436384533925909E-3</v>
      </c>
      <c r="AJ660" s="33">
        <f t="shared" si="187"/>
        <v>0.87174899386411964</v>
      </c>
    </row>
    <row r="661" spans="2:36" x14ac:dyDescent="0.3">
      <c r="B661" s="20" t="s">
        <v>32</v>
      </c>
      <c r="C661" s="20">
        <v>653</v>
      </c>
      <c r="D661" s="20">
        <v>64</v>
      </c>
      <c r="E661" s="3">
        <v>52.1</v>
      </c>
      <c r="F661" s="13">
        <f t="shared" si="185"/>
        <v>-0.56944444444444464</v>
      </c>
      <c r="G661" s="13">
        <f t="shared" si="186"/>
        <v>-2.0500000000000007</v>
      </c>
      <c r="R661">
        <f t="shared" si="174"/>
        <v>0</v>
      </c>
      <c r="S661">
        <f t="shared" si="175"/>
        <v>52.1</v>
      </c>
      <c r="T661" s="31">
        <f t="shared" si="179"/>
        <v>14.472222222222221</v>
      </c>
      <c r="U661" s="31">
        <f t="shared" si="176"/>
        <v>159806.69984567899</v>
      </c>
      <c r="V661" s="28">
        <f t="shared" si="180"/>
        <v>72.106444813437093</v>
      </c>
      <c r="W661" s="28">
        <f t="shared" si="181"/>
        <v>2245.509</v>
      </c>
      <c r="X661" s="28">
        <f t="shared" si="182"/>
        <v>-902.33858986156088</v>
      </c>
      <c r="Y661" s="37">
        <f t="shared" si="177"/>
        <v>1415.2768549518762</v>
      </c>
      <c r="Z661" s="28">
        <f>Y661*0.0000002777777777</f>
        <v>3.9313245959877741E-4</v>
      </c>
      <c r="AA661" s="28">
        <f t="shared" si="183"/>
        <v>1415.2768545555987</v>
      </c>
      <c r="AB661" s="24">
        <f t="shared" si="178"/>
        <v>12033.734567901236</v>
      </c>
      <c r="AD661" s="24">
        <f t="shared" si="184"/>
        <v>0</v>
      </c>
      <c r="AE661" s="24">
        <f t="shared" si="188"/>
        <v>1156.3859621913582</v>
      </c>
      <c r="AF661" s="24">
        <f t="shared" si="189"/>
        <v>0</v>
      </c>
      <c r="AG661" s="24">
        <f>AF$43+AF$87+$AF$158+$AF$178+$AF$238+$AF$279+$AF$299+$AF$307+$AF$359+$AF$365+$AF$379+$AF$408+$AF$426+$AF$438+$AF$526+$AF$549+$AF$569+$AF$622+$AF$645+$AF$657</f>
        <v>0.31708818621094093</v>
      </c>
      <c r="AH661" s="35">
        <f>(AG661*3600000)*$J$69</f>
        <v>981705.02450907312</v>
      </c>
      <c r="AI661" s="33">
        <f>ABS((AB661*0.0000002777777777)-Z661)</f>
        <v>2.9495715861044976E-3</v>
      </c>
      <c r="AJ661" s="33">
        <f t="shared" si="187"/>
        <v>0.87469856545022417</v>
      </c>
    </row>
    <row r="662" spans="2:36" x14ac:dyDescent="0.3">
      <c r="B662" s="20" t="s">
        <v>32</v>
      </c>
      <c r="C662" s="20">
        <v>654</v>
      </c>
      <c r="D662" s="20">
        <v>65</v>
      </c>
      <c r="E662" s="3">
        <v>50.1</v>
      </c>
      <c r="F662" s="13">
        <f t="shared" si="185"/>
        <v>-0.68055555555555536</v>
      </c>
      <c r="G662" s="13">
        <f t="shared" si="186"/>
        <v>-2.4499999999999993</v>
      </c>
      <c r="R662">
        <f t="shared" si="174"/>
        <v>0</v>
      </c>
      <c r="S662">
        <f t="shared" si="175"/>
        <v>50.1</v>
      </c>
      <c r="T662" s="31">
        <f t="shared" si="179"/>
        <v>13.916666666666666</v>
      </c>
      <c r="U662" s="31">
        <f t="shared" si="176"/>
        <v>147772.96527777775</v>
      </c>
      <c r="V662" s="28">
        <f t="shared" si="180"/>
        <v>66.676698636600676</v>
      </c>
      <c r="W662" s="28">
        <f t="shared" si="181"/>
        <v>2245.509</v>
      </c>
      <c r="X662" s="28">
        <f t="shared" si="182"/>
        <v>-1078.404656176011</v>
      </c>
      <c r="Y662" s="37">
        <f t="shared" si="177"/>
        <v>1233.7810424605896</v>
      </c>
      <c r="Z662" s="28">
        <f>Y662*0.0000002777777777</f>
        <v>3.4271695614309191E-4</v>
      </c>
      <c r="AA662" s="28">
        <f t="shared" si="183"/>
        <v>1233.781042115131</v>
      </c>
      <c r="AB662" s="24">
        <f t="shared" si="178"/>
        <v>16612.323302469129</v>
      </c>
      <c r="AD662" s="24">
        <f t="shared" si="184"/>
        <v>0</v>
      </c>
      <c r="AE662" s="24">
        <f t="shared" si="188"/>
        <v>1156.3859621913582</v>
      </c>
      <c r="AF662" s="24">
        <f t="shared" si="189"/>
        <v>0</v>
      </c>
      <c r="AG662" s="24">
        <f>AF$43+AF$87+$AF$158+$AF$178+$AF$238+$AF$279+$AF$299+$AF$307+$AF$359+$AF$365+$AF$379+$AF$408+$AF$426+$AF$438+$AF$526+$AF$549+$AF$569+$AF$622+$AF$645+$AF$657</f>
        <v>0.31708818621094093</v>
      </c>
      <c r="AH662" s="35">
        <f>(AG662*3600000)*$J$69</f>
        <v>981705.02450907312</v>
      </c>
      <c r="AI662" s="33">
        <f>ABS((AB662*0.0000002777777777)-Z662)</f>
        <v>4.2718172932507082E-3</v>
      </c>
      <c r="AJ662" s="33">
        <f t="shared" si="187"/>
        <v>0.87897038274347483</v>
      </c>
    </row>
    <row r="663" spans="2:36" x14ac:dyDescent="0.3">
      <c r="B663" s="20" t="s">
        <v>32</v>
      </c>
      <c r="C663" s="20">
        <v>655</v>
      </c>
      <c r="D663" s="20">
        <v>66</v>
      </c>
      <c r="E663" s="3">
        <v>47.2</v>
      </c>
      <c r="F663" s="13">
        <f t="shared" si="185"/>
        <v>-0.95833333333333315</v>
      </c>
      <c r="G663" s="13">
        <f t="shared" si="186"/>
        <v>-3.4499999999999993</v>
      </c>
      <c r="R663">
        <f t="shared" si="174"/>
        <v>0</v>
      </c>
      <c r="S663">
        <f t="shared" si="175"/>
        <v>47.2</v>
      </c>
      <c r="T663" s="31">
        <f t="shared" si="179"/>
        <v>13.111111111111111</v>
      </c>
      <c r="U663" s="31">
        <f t="shared" si="176"/>
        <v>131160.64197530862</v>
      </c>
      <c r="V663" s="28">
        <f t="shared" si="180"/>
        <v>59.181045609604915</v>
      </c>
      <c r="W663" s="28">
        <f t="shared" si="181"/>
        <v>2245.509</v>
      </c>
      <c r="X663" s="28">
        <f t="shared" si="182"/>
        <v>-1518.5698219621381</v>
      </c>
      <c r="Y663" s="37">
        <f t="shared" si="177"/>
        <v>786.1202236474669</v>
      </c>
      <c r="Z663" s="28">
        <f>Y663*0.0000002777777777</f>
        <v>2.1836672872982036E-4</v>
      </c>
      <c r="AA663" s="28">
        <f t="shared" si="183"/>
        <v>786.12022342735327</v>
      </c>
      <c r="AB663" s="24">
        <f t="shared" si="178"/>
        <v>21288.641975308623</v>
      </c>
      <c r="AD663" s="24">
        <f t="shared" si="184"/>
        <v>0</v>
      </c>
      <c r="AE663" s="24">
        <f t="shared" si="188"/>
        <v>1156.3859621913582</v>
      </c>
      <c r="AF663" s="24">
        <f t="shared" si="189"/>
        <v>0</v>
      </c>
      <c r="AG663" s="24">
        <f>AF$43+AF$87+$AF$158+$AF$178+$AF$238+$AF$279+$AF$299+$AF$307+$AF$359+$AF$365+$AF$379+$AF$408+$AF$426+$AF$438+$AF$526+$AF$549+$AF$569+$AF$622+$AF$645+$AF$657</f>
        <v>0.31708818621094093</v>
      </c>
      <c r="AH663" s="35">
        <f>(AG663*3600000)*$J$69</f>
        <v>981705.02450907312</v>
      </c>
      <c r="AI663" s="33">
        <f>ABS((AB663*0.0000002777777777)-Z663)</f>
        <v>5.6951449294223473E-3</v>
      </c>
      <c r="AJ663" s="33">
        <f t="shared" si="187"/>
        <v>0.88466552767289719</v>
      </c>
    </row>
    <row r="664" spans="2:36" x14ac:dyDescent="0.3">
      <c r="B664" s="20" t="s">
        <v>32</v>
      </c>
      <c r="C664" s="20">
        <v>656</v>
      </c>
      <c r="D664" s="20">
        <v>67</v>
      </c>
      <c r="E664" s="3">
        <v>43.2</v>
      </c>
      <c r="F664" s="13">
        <f t="shared" si="185"/>
        <v>-1.1111111111111112</v>
      </c>
      <c r="G664" s="13">
        <f t="shared" si="186"/>
        <v>-4</v>
      </c>
      <c r="R664">
        <f t="shared" si="174"/>
        <v>0</v>
      </c>
      <c r="S664">
        <f t="shared" si="175"/>
        <v>43.2</v>
      </c>
      <c r="T664" s="31">
        <f t="shared" si="179"/>
        <v>12</v>
      </c>
      <c r="U664" s="31">
        <f t="shared" si="176"/>
        <v>109872</v>
      </c>
      <c r="V664" s="28">
        <f t="shared" si="180"/>
        <v>49.575388967999992</v>
      </c>
      <c r="W664" s="28">
        <f t="shared" si="181"/>
        <v>2245.509</v>
      </c>
      <c r="X664" s="28">
        <f t="shared" si="182"/>
        <v>-1760.6606631445084</v>
      </c>
      <c r="Y664" s="37">
        <f t="shared" si="177"/>
        <v>534.42372582349162</v>
      </c>
      <c r="Z664" s="28">
        <f>Y664*0.0000002777777777</f>
        <v>1.4845103490940362E-4</v>
      </c>
      <c r="AA664" s="28">
        <f t="shared" si="183"/>
        <v>534.42372567385303</v>
      </c>
      <c r="AB664" s="24">
        <f t="shared" si="178"/>
        <v>19404.691358024676</v>
      </c>
      <c r="AD664" s="24">
        <f t="shared" si="184"/>
        <v>0</v>
      </c>
      <c r="AE664" s="24">
        <f t="shared" si="188"/>
        <v>1156.3859621913582</v>
      </c>
      <c r="AF664" s="24">
        <f t="shared" si="189"/>
        <v>0</v>
      </c>
      <c r="AG664" s="24">
        <f>AF$43+AF$87+$AF$158+$AF$178+$AF$238+$AF$279+$AF$299+$AF$307+$AF$359+$AF$365+$AF$379+$AF$408+$AF$426+$AF$438+$AF$526+$AF$549+$AF$569+$AF$622+$AF$645+$AF$657</f>
        <v>0.31708818621094093</v>
      </c>
      <c r="AH664" s="35">
        <f>(AG664*3600000)*$J$69</f>
        <v>981705.02450907312</v>
      </c>
      <c r="AI664" s="33">
        <f>ABS((AB664*0.0000002777777777)-Z664)</f>
        <v>5.2417410074770869E-3</v>
      </c>
      <c r="AJ664" s="33">
        <f t="shared" si="187"/>
        <v>0.88990726868037429</v>
      </c>
    </row>
    <row r="665" spans="2:36" x14ac:dyDescent="0.3">
      <c r="B665" s="20" t="s">
        <v>32</v>
      </c>
      <c r="C665" s="20">
        <v>657</v>
      </c>
      <c r="D665" s="20">
        <v>68</v>
      </c>
      <c r="E665" s="3">
        <v>39.200000000000003</v>
      </c>
      <c r="F665" s="13">
        <f t="shared" si="185"/>
        <v>-0.93055555555555591</v>
      </c>
      <c r="G665" s="13">
        <f t="shared" si="186"/>
        <v>-3.3500000000000014</v>
      </c>
      <c r="R665">
        <f t="shared" si="174"/>
        <v>0</v>
      </c>
      <c r="S665">
        <f t="shared" si="175"/>
        <v>39.200000000000003</v>
      </c>
      <c r="T665" s="31">
        <f t="shared" si="179"/>
        <v>10.888888888888889</v>
      </c>
      <c r="U665" s="31">
        <f t="shared" si="176"/>
        <v>90467.308641975324</v>
      </c>
      <c r="V665" s="28">
        <f t="shared" si="180"/>
        <v>40.819790436271596</v>
      </c>
      <c r="W665" s="28">
        <f t="shared" si="181"/>
        <v>2245.509</v>
      </c>
      <c r="X665" s="28">
        <f t="shared" si="182"/>
        <v>-1474.5533053835263</v>
      </c>
      <c r="Y665" s="37">
        <f t="shared" si="177"/>
        <v>811.77548505274513</v>
      </c>
      <c r="Z665" s="28">
        <f>Y665*0.0000002777777777</f>
        <v>2.2549319022929112E-4</v>
      </c>
      <c r="AA665" s="28">
        <f t="shared" si="183"/>
        <v>811.77548482544807</v>
      </c>
      <c r="AB665" s="24">
        <f t="shared" si="178"/>
        <v>12033.145833333343</v>
      </c>
      <c r="AD665" s="24">
        <f t="shared" si="184"/>
        <v>0</v>
      </c>
      <c r="AE665" s="24">
        <f t="shared" si="188"/>
        <v>1156.3859621913582</v>
      </c>
      <c r="AF665" s="24">
        <f t="shared" si="189"/>
        <v>0</v>
      </c>
      <c r="AG665" s="24">
        <f>AF$43+AF$87+$AF$158+$AF$178+$AF$238+$AF$279+$AF$299+$AF$307+$AF$359+$AF$365+$AF$379+$AF$408+$AF$426+$AF$438+$AF$526+$AF$549+$AF$569+$AF$622+$AF$645+$AF$657</f>
        <v>0.31708818621094093</v>
      </c>
      <c r="AH665" s="35">
        <f>(AG665*3600000)*$J$69</f>
        <v>981705.02450907312</v>
      </c>
      <c r="AI665" s="33">
        <f>ABS((AB665*0.0000002777777777)-Z665)</f>
        <v>3.1170473180940597E-3</v>
      </c>
      <c r="AJ665" s="33">
        <f t="shared" si="187"/>
        <v>0.89302431599846832</v>
      </c>
    </row>
    <row r="666" spans="2:36" x14ac:dyDescent="0.3">
      <c r="B666" s="20" t="s">
        <v>32</v>
      </c>
      <c r="C666" s="20">
        <v>658</v>
      </c>
      <c r="D666" s="20">
        <v>69</v>
      </c>
      <c r="E666" s="3">
        <v>36.5</v>
      </c>
      <c r="F666" s="13">
        <f t="shared" si="185"/>
        <v>-0.68055555555555636</v>
      </c>
      <c r="G666" s="13">
        <f t="shared" si="186"/>
        <v>-2.4500000000000028</v>
      </c>
      <c r="R666">
        <f t="shared" si="174"/>
        <v>0</v>
      </c>
      <c r="S666">
        <f t="shared" si="175"/>
        <v>36.5</v>
      </c>
      <c r="T666" s="31">
        <f t="shared" si="179"/>
        <v>10.138888888888889</v>
      </c>
      <c r="U666" s="31">
        <f t="shared" si="176"/>
        <v>78434.162808641981</v>
      </c>
      <c r="V666" s="28">
        <f t="shared" si="180"/>
        <v>35.390309902594517</v>
      </c>
      <c r="W666" s="28">
        <f t="shared" si="181"/>
        <v>2245.509</v>
      </c>
      <c r="X666" s="28">
        <f t="shared" si="182"/>
        <v>-1078.4046561760126</v>
      </c>
      <c r="Y666" s="37">
        <f t="shared" si="177"/>
        <v>1202.4946537265821</v>
      </c>
      <c r="Z666" s="28">
        <f>Y666*0.0000002777777777</f>
        <v>3.34026292608301E-4</v>
      </c>
      <c r="AA666" s="28">
        <f t="shared" si="183"/>
        <v>1202.4946533898835</v>
      </c>
      <c r="AB666" s="24">
        <f t="shared" si="178"/>
        <v>9170.1296296296496</v>
      </c>
      <c r="AD666" s="24">
        <f t="shared" si="184"/>
        <v>0</v>
      </c>
      <c r="AE666" s="24">
        <f t="shared" si="188"/>
        <v>1156.3859621913582</v>
      </c>
      <c r="AF666" s="24">
        <f t="shared" si="189"/>
        <v>0</v>
      </c>
      <c r="AG666" s="24">
        <f>AF$43+AF$87+$AF$158+$AF$178+$AF$238+$AF$279+$AF$299+$AF$307+$AF$359+$AF$365+$AF$379+$AF$408+$AF$426+$AF$438+$AF$526+$AF$549+$AF$569+$AF$622+$AF$645+$AF$657</f>
        <v>0.31708818621094093</v>
      </c>
      <c r="AH666" s="35">
        <f>(AG666*3600000)*$J$69</f>
        <v>981705.02450907312</v>
      </c>
      <c r="AI666" s="33">
        <f>ABS((AB666*0.0000002777777777)-Z666)</f>
        <v>2.213231937131147E-3</v>
      </c>
      <c r="AJ666" s="33">
        <f t="shared" si="187"/>
        <v>0.89523754793559951</v>
      </c>
    </row>
    <row r="667" spans="2:36" x14ac:dyDescent="0.3">
      <c r="B667" s="20" t="s">
        <v>32</v>
      </c>
      <c r="C667" s="20">
        <v>659</v>
      </c>
      <c r="D667" s="20">
        <v>70</v>
      </c>
      <c r="E667" s="3">
        <v>34.299999999999997</v>
      </c>
      <c r="F667" s="13">
        <f t="shared" si="185"/>
        <v>-0.76388888888888884</v>
      </c>
      <c r="G667" s="13">
        <f t="shared" si="186"/>
        <v>-2.75</v>
      </c>
      <c r="R667">
        <f t="shared" si="174"/>
        <v>0</v>
      </c>
      <c r="S667">
        <f t="shared" si="175"/>
        <v>34.299999999999997</v>
      </c>
      <c r="T667" s="31">
        <f t="shared" si="179"/>
        <v>9.5277777777777768</v>
      </c>
      <c r="U667" s="31">
        <f t="shared" si="176"/>
        <v>69264.033179012331</v>
      </c>
      <c r="V667" s="28">
        <f t="shared" si="180"/>
        <v>31.252652052770436</v>
      </c>
      <c r="W667" s="28">
        <f t="shared" si="181"/>
        <v>2245.509</v>
      </c>
      <c r="X667" s="28">
        <f t="shared" si="182"/>
        <v>-1210.4542059118494</v>
      </c>
      <c r="Y667" s="37">
        <f t="shared" si="177"/>
        <v>1066.307446140921</v>
      </c>
      <c r="Z667" s="28">
        <f>Y667*0.0000002777777777</f>
        <v>2.9619651273398752E-4</v>
      </c>
      <c r="AA667" s="28">
        <f t="shared" si="183"/>
        <v>1066.307445842355</v>
      </c>
      <c r="AB667" s="24">
        <f t="shared" si="178"/>
        <v>12686.641203703693</v>
      </c>
      <c r="AD667" s="24">
        <f t="shared" si="184"/>
        <v>0</v>
      </c>
      <c r="AE667" s="24">
        <f t="shared" si="188"/>
        <v>1156.3859621913582</v>
      </c>
      <c r="AF667" s="24">
        <f t="shared" si="189"/>
        <v>0</v>
      </c>
      <c r="AG667" s="24">
        <f>AF$43+AF$87+$AF$158+$AF$178+$AF$238+$AF$279+$AF$299+$AF$307+$AF$359+$AF$365+$AF$379+$AF$408+$AF$426+$AF$438+$AF$526+$AF$549+$AF$569+$AF$622+$AF$645+$AF$657</f>
        <v>0.31708818621094093</v>
      </c>
      <c r="AH667" s="35">
        <f>(AG667*3600000)*$J$69</f>
        <v>981705.02450907312</v>
      </c>
      <c r="AI667" s="33">
        <f>ABS((AB667*0.0000002777777777)-Z667)</f>
        <v>3.2278704873080779E-3</v>
      </c>
      <c r="AJ667" s="33">
        <f t="shared" si="187"/>
        <v>0.89846541842290761</v>
      </c>
    </row>
    <row r="668" spans="2:36" x14ac:dyDescent="0.3">
      <c r="B668" s="20" t="s">
        <v>32</v>
      </c>
      <c r="C668" s="20">
        <v>660</v>
      </c>
      <c r="D668" s="20">
        <v>71</v>
      </c>
      <c r="E668" s="3">
        <v>31</v>
      </c>
      <c r="F668" s="13">
        <f t="shared" si="185"/>
        <v>-1.1527777777777775</v>
      </c>
      <c r="G668" s="13">
        <f t="shared" si="186"/>
        <v>-4.1499999999999986</v>
      </c>
      <c r="R668">
        <f t="shared" si="174"/>
        <v>0</v>
      </c>
      <c r="S668">
        <f t="shared" si="175"/>
        <v>31</v>
      </c>
      <c r="T668" s="31">
        <f t="shared" si="179"/>
        <v>8.6111111111111107</v>
      </c>
      <c r="U668" s="31">
        <f t="shared" si="176"/>
        <v>56577.391975308637</v>
      </c>
      <c r="V668" s="28">
        <f t="shared" si="180"/>
        <v>25.528307612229931</v>
      </c>
      <c r="W668" s="28">
        <f t="shared" si="181"/>
        <v>2245.509</v>
      </c>
      <c r="X668" s="28">
        <f t="shared" si="182"/>
        <v>-1826.6854380124269</v>
      </c>
      <c r="Y668" s="37">
        <f t="shared" si="177"/>
        <v>444.35186959980319</v>
      </c>
      <c r="Z668" s="28">
        <f>Y668*0.0000002777777777</f>
        <v>1.2343107485427354E-4</v>
      </c>
      <c r="AA668" s="28">
        <f t="shared" si="183"/>
        <v>444.35186947538477</v>
      </c>
      <c r="AB668" s="24">
        <f t="shared" si="178"/>
        <v>16778.935185185182</v>
      </c>
      <c r="AD668" s="24">
        <f t="shared" si="184"/>
        <v>0</v>
      </c>
      <c r="AE668" s="24">
        <f t="shared" si="188"/>
        <v>1156.3859621913582</v>
      </c>
      <c r="AF668" s="24">
        <f t="shared" si="189"/>
        <v>0</v>
      </c>
      <c r="AG668" s="24">
        <f>AF$43+AF$87+$AF$158+$AF$178+$AF$238+$AF$279+$AF$299+$AF$307+$AF$359+$AF$365+$AF$379+$AF$408+$AF$426+$AF$438+$AF$526+$AF$549+$AF$569+$AF$622+$AF$645+$AF$657</f>
        <v>0.31708818621094093</v>
      </c>
      <c r="AH668" s="35">
        <f>(AG668*3600000)*$J$69</f>
        <v>981705.02450907312</v>
      </c>
      <c r="AI668" s="33">
        <f>ABS((AB668*0.0000002777777777)-Z668)</f>
        <v>4.537384253058805E-3</v>
      </c>
      <c r="AJ668" s="33">
        <f t="shared" si="187"/>
        <v>0.90300280267596644</v>
      </c>
    </row>
    <row r="669" spans="2:36" x14ac:dyDescent="0.3">
      <c r="B669" s="20" t="s">
        <v>32</v>
      </c>
      <c r="C669" s="20">
        <v>661</v>
      </c>
      <c r="D669" s="20">
        <v>72</v>
      </c>
      <c r="E669" s="3">
        <v>26</v>
      </c>
      <c r="F669" s="13">
        <f t="shared" si="185"/>
        <v>-1.4305555555555556</v>
      </c>
      <c r="G669" s="13">
        <f t="shared" si="186"/>
        <v>-5.15</v>
      </c>
      <c r="R669">
        <f t="shared" si="174"/>
        <v>0</v>
      </c>
      <c r="S669">
        <f t="shared" si="175"/>
        <v>26</v>
      </c>
      <c r="T669" s="31">
        <f t="shared" si="179"/>
        <v>7.2222222222222223</v>
      </c>
      <c r="U669" s="31">
        <f t="shared" si="176"/>
        <v>39798.456790123455</v>
      </c>
      <c r="V669" s="28">
        <f t="shared" si="180"/>
        <v>17.957477571141972</v>
      </c>
      <c r="W669" s="28">
        <f t="shared" si="181"/>
        <v>2245.509</v>
      </c>
      <c r="X669" s="28">
        <f t="shared" si="182"/>
        <v>-2266.8506037985544</v>
      </c>
      <c r="Y669" s="37">
        <f t="shared" si="177"/>
        <v>-3.3841262274122528</v>
      </c>
      <c r="Z669" s="28">
        <f>Y669*0.0000002777777777</f>
        <v>-9.400350629068605E-7</v>
      </c>
      <c r="AA669" s="28">
        <f t="shared" si="183"/>
        <v>-3.3841262264646979</v>
      </c>
      <c r="AB669" s="24">
        <f t="shared" si="178"/>
        <v>14571.769290123455</v>
      </c>
      <c r="AD669" s="24">
        <f t="shared" si="184"/>
        <v>0</v>
      </c>
      <c r="AE669" s="24">
        <f t="shared" si="188"/>
        <v>1156.3859621913582</v>
      </c>
      <c r="AF669" s="24">
        <f t="shared" si="189"/>
        <v>0</v>
      </c>
      <c r="AG669" s="24">
        <f>AF$43+AF$87+$AF$158+$AF$178+$AF$238+$AF$279+$AF$299+$AF$307+$AF$359+$AF$365+$AF$379+$AF$408+$AF$426+$AF$438+$AF$526+$AF$549+$AF$569+$AF$622+$AF$645+$AF$657</f>
        <v>0.31708818621094093</v>
      </c>
      <c r="AH669" s="35">
        <f>(AG669*3600000)*$J$69</f>
        <v>981705.02450907312</v>
      </c>
      <c r="AI669" s="33">
        <f>ABS((AB669*0.0000002777777777)-Z669)</f>
        <v>4.0486537256305072E-3</v>
      </c>
      <c r="AJ669" s="33">
        <f t="shared" si="187"/>
        <v>0.9070514564015969</v>
      </c>
    </row>
    <row r="670" spans="2:36" x14ac:dyDescent="0.3">
      <c r="B670" s="20" t="s">
        <v>32</v>
      </c>
      <c r="C670" s="20">
        <v>662</v>
      </c>
      <c r="D670" s="20">
        <v>73</v>
      </c>
      <c r="E670" s="3">
        <v>20.7</v>
      </c>
      <c r="F670" s="13">
        <f t="shared" si="185"/>
        <v>-1.4722222222222221</v>
      </c>
      <c r="G670" s="13">
        <f t="shared" si="186"/>
        <v>-5.3</v>
      </c>
      <c r="R670">
        <f t="shared" si="174"/>
        <v>0</v>
      </c>
      <c r="S670">
        <f t="shared" si="175"/>
        <v>20.7</v>
      </c>
      <c r="T670" s="31">
        <f t="shared" si="179"/>
        <v>5.75</v>
      </c>
      <c r="U670" s="31">
        <f t="shared" si="176"/>
        <v>25226.6875</v>
      </c>
      <c r="V670" s="28">
        <f t="shared" si="180"/>
        <v>11.382543734406248</v>
      </c>
      <c r="W670" s="28">
        <f t="shared" si="181"/>
        <v>2245.509</v>
      </c>
      <c r="X670" s="28">
        <f t="shared" si="182"/>
        <v>-2332.8753786664734</v>
      </c>
      <c r="Y670" s="37">
        <f t="shared" si="177"/>
        <v>-75.983834932067111</v>
      </c>
      <c r="Z670" s="28">
        <f>Y670*0.0000002777777777</f>
        <v>-2.1106620808553233E-5</v>
      </c>
      <c r="AA670" s="28">
        <f t="shared" si="183"/>
        <v>-75.983834910791643</v>
      </c>
      <c r="AB670" s="24">
        <f t="shared" si="178"/>
        <v>11264.258487654321</v>
      </c>
      <c r="AD670" s="24">
        <f t="shared" si="184"/>
        <v>0</v>
      </c>
      <c r="AE670" s="24">
        <f t="shared" si="188"/>
        <v>1156.3859621913582</v>
      </c>
      <c r="AF670" s="24">
        <f t="shared" si="189"/>
        <v>0</v>
      </c>
      <c r="AG670" s="24">
        <f>AF$43+AF$87+$AF$158+$AF$178+$AF$238+$AF$279+$AF$299+$AF$307+$AF$359+$AF$365+$AF$379+$AF$408+$AF$426+$AF$438+$AF$526+$AF$549+$AF$569+$AF$622+$AF$645+$AF$657</f>
        <v>0.31708818621094093</v>
      </c>
      <c r="AH670" s="35">
        <f>(AG670*3600000)*$J$69</f>
        <v>981705.02450907312</v>
      </c>
      <c r="AI670" s="33">
        <f>ABS((AB670*0.0000002777777777)-Z670)</f>
        <v>3.1500673109475337E-3</v>
      </c>
      <c r="AJ670" s="33">
        <f t="shared" si="187"/>
        <v>0.91020152371254448</v>
      </c>
    </row>
    <row r="671" spans="2:36" x14ac:dyDescent="0.3">
      <c r="B671" s="20" t="s">
        <v>32</v>
      </c>
      <c r="C671" s="20">
        <v>663</v>
      </c>
      <c r="D671" s="20">
        <v>74</v>
      </c>
      <c r="E671" s="3">
        <v>15.4</v>
      </c>
      <c r="F671" s="13">
        <f t="shared" si="185"/>
        <v>-1.0555555555555556</v>
      </c>
      <c r="G671" s="13">
        <f t="shared" si="186"/>
        <v>-3.8</v>
      </c>
      <c r="R671">
        <f t="shared" si="174"/>
        <v>0</v>
      </c>
      <c r="S671">
        <f t="shared" si="175"/>
        <v>15.4</v>
      </c>
      <c r="T671" s="31">
        <f t="shared" si="179"/>
        <v>4.2777777777777777</v>
      </c>
      <c r="U671" s="31">
        <f t="shared" si="176"/>
        <v>13962.429012345679</v>
      </c>
      <c r="V671" s="28">
        <f t="shared" si="180"/>
        <v>6.2999931668225297</v>
      </c>
      <c r="W671" s="28">
        <f t="shared" si="181"/>
        <v>2245.509</v>
      </c>
      <c r="X671" s="28">
        <f t="shared" si="182"/>
        <v>-1672.6276299872829</v>
      </c>
      <c r="Y671" s="37">
        <f t="shared" si="177"/>
        <v>579.1813631795394</v>
      </c>
      <c r="Z671" s="28">
        <f>Y671*0.0000002777777777</f>
        <v>1.6088371194926908E-4</v>
      </c>
      <c r="AA671" s="28">
        <f t="shared" si="183"/>
        <v>579.18136301736865</v>
      </c>
      <c r="AB671" s="24">
        <f t="shared" si="178"/>
        <v>3859.1550925925931</v>
      </c>
      <c r="AD671" s="24">
        <f t="shared" si="184"/>
        <v>0</v>
      </c>
      <c r="AE671" s="24">
        <f t="shared" si="188"/>
        <v>1156.3859621913582</v>
      </c>
      <c r="AF671" s="24">
        <f t="shared" si="189"/>
        <v>0</v>
      </c>
      <c r="AG671" s="24">
        <f>AF$43+AF$87+$AF$158+$AF$178+$AF$238+$AF$279+$AF$299+$AF$307+$AF$359+$AF$365+$AF$379+$AF$408+$AF$426+$AF$438+$AF$526+$AF$549+$AF$569+$AF$622+$AF$645+$AF$657</f>
        <v>0.31708818621094093</v>
      </c>
      <c r="AH671" s="35">
        <f>(AG671*3600000)*$J$69</f>
        <v>981705.02450907312</v>
      </c>
      <c r="AI671" s="33">
        <f>ABS((AB671*0.0000002777777777)-Z671)</f>
        <v>9.1110381347073914E-4</v>
      </c>
      <c r="AJ671" s="33">
        <f t="shared" si="187"/>
        <v>0.91111262752601518</v>
      </c>
    </row>
    <row r="672" spans="2:36" x14ac:dyDescent="0.3">
      <c r="B672" s="20" t="s">
        <v>32</v>
      </c>
      <c r="C672" s="20">
        <v>664</v>
      </c>
      <c r="D672" s="20">
        <v>75</v>
      </c>
      <c r="E672" s="3">
        <v>13.1</v>
      </c>
      <c r="F672" s="13">
        <f t="shared" si="185"/>
        <v>-0.47222222222222227</v>
      </c>
      <c r="G672" s="13">
        <f t="shared" si="186"/>
        <v>-1.7000000000000002</v>
      </c>
      <c r="R672">
        <f t="shared" si="174"/>
        <v>0</v>
      </c>
      <c r="S672">
        <f t="shared" si="175"/>
        <v>13.1</v>
      </c>
      <c r="T672" s="31">
        <f t="shared" si="179"/>
        <v>3.6388888888888888</v>
      </c>
      <c r="U672" s="31">
        <f t="shared" si="176"/>
        <v>10103.273919753086</v>
      </c>
      <c r="V672" s="28">
        <f t="shared" si="180"/>
        <v>4.5587022573722988</v>
      </c>
      <c r="W672" s="28">
        <f t="shared" si="181"/>
        <v>2245.509</v>
      </c>
      <c r="X672" s="28">
        <f t="shared" si="182"/>
        <v>-748.28078183641617</v>
      </c>
      <c r="Y672" s="37">
        <f t="shared" si="177"/>
        <v>1501.786920420956</v>
      </c>
      <c r="Z672" s="28">
        <f>Y672*0.0000002777777777</f>
        <v>4.1716303333345992E-4</v>
      </c>
      <c r="AA672" s="28">
        <f t="shared" si="183"/>
        <v>1501.7869200004557</v>
      </c>
      <c r="AB672" s="24">
        <f t="shared" si="178"/>
        <v>1625.4961419753108</v>
      </c>
      <c r="AD672" s="24">
        <f t="shared" si="184"/>
        <v>0</v>
      </c>
      <c r="AE672" s="24">
        <f t="shared" si="188"/>
        <v>1156.3859621913582</v>
      </c>
      <c r="AF672" s="24">
        <f t="shared" si="189"/>
        <v>0</v>
      </c>
      <c r="AG672" s="24">
        <f>AF$43+AF$87+$AF$158+$AF$178+$AF$238+$AF$279+$AF$299+$AF$307+$AF$359+$AF$365+$AF$379+$AF$408+$AF$426+$AF$438+$AF$526+$AF$549+$AF$569+$AF$622+$AF$645+$AF$657</f>
        <v>0.31708818621094093</v>
      </c>
      <c r="AH672" s="35">
        <f>(AG672*3600000)*$J$69</f>
        <v>981705.02450907312</v>
      </c>
      <c r="AI672" s="33">
        <f>ABS((AB672*0.0000002777777777)-Z672)</f>
        <v>3.4363672644365645E-5</v>
      </c>
      <c r="AJ672" s="33">
        <f t="shared" si="187"/>
        <v>0.91114699119865949</v>
      </c>
    </row>
    <row r="673" spans="2:36" x14ac:dyDescent="0.3">
      <c r="B673" s="20" t="s">
        <v>32</v>
      </c>
      <c r="C673" s="20">
        <v>665</v>
      </c>
      <c r="D673" s="20">
        <v>76</v>
      </c>
      <c r="E673" s="3">
        <v>12</v>
      </c>
      <c r="F673" s="13">
        <f t="shared" si="185"/>
        <v>-8.3333333333333287E-2</v>
      </c>
      <c r="G673" s="13">
        <f t="shared" si="186"/>
        <v>-0.29999999999999982</v>
      </c>
      <c r="R673">
        <f t="shared" si="174"/>
        <v>0</v>
      </c>
      <c r="S673">
        <f t="shared" si="175"/>
        <v>12</v>
      </c>
      <c r="T673" s="31">
        <f t="shared" si="179"/>
        <v>3.333333333333333</v>
      </c>
      <c r="U673" s="31">
        <f t="shared" si="176"/>
        <v>8477.7777777777756</v>
      </c>
      <c r="V673" s="28">
        <f t="shared" si="180"/>
        <v>3.825261494444443</v>
      </c>
      <c r="W673" s="28">
        <f t="shared" si="181"/>
        <v>2245.509</v>
      </c>
      <c r="X673" s="28">
        <f t="shared" si="182"/>
        <v>-132.04954973583804</v>
      </c>
      <c r="Y673" s="37">
        <f t="shared" si="177"/>
        <v>2117.2847117586066</v>
      </c>
      <c r="Z673" s="28">
        <f>Y673*0.0000002777777777</f>
        <v>5.8813464199049086E-4</v>
      </c>
      <c r="AA673" s="28">
        <f t="shared" si="183"/>
        <v>2117.284711165767</v>
      </c>
      <c r="AB673" s="24">
        <f t="shared" si="178"/>
        <v>-721.1998456790152</v>
      </c>
      <c r="AD673" s="24">
        <f t="shared" si="184"/>
        <v>0</v>
      </c>
      <c r="AE673" s="24">
        <f t="shared" si="188"/>
        <v>1156.3859621913582</v>
      </c>
      <c r="AF673" s="24">
        <f t="shared" si="189"/>
        <v>0</v>
      </c>
      <c r="AG673" s="24">
        <f>AF$43+AF$87+$AF$158+$AF$178+$AF$238+$AF$279+$AF$299+$AF$307+$AF$359+$AF$365+$AF$379+$AF$408+$AF$426+$AF$438+$AF$526+$AF$549+$AF$569+$AF$622+$AF$645+$AF$657</f>
        <v>0.31708818621094093</v>
      </c>
      <c r="AH673" s="35">
        <f>(AG673*3600000)*$J$69</f>
        <v>981705.02450907312</v>
      </c>
      <c r="AI673" s="33">
        <f>ABS((AB673*0.0000002777777777)-Z673)</f>
        <v>7.8846793240079063E-4</v>
      </c>
      <c r="AJ673" s="33">
        <f t="shared" si="187"/>
        <v>0.91193545913106033</v>
      </c>
    </row>
    <row r="674" spans="2:36" x14ac:dyDescent="0.3">
      <c r="B674" s="20" t="s">
        <v>32</v>
      </c>
      <c r="C674" s="20">
        <v>666</v>
      </c>
      <c r="D674" s="20">
        <v>77</v>
      </c>
      <c r="E674" s="3">
        <v>12.5</v>
      </c>
      <c r="F674" s="13">
        <f t="shared" si="185"/>
        <v>0.27777777777777779</v>
      </c>
      <c r="G674" s="13">
        <f t="shared" si="186"/>
        <v>1</v>
      </c>
      <c r="R674">
        <f t="shared" si="174"/>
        <v>0</v>
      </c>
      <c r="S674">
        <f t="shared" si="175"/>
        <v>12.5</v>
      </c>
      <c r="T674" s="31">
        <f t="shared" si="179"/>
        <v>3.4722222222222223</v>
      </c>
      <c r="U674" s="31">
        <f t="shared" si="176"/>
        <v>9198.9776234567908</v>
      </c>
      <c r="V674" s="28">
        <f t="shared" si="180"/>
        <v>4.1506743646315583</v>
      </c>
      <c r="W674" s="28">
        <f t="shared" si="181"/>
        <v>2245.509</v>
      </c>
      <c r="X674" s="28">
        <f t="shared" si="182"/>
        <v>440.16516578612709</v>
      </c>
      <c r="Y674" s="37">
        <f t="shared" si="177"/>
        <v>2689.8248401507585</v>
      </c>
      <c r="Z674" s="28">
        <f>Y674*0.0000002777777777</f>
        <v>7.4717356649933546E-4</v>
      </c>
      <c r="AA674" s="28">
        <f t="shared" si="183"/>
        <v>2689.8248393976078</v>
      </c>
      <c r="AB674" s="24">
        <f t="shared" si="178"/>
        <v>-2340.2199074074051</v>
      </c>
      <c r="AD674" s="24">
        <f t="shared" si="184"/>
        <v>0</v>
      </c>
      <c r="AE674" s="24">
        <f t="shared" si="188"/>
        <v>1156.3859621913582</v>
      </c>
      <c r="AF674" s="24">
        <f t="shared" si="189"/>
        <v>0</v>
      </c>
      <c r="AG674" s="24">
        <f>AF$43+AF$87+$AF$158+$AF$178+$AF$238+$AF$279+$AF$299+$AF$307+$AF$359+$AF$365+$AF$379+$AF$408+$AF$426+$AF$438+$AF$526+$AF$549+$AF$569+$AF$622+$AF$645+$AF$657</f>
        <v>0.31708818621094093</v>
      </c>
      <c r="AH674" s="35">
        <f>(AG674*3600000)*$J$69</f>
        <v>981705.02450907312</v>
      </c>
      <c r="AI674" s="33">
        <f>ABS((AB674*0.0000002777777777)-Z674)</f>
        <v>1.3972346517082644E-3</v>
      </c>
      <c r="AJ674" s="33">
        <f t="shared" si="187"/>
        <v>0.9133326937827686</v>
      </c>
    </row>
    <row r="675" spans="2:36" x14ac:dyDescent="0.3">
      <c r="B675" s="20" t="s">
        <v>32</v>
      </c>
      <c r="C675" s="20">
        <v>667</v>
      </c>
      <c r="D675" s="20">
        <v>78</v>
      </c>
      <c r="E675" s="3">
        <v>14</v>
      </c>
      <c r="F675" s="13">
        <f t="shared" si="185"/>
        <v>0.90277777777777779</v>
      </c>
      <c r="G675" s="13">
        <f t="shared" si="186"/>
        <v>3.25</v>
      </c>
      <c r="R675">
        <f t="shared" si="174"/>
        <v>0</v>
      </c>
      <c r="S675">
        <f t="shared" si="175"/>
        <v>14</v>
      </c>
      <c r="T675" s="31">
        <f t="shared" si="179"/>
        <v>3.8888888888888888</v>
      </c>
      <c r="U675" s="31">
        <f t="shared" si="176"/>
        <v>11539.197530864196</v>
      </c>
      <c r="V675" s="28">
        <f t="shared" si="180"/>
        <v>5.2066059229938251</v>
      </c>
      <c r="W675" s="28">
        <f t="shared" si="181"/>
        <v>2245.509</v>
      </c>
      <c r="X675" s="28">
        <f t="shared" si="182"/>
        <v>1430.5367888049132</v>
      </c>
      <c r="Y675" s="37">
        <f t="shared" si="177"/>
        <v>3681.2523947279069</v>
      </c>
      <c r="Z675" s="28">
        <f>Y675*0.0000002777777777</f>
        <v>1.0225701093603211E-3</v>
      </c>
      <c r="AA675" s="28">
        <f t="shared" si="183"/>
        <v>3681.2523936971561</v>
      </c>
      <c r="AB675" s="24">
        <f t="shared" si="178"/>
        <v>-9714.1203703703723</v>
      </c>
      <c r="AD675" s="24">
        <f t="shared" si="184"/>
        <v>0</v>
      </c>
      <c r="AE675" s="24">
        <f t="shared" si="188"/>
        <v>1156.3859621913582</v>
      </c>
      <c r="AF675" s="24">
        <f t="shared" si="189"/>
        <v>0</v>
      </c>
      <c r="AG675" s="24">
        <f>AF$43+AF$87+$AF$158+$AF$178+$AF$238+$AF$279+$AF$299+$AF$307+$AF$359+$AF$365+$AF$379+$AF$408+$AF$426+$AF$438+$AF$526+$AF$549+$AF$569+$AF$622+$AF$645+$AF$657</f>
        <v>0.31708818621094093</v>
      </c>
      <c r="AH675" s="35">
        <f>(AG675*3600000)*$J$69</f>
        <v>981705.02450907312</v>
      </c>
      <c r="AI675" s="33">
        <f>ABS((AB675*0.0000002777777777)-Z675)</f>
        <v>3.7209368781521042E-3</v>
      </c>
      <c r="AJ675" s="33">
        <f t="shared" si="187"/>
        <v>0.91705363066092072</v>
      </c>
    </row>
    <row r="676" spans="2:36" x14ac:dyDescent="0.3">
      <c r="B676" s="20" t="s">
        <v>32</v>
      </c>
      <c r="C676" s="20">
        <v>668</v>
      </c>
      <c r="D676" s="20">
        <v>79</v>
      </c>
      <c r="E676" s="3">
        <v>19</v>
      </c>
      <c r="F676" s="13">
        <f t="shared" si="185"/>
        <v>1.2777777777777777</v>
      </c>
      <c r="G676" s="13">
        <f t="shared" si="186"/>
        <v>4.5999999999999996</v>
      </c>
      <c r="R676">
        <f t="shared" si="174"/>
        <v>0</v>
      </c>
      <c r="S676">
        <f t="shared" si="175"/>
        <v>19</v>
      </c>
      <c r="T676" s="31">
        <f t="shared" si="179"/>
        <v>5.2777777777777777</v>
      </c>
      <c r="U676" s="31">
        <f t="shared" si="176"/>
        <v>21253.317901234568</v>
      </c>
      <c r="V676" s="28">
        <f t="shared" si="180"/>
        <v>9.589718052044752</v>
      </c>
      <c r="W676" s="28">
        <f t="shared" si="181"/>
        <v>2245.509</v>
      </c>
      <c r="X676" s="28">
        <f t="shared" si="182"/>
        <v>2024.7597626161844</v>
      </c>
      <c r="Y676" s="37">
        <f t="shared" si="177"/>
        <v>4279.8584806682293</v>
      </c>
      <c r="Z676" s="28">
        <f>Y676*0.0000002777777777</f>
        <v>1.1888495776305192E-3</v>
      </c>
      <c r="AA676" s="28">
        <f t="shared" si="183"/>
        <v>4279.8584794698691</v>
      </c>
      <c r="AB676" s="24">
        <f t="shared" si="178"/>
        <v>-10434.731481481474</v>
      </c>
      <c r="AD676" s="24">
        <f t="shared" si="184"/>
        <v>0</v>
      </c>
      <c r="AE676" s="24">
        <f t="shared" si="188"/>
        <v>1156.3859621913582</v>
      </c>
      <c r="AF676" s="24">
        <f t="shared" si="189"/>
        <v>0</v>
      </c>
      <c r="AG676" s="24">
        <f>AF$43+AF$87+$AF$158+$AF$178+$AF$238+$AF$279+$AF$299+$AF$307+$AF$359+$AF$365+$AF$379+$AF$408+$AF$426+$AF$438+$AF$526+$AF$549+$AF$569+$AF$622+$AF$645+$AF$657</f>
        <v>0.31708818621094093</v>
      </c>
      <c r="AH676" s="35">
        <f>(AG676*3600000)*$J$69</f>
        <v>981705.02450907312</v>
      </c>
      <c r="AI676" s="33">
        <f>ABS((AB676*0.0000002777777777)-Z676)</f>
        <v>4.0873860994526719E-3</v>
      </c>
      <c r="AJ676" s="33">
        <f t="shared" si="187"/>
        <v>0.92114101676037341</v>
      </c>
    </row>
    <row r="677" spans="2:36" x14ac:dyDescent="0.3">
      <c r="B677" s="20" t="s">
        <v>32</v>
      </c>
      <c r="C677" s="20">
        <v>669</v>
      </c>
      <c r="D677" s="20">
        <v>80</v>
      </c>
      <c r="E677" s="3">
        <v>23.2</v>
      </c>
      <c r="F677" s="13">
        <f t="shared" si="185"/>
        <v>1.25</v>
      </c>
      <c r="G677" s="13">
        <f t="shared" si="186"/>
        <v>4.5</v>
      </c>
      <c r="R677">
        <f t="shared" si="174"/>
        <v>0</v>
      </c>
      <c r="S677">
        <f t="shared" si="175"/>
        <v>23.2</v>
      </c>
      <c r="T677" s="31">
        <f t="shared" si="179"/>
        <v>6.4444444444444438</v>
      </c>
      <c r="U677" s="31">
        <f t="shared" si="176"/>
        <v>31688.049382716043</v>
      </c>
      <c r="V677" s="28">
        <f t="shared" si="180"/>
        <v>14.297977408123451</v>
      </c>
      <c r="W677" s="28">
        <f t="shared" si="181"/>
        <v>2245.509</v>
      </c>
      <c r="X677" s="28">
        <f t="shared" si="182"/>
        <v>1980.7432460375719</v>
      </c>
      <c r="Y677" s="37">
        <f t="shared" si="177"/>
        <v>4240.5502234456953</v>
      </c>
      <c r="Z677" s="28">
        <f>Y677*0.0000002777777777</f>
        <v>1.1779306172939837E-3</v>
      </c>
      <c r="AA677" s="28">
        <f t="shared" si="183"/>
        <v>4240.5502222583418</v>
      </c>
      <c r="AB677" s="24">
        <f t="shared" si="178"/>
        <v>-14468.740740740741</v>
      </c>
      <c r="AD677" s="24">
        <f t="shared" si="184"/>
        <v>0</v>
      </c>
      <c r="AE677" s="24">
        <f t="shared" si="188"/>
        <v>1156.3859621913582</v>
      </c>
      <c r="AF677" s="24">
        <f t="shared" si="189"/>
        <v>0</v>
      </c>
      <c r="AG677" s="24">
        <f>AF$43+AF$87+$AF$158+$AF$178+$AF$238+$AF$279+$AF$299+$AF$307+$AF$359+$AF$365+$AF$379+$AF$408+$AF$426+$AF$438+$AF$526+$AF$549+$AF$569+$AF$622+$AF$645+$AF$657</f>
        <v>0.31708818621094093</v>
      </c>
      <c r="AH677" s="35">
        <f>(AG677*3600000)*$J$69</f>
        <v>981705.02450907312</v>
      </c>
      <c r="AI677" s="33">
        <f>ABS((AB677*0.0000002777777777)-Z677)</f>
        <v>5.1970252663743992E-3</v>
      </c>
      <c r="AJ677" s="33">
        <f t="shared" si="187"/>
        <v>0.92633804202674785</v>
      </c>
    </row>
    <row r="678" spans="2:36" x14ac:dyDescent="0.3">
      <c r="B678" s="20" t="s">
        <v>32</v>
      </c>
      <c r="C678" s="20">
        <v>670</v>
      </c>
      <c r="D678" s="20">
        <v>81</v>
      </c>
      <c r="E678" s="3">
        <v>28</v>
      </c>
      <c r="F678" s="13">
        <f t="shared" si="185"/>
        <v>1.2222222222222223</v>
      </c>
      <c r="G678" s="13">
        <f t="shared" si="186"/>
        <v>4.4000000000000004</v>
      </c>
      <c r="R678">
        <f t="shared" si="174"/>
        <v>0</v>
      </c>
      <c r="S678">
        <f t="shared" si="175"/>
        <v>28</v>
      </c>
      <c r="T678" s="31">
        <f t="shared" si="179"/>
        <v>7.7777777777777777</v>
      </c>
      <c r="U678" s="31">
        <f t="shared" si="176"/>
        <v>46156.790123456783</v>
      </c>
      <c r="V678" s="28">
        <f t="shared" si="180"/>
        <v>20.8264236919753</v>
      </c>
      <c r="W678" s="28">
        <f t="shared" si="181"/>
        <v>2245.509</v>
      </c>
      <c r="X678" s="28">
        <f t="shared" si="182"/>
        <v>1936.7267294589594</v>
      </c>
      <c r="Y678" s="37">
        <f t="shared" si="177"/>
        <v>4203.062153150935</v>
      </c>
      <c r="Z678" s="28">
        <f>Y678*0.0000002777777777</f>
        <v>1.1675172644372439E-3</v>
      </c>
      <c r="AA678" s="28">
        <f t="shared" si="183"/>
        <v>4203.062151974078</v>
      </c>
      <c r="AB678" s="24">
        <f t="shared" si="178"/>
        <v>-14129.629629629642</v>
      </c>
      <c r="AD678" s="24">
        <f t="shared" si="184"/>
        <v>0</v>
      </c>
      <c r="AE678" s="24">
        <f t="shared" si="188"/>
        <v>1156.3859621913582</v>
      </c>
      <c r="AF678" s="24">
        <f t="shared" si="189"/>
        <v>0</v>
      </c>
      <c r="AG678" s="24">
        <f>AF$43+AF$87+$AF$158+$AF$178+$AF$238+$AF$279+$AF$299+$AF$307+$AF$359+$AF$365+$AF$379+$AF$408+$AF$426+$AF$438+$AF$526+$AF$549+$AF$569+$AF$622+$AF$645+$AF$657</f>
        <v>0.31708818621094093</v>
      </c>
      <c r="AH678" s="35">
        <f>(AG678*3600000)*$J$69</f>
        <v>981705.02450907312</v>
      </c>
      <c r="AI678" s="33">
        <f>ABS((AB678*0.0000002777777777)-Z678)</f>
        <v>5.09241438267984E-3</v>
      </c>
      <c r="AJ678" s="33">
        <f t="shared" si="187"/>
        <v>0.93143045640942768</v>
      </c>
    </row>
    <row r="679" spans="2:36" x14ac:dyDescent="0.3">
      <c r="B679" s="20" t="s">
        <v>32</v>
      </c>
      <c r="C679" s="20">
        <v>671</v>
      </c>
      <c r="D679" s="20">
        <v>82</v>
      </c>
      <c r="E679" s="3">
        <v>32</v>
      </c>
      <c r="F679" s="13">
        <f t="shared" si="185"/>
        <v>0.83333333333333326</v>
      </c>
      <c r="G679" s="13">
        <f t="shared" si="186"/>
        <v>3</v>
      </c>
      <c r="R679">
        <f t="shared" si="174"/>
        <v>0</v>
      </c>
      <c r="S679">
        <f t="shared" si="175"/>
        <v>32</v>
      </c>
      <c r="T679" s="31">
        <f t="shared" si="179"/>
        <v>8.8888888888888893</v>
      </c>
      <c r="U679" s="31">
        <f t="shared" si="176"/>
        <v>60286.419753086426</v>
      </c>
      <c r="V679" s="28">
        <f t="shared" si="180"/>
        <v>27.201859516049382</v>
      </c>
      <c r="W679" s="28">
        <f t="shared" si="181"/>
        <v>2245.509</v>
      </c>
      <c r="X679" s="28">
        <f t="shared" si="182"/>
        <v>1320.495497358381</v>
      </c>
      <c r="Y679" s="37">
        <f t="shared" si="177"/>
        <v>3593.2063568744306</v>
      </c>
      <c r="Z679" s="28">
        <f>Y679*0.0000002777777777</f>
        <v>9.9811287663009252E-4</v>
      </c>
      <c r="AA679" s="28">
        <f t="shared" si="183"/>
        <v>3593.206355868333</v>
      </c>
      <c r="AB679" s="24">
        <f t="shared" si="178"/>
        <v>-7771.2962962962847</v>
      </c>
      <c r="AD679" s="24">
        <f t="shared" si="184"/>
        <v>0</v>
      </c>
      <c r="AE679" s="24">
        <f t="shared" si="188"/>
        <v>1156.3859621913582</v>
      </c>
      <c r="AF679" s="24">
        <f t="shared" si="189"/>
        <v>0</v>
      </c>
      <c r="AG679" s="24">
        <f>AF$43+AF$87+$AF$158+$AF$178+$AF$238+$AF$279+$AF$299+$AF$307+$AF$359+$AF$365+$AF$379+$AF$408+$AF$426+$AF$438+$AF$526+$AF$549+$AF$569+$AF$622+$AF$645+$AF$657</f>
        <v>0.31708818621094093</v>
      </c>
      <c r="AH679" s="35">
        <f>(AG679*3600000)*$J$69</f>
        <v>981705.02450907312</v>
      </c>
      <c r="AI679" s="33">
        <f>ABS((AB679*0.0000002777777777)-Z679)</f>
        <v>3.1568062916635152E-3</v>
      </c>
      <c r="AJ679" s="33">
        <f t="shared" si="187"/>
        <v>0.93458726270109116</v>
      </c>
    </row>
    <row r="680" spans="2:36" x14ac:dyDescent="0.3">
      <c r="B680" s="20" t="s">
        <v>32</v>
      </c>
      <c r="C680" s="20">
        <v>672</v>
      </c>
      <c r="D680" s="20">
        <v>83</v>
      </c>
      <c r="E680" s="3">
        <v>34</v>
      </c>
      <c r="F680" s="13">
        <f t="shared" si="185"/>
        <v>0.55555555555555558</v>
      </c>
      <c r="G680" s="13">
        <f t="shared" si="186"/>
        <v>2</v>
      </c>
      <c r="R680">
        <f t="shared" si="174"/>
        <v>0</v>
      </c>
      <c r="S680">
        <f t="shared" si="175"/>
        <v>34</v>
      </c>
      <c r="T680" s="31">
        <f t="shared" si="179"/>
        <v>9.4444444444444446</v>
      </c>
      <c r="U680" s="31">
        <f t="shared" si="176"/>
        <v>68057.71604938271</v>
      </c>
      <c r="V680" s="28">
        <f t="shared" si="180"/>
        <v>30.70834921929012</v>
      </c>
      <c r="W680" s="28">
        <f t="shared" si="181"/>
        <v>2245.509</v>
      </c>
      <c r="X680" s="28">
        <f t="shared" si="182"/>
        <v>880.33033157225418</v>
      </c>
      <c r="Y680" s="37">
        <f t="shared" si="177"/>
        <v>3156.5476807915443</v>
      </c>
      <c r="Z680" s="28">
        <f>Y680*0.0000002777777777</f>
        <v>8.7681879997436422E-4</v>
      </c>
      <c r="AA680" s="28">
        <f t="shared" si="183"/>
        <v>3156.5476799077114</v>
      </c>
      <c r="AB680" s="24">
        <f t="shared" si="178"/>
        <v>-8242.2839506172895</v>
      </c>
      <c r="AD680" s="24">
        <f t="shared" si="184"/>
        <v>0</v>
      </c>
      <c r="AE680" s="24">
        <f t="shared" si="188"/>
        <v>1156.3859621913582</v>
      </c>
      <c r="AF680" s="24">
        <f t="shared" si="189"/>
        <v>0</v>
      </c>
      <c r="AG680" s="24">
        <f>AF$43+AF$87+$AF$158+$AF$178+$AF$238+$AF$279+$AF$299+$AF$307+$AF$359+$AF$365+$AF$379+$AF$408+$AF$426+$AF$438+$AF$526+$AF$549+$AF$569+$AF$622+$AF$645+$AF$657</f>
        <v>0.31708818621094093</v>
      </c>
      <c r="AH680" s="35">
        <f>(AG680*3600000)*$J$69</f>
        <v>981705.02450907312</v>
      </c>
      <c r="AI680" s="33">
        <f>ABS((AB680*0.0000002777777777)-Z680)</f>
        <v>3.1663421189492115E-3</v>
      </c>
      <c r="AJ680" s="33">
        <f t="shared" si="187"/>
        <v>0.93775360482004033</v>
      </c>
    </row>
    <row r="681" spans="2:36" x14ac:dyDescent="0.3">
      <c r="B681" s="20" t="s">
        <v>32</v>
      </c>
      <c r="C681" s="20">
        <v>673</v>
      </c>
      <c r="D681" s="20">
        <v>84</v>
      </c>
      <c r="E681" s="3">
        <v>36</v>
      </c>
      <c r="F681" s="13">
        <f t="shared" si="185"/>
        <v>0.55555555555555558</v>
      </c>
      <c r="G681" s="13">
        <f t="shared" si="186"/>
        <v>2</v>
      </c>
      <c r="R681">
        <f t="shared" si="174"/>
        <v>0</v>
      </c>
      <c r="S681">
        <f t="shared" si="175"/>
        <v>36</v>
      </c>
      <c r="T681" s="31">
        <f t="shared" si="179"/>
        <v>10</v>
      </c>
      <c r="U681" s="31">
        <f t="shared" si="176"/>
        <v>76300</v>
      </c>
      <c r="V681" s="28">
        <f t="shared" si="180"/>
        <v>34.427353449999991</v>
      </c>
      <c r="W681" s="28">
        <f t="shared" si="181"/>
        <v>2245.509</v>
      </c>
      <c r="X681" s="28">
        <f t="shared" si="182"/>
        <v>880.33033157225418</v>
      </c>
      <c r="Y681" s="37">
        <f t="shared" si="177"/>
        <v>3160.266685022254</v>
      </c>
      <c r="Z681" s="28">
        <f>Y681*0.0000002777777777</f>
        <v>8.7785185670482765E-4</v>
      </c>
      <c r="AA681" s="28">
        <f t="shared" si="183"/>
        <v>3160.2666841373793</v>
      </c>
      <c r="AB681" s="24">
        <f t="shared" si="178"/>
        <v>-8713.2716049382725</v>
      </c>
      <c r="AD681" s="24">
        <f t="shared" si="184"/>
        <v>0</v>
      </c>
      <c r="AE681" s="24">
        <f t="shared" si="188"/>
        <v>1156.3859621913582</v>
      </c>
      <c r="AF681" s="24">
        <f t="shared" si="189"/>
        <v>0</v>
      </c>
      <c r="AG681" s="24">
        <f>AF$43+AF$87+$AF$158+$AF$178+$AF$238+$AF$279+$AF$299+$AF$307+$AF$359+$AF$365+$AF$379+$AF$408+$AF$426+$AF$438+$AF$526+$AF$549+$AF$569+$AF$622+$AF$645+$AF$657</f>
        <v>0.31708818621094093</v>
      </c>
      <c r="AH681" s="35">
        <f>(AG681*3600000)*$J$69</f>
        <v>981705.02450907312</v>
      </c>
      <c r="AI681" s="33">
        <f>ABS((AB681*0.0000002777777777)-Z681)</f>
        <v>3.2982050796210934E-3</v>
      </c>
      <c r="AJ681" s="33">
        <f t="shared" si="187"/>
        <v>0.94105180989966142</v>
      </c>
    </row>
    <row r="682" spans="2:36" x14ac:dyDescent="0.3">
      <c r="B682" s="20" t="s">
        <v>32</v>
      </c>
      <c r="C682" s="20">
        <v>674</v>
      </c>
      <c r="D682" s="20">
        <v>85</v>
      </c>
      <c r="E682" s="3">
        <v>38</v>
      </c>
      <c r="F682" s="13">
        <f t="shared" si="185"/>
        <v>0.55555555555555558</v>
      </c>
      <c r="G682" s="13">
        <f t="shared" si="186"/>
        <v>2</v>
      </c>
      <c r="R682">
        <f t="shared" si="174"/>
        <v>0</v>
      </c>
      <c r="S682">
        <f t="shared" si="175"/>
        <v>38</v>
      </c>
      <c r="T682" s="31">
        <f t="shared" si="179"/>
        <v>10.555555555555555</v>
      </c>
      <c r="U682" s="31">
        <f t="shared" si="176"/>
        <v>85013.271604938273</v>
      </c>
      <c r="V682" s="28">
        <f t="shared" si="180"/>
        <v>38.358872208179008</v>
      </c>
      <c r="W682" s="28">
        <f t="shared" si="181"/>
        <v>2245.509</v>
      </c>
      <c r="X682" s="28">
        <f t="shared" si="182"/>
        <v>880.33033157225418</v>
      </c>
      <c r="Y682" s="37">
        <f t="shared" si="177"/>
        <v>3164.1982037804332</v>
      </c>
      <c r="Z682" s="28">
        <f>Y682*0.0000002777777777</f>
        <v>8.7894394524846054E-4</v>
      </c>
      <c r="AA682" s="28">
        <f t="shared" si="183"/>
        <v>3164.1982028944581</v>
      </c>
      <c r="AB682" s="24">
        <f t="shared" si="178"/>
        <v>-9184.2592592592555</v>
      </c>
      <c r="AD682" s="24">
        <f t="shared" si="184"/>
        <v>0</v>
      </c>
      <c r="AE682" s="24">
        <f t="shared" si="188"/>
        <v>1156.3859621913582</v>
      </c>
      <c r="AF682" s="24">
        <f t="shared" si="189"/>
        <v>0</v>
      </c>
      <c r="AG682" s="24">
        <f>AF$43+AF$87+$AF$158+$AF$178+$AF$238+$AF$279+$AF$299+$AF$307+$AF$359+$AF$365+$AF$379+$AF$408+$AF$426+$AF$438+$AF$526+$AF$549+$AF$569+$AF$622+$AF$645+$AF$657</f>
        <v>0.31708818621094093</v>
      </c>
      <c r="AH682" s="35">
        <f>(AG682*3600000)*$J$69</f>
        <v>981705.02450907312</v>
      </c>
      <c r="AI682" s="33">
        <f>ABS((AB682*0.0000002777777777)-Z682)</f>
        <v>3.4301270721061447E-3</v>
      </c>
      <c r="AJ682" s="33">
        <f t="shared" si="187"/>
        <v>0.94448193697176752</v>
      </c>
    </row>
    <row r="683" spans="2:36" x14ac:dyDescent="0.3">
      <c r="B683" s="20" t="s">
        <v>32</v>
      </c>
      <c r="C683" s="20">
        <v>675</v>
      </c>
      <c r="D683" s="20">
        <v>86</v>
      </c>
      <c r="E683" s="3">
        <v>40</v>
      </c>
      <c r="F683" s="13">
        <f t="shared" si="185"/>
        <v>0.31944444444444403</v>
      </c>
      <c r="G683" s="13">
        <f t="shared" si="186"/>
        <v>1.1499999999999986</v>
      </c>
      <c r="R683">
        <f t="shared" si="174"/>
        <v>0</v>
      </c>
      <c r="S683">
        <f t="shared" si="175"/>
        <v>40</v>
      </c>
      <c r="T683" s="31">
        <f t="shared" si="179"/>
        <v>11.111111111111111</v>
      </c>
      <c r="U683" s="31">
        <f t="shared" si="176"/>
        <v>94197.530864197528</v>
      </c>
      <c r="V683" s="28">
        <f t="shared" si="180"/>
        <v>42.502905493827157</v>
      </c>
      <c r="W683" s="28">
        <f t="shared" si="181"/>
        <v>2245.509</v>
      </c>
      <c r="X683" s="28">
        <f t="shared" si="182"/>
        <v>506.18994065404547</v>
      </c>
      <c r="Y683" s="37">
        <f t="shared" si="177"/>
        <v>2794.2018461478729</v>
      </c>
      <c r="Z683" s="28">
        <f>Y683*0.0000002777777777</f>
        <v>7.7616717926819352E-4</v>
      </c>
      <c r="AA683" s="28">
        <f t="shared" si="183"/>
        <v>2794.2018453654969</v>
      </c>
      <c r="AB683" s="24">
        <f t="shared" si="178"/>
        <v>-1418.2615740740439</v>
      </c>
      <c r="AD683" s="24">
        <f t="shared" si="184"/>
        <v>0</v>
      </c>
      <c r="AE683" s="24">
        <f t="shared" si="188"/>
        <v>1156.3859621913582</v>
      </c>
      <c r="AF683" s="24">
        <f t="shared" si="189"/>
        <v>0</v>
      </c>
      <c r="AG683" s="24">
        <f>AF$43+AF$87+$AF$158+$AF$178+$AF$238+$AF$279+$AF$299+$AF$307+$AF$359+$AF$365+$AF$379+$AF$408+$AF$426+$AF$438+$AF$526+$AF$549+$AF$569+$AF$622+$AF$645+$AF$657</f>
        <v>0.31708818621094093</v>
      </c>
      <c r="AH683" s="35">
        <f>(AG683*3600000)*$J$69</f>
        <v>981705.02450907312</v>
      </c>
      <c r="AI683" s="33">
        <f>ABS((AB683*0.0000002777777777)-Z683)</f>
        <v>1.1701287275117855E-3</v>
      </c>
      <c r="AJ683" s="33">
        <f t="shared" si="187"/>
        <v>0.94565206569927929</v>
      </c>
    </row>
    <row r="684" spans="2:36" x14ac:dyDescent="0.3">
      <c r="B684" s="20" t="s">
        <v>32</v>
      </c>
      <c r="C684" s="20">
        <v>676</v>
      </c>
      <c r="D684" s="20">
        <v>87</v>
      </c>
      <c r="E684" s="3">
        <v>40.299999999999997</v>
      </c>
      <c r="F684" s="13">
        <f t="shared" si="185"/>
        <v>6.9444444444444448E-2</v>
      </c>
      <c r="G684" s="13">
        <f t="shared" si="186"/>
        <v>0.25</v>
      </c>
      <c r="R684">
        <f t="shared" si="174"/>
        <v>0</v>
      </c>
      <c r="S684">
        <f t="shared" si="175"/>
        <v>40.299999999999997</v>
      </c>
      <c r="T684" s="31">
        <f t="shared" si="179"/>
        <v>11.194444444444443</v>
      </c>
      <c r="U684" s="31">
        <f t="shared" si="176"/>
        <v>95615.792438271572</v>
      </c>
      <c r="V684" s="28">
        <f t="shared" si="180"/>
        <v>43.142839864668581</v>
      </c>
      <c r="W684" s="28">
        <f t="shared" si="181"/>
        <v>2245.509</v>
      </c>
      <c r="X684" s="28">
        <f t="shared" si="182"/>
        <v>110.04129144653177</v>
      </c>
      <c r="Y684" s="37">
        <f t="shared" si="177"/>
        <v>2398.6931313112004</v>
      </c>
      <c r="Z684" s="28">
        <f>Y684*0.0000002777777777</f>
        <v>6.6630364739987962E-4</v>
      </c>
      <c r="AA684" s="28">
        <f t="shared" si="183"/>
        <v>2398.6931306395668</v>
      </c>
      <c r="AB684" s="24">
        <f t="shared" si="178"/>
        <v>-951.39506172842812</v>
      </c>
      <c r="AD684" s="24">
        <f t="shared" si="184"/>
        <v>0</v>
      </c>
      <c r="AE684" s="24">
        <f>$AD$43+$AD$87+$AD$158+$AD$178+$AD$188+$AD$238+$AD$279+$AD$299+$AD$307+$AD$359+$AD$365+$AD$379+$AD$408+$AD$426+$AD$438+$AD$549+$AD$569+$AD$622+$AD$645+$AD$657+$AD$685</f>
        <v>1231.9229621913582</v>
      </c>
      <c r="AF684" s="24">
        <f t="shared" si="189"/>
        <v>0</v>
      </c>
      <c r="AG684" s="24">
        <f>AF$43+AF$87+$AF$158+$AF$178+$AF$238+$AF$279+$AF$299+$AF$307+$AF$359+$AF$365+$AF$379+$AF$408+$AF$426+$AF$438+$AF$526+$AF$549+$AF$569+$AF$622+$AF$645+$AF$657+$AF$685</f>
        <v>0.33807068620506581</v>
      </c>
      <c r="AH684" s="35">
        <f>(AG684*3600000)*$J$69</f>
        <v>1046666.8444908838</v>
      </c>
      <c r="AI684" s="33">
        <f>ABS((AB684*0.0000002777777777)-Z684)</f>
        <v>9.3058005336155679E-4</v>
      </c>
      <c r="AJ684" s="33">
        <f t="shared" si="187"/>
        <v>0.94658264575264084</v>
      </c>
    </row>
    <row r="685" spans="2:36" x14ac:dyDescent="0.3">
      <c r="B685" s="20" t="s">
        <v>32</v>
      </c>
      <c r="C685" s="20">
        <v>677</v>
      </c>
      <c r="D685" s="20">
        <v>88</v>
      </c>
      <c r="E685" s="3">
        <v>40.5</v>
      </c>
      <c r="F685" s="13">
        <f t="shared" si="185"/>
        <v>-0.18055555555555516</v>
      </c>
      <c r="G685" s="13">
        <f t="shared" si="186"/>
        <v>-0.64999999999999858</v>
      </c>
      <c r="R685">
        <f t="shared" si="174"/>
        <v>0</v>
      </c>
      <c r="S685">
        <f t="shared" si="175"/>
        <v>40.5</v>
      </c>
      <c r="T685" s="31">
        <f t="shared" si="179"/>
        <v>11.25</v>
      </c>
      <c r="U685" s="31">
        <f t="shared" si="176"/>
        <v>96567.1875</v>
      </c>
      <c r="V685" s="28">
        <f t="shared" si="180"/>
        <v>43.572119210156238</v>
      </c>
      <c r="W685" s="28">
        <f t="shared" si="181"/>
        <v>2245.509</v>
      </c>
      <c r="X685" s="28">
        <f t="shared" si="182"/>
        <v>-286.10735776098198</v>
      </c>
      <c r="Y685" s="37">
        <f t="shared" si="177"/>
        <v>2002.9737614491744</v>
      </c>
      <c r="Z685" s="28">
        <f>Y685*0.0000002777777777</f>
        <v>5.5638160024676158E-4</v>
      </c>
      <c r="AA685" s="28">
        <f t="shared" si="183"/>
        <v>2002.9737608883418</v>
      </c>
      <c r="AB685" s="24">
        <f t="shared" si="178"/>
        <v>7020.6597222222044</v>
      </c>
      <c r="AC685" s="24">
        <f>SUM(AB685:AB692)</f>
        <v>75537</v>
      </c>
      <c r="AD685" s="24">
        <f t="shared" si="184"/>
        <v>75.537000000000006</v>
      </c>
      <c r="AE685" s="24">
        <f t="shared" ref="AE685:AE701" si="190">$AD$43+$AD$87+$AD$158+$AD$178+$AD$188+$AD$238+$AD$279+$AD$299+$AD$307+$AD$359+$AD$365+$AD$379+$AD$408+$AD$426+$AD$438+$AD$549+$AD$569+$AD$622+$AD$645+$AD$657+$AD$685</f>
        <v>1231.9229621913582</v>
      </c>
      <c r="AF685" s="24">
        <f t="shared" si="189"/>
        <v>2.0982499994124902E-2</v>
      </c>
      <c r="AG685" s="24">
        <f>AF$43+AF$87+$AF$158+$AF$178+$AF$238+$AF$279+$AF$299+$AF$307+$AF$359+$AF$365+$AF$379+$AF$408+$AF$426+$AF$438+$AF$526+$AF$549+$AF$569+$AF$622+$AF$645+$AF$657+$AF$685</f>
        <v>0.33807068620506581</v>
      </c>
      <c r="AH685" s="35">
        <f>(AG685*3600000)*$J$69</f>
        <v>1046666.8444908838</v>
      </c>
      <c r="AI685" s="33">
        <f>ABS((AB685*0.0000002777777777)-Z685)</f>
        <v>1.3938016553800216E-3</v>
      </c>
      <c r="AJ685" s="33">
        <f t="shared" si="187"/>
        <v>0.94797644740802089</v>
      </c>
    </row>
    <row r="686" spans="2:36" x14ac:dyDescent="0.3">
      <c r="B686" s="20" t="s">
        <v>32</v>
      </c>
      <c r="C686" s="20">
        <v>678</v>
      </c>
      <c r="D686" s="20">
        <v>89</v>
      </c>
      <c r="E686" s="3">
        <v>39</v>
      </c>
      <c r="F686" s="13">
        <f t="shared" si="185"/>
        <v>-0.6666666666666663</v>
      </c>
      <c r="G686" s="13">
        <f t="shared" si="186"/>
        <v>-2.3999999999999986</v>
      </c>
      <c r="R686">
        <f t="shared" si="174"/>
        <v>0</v>
      </c>
      <c r="S686">
        <f t="shared" si="175"/>
        <v>39</v>
      </c>
      <c r="T686" s="31">
        <f t="shared" si="179"/>
        <v>10.833333333333334</v>
      </c>
      <c r="U686" s="31">
        <f t="shared" si="176"/>
        <v>89546.527777777796</v>
      </c>
      <c r="V686" s="28">
        <f t="shared" si="180"/>
        <v>40.404324535069442</v>
      </c>
      <c r="W686" s="28">
        <f t="shared" si="181"/>
        <v>2245.509</v>
      </c>
      <c r="X686" s="28">
        <f t="shared" si="182"/>
        <v>-1056.3963978867043</v>
      </c>
      <c r="Y686" s="37">
        <f t="shared" si="177"/>
        <v>1229.5169266483651</v>
      </c>
      <c r="Z686" s="28">
        <f>Y686*0.0000002777777777</f>
        <v>3.4153247952891681E-4</v>
      </c>
      <c r="AA686" s="28">
        <f t="shared" si="183"/>
        <v>1229.5169263041005</v>
      </c>
      <c r="AB686" s="24">
        <f t="shared" si="178"/>
        <v>14512.895833333328</v>
      </c>
      <c r="AD686" s="24">
        <f t="shared" si="184"/>
        <v>0</v>
      </c>
      <c r="AE686" s="24">
        <f t="shared" si="190"/>
        <v>1231.9229621913582</v>
      </c>
      <c r="AF686" s="24">
        <f t="shared" si="189"/>
        <v>0</v>
      </c>
      <c r="AG686" s="24">
        <f>AF$43+AF$87+$AF$158+$AF$178+$AF$238+$AF$279+$AF$299+$AF$307+$AF$359+$AF$365+$AF$379+$AF$408+$AF$426+$AF$438+$AF$526+$AF$549+$AF$569+$AF$622+$AF$645+$AF$657+$AF$685</f>
        <v>0.33807068620506581</v>
      </c>
      <c r="AH686" s="35">
        <f>(AG686*3600000)*$J$69</f>
        <v>1046666.8444908838</v>
      </c>
      <c r="AI686" s="33">
        <f>ABS((AB686*0.0000002777777777)-Z686)</f>
        <v>3.6898274730460048E-3</v>
      </c>
      <c r="AJ686" s="33">
        <f t="shared" si="187"/>
        <v>0.95166627488106692</v>
      </c>
    </row>
    <row r="687" spans="2:36" x14ac:dyDescent="0.3">
      <c r="B687" s="20" t="s">
        <v>32</v>
      </c>
      <c r="C687" s="20">
        <v>679</v>
      </c>
      <c r="D687" s="20">
        <v>90</v>
      </c>
      <c r="E687" s="3">
        <v>35.700000000000003</v>
      </c>
      <c r="F687" s="13">
        <f t="shared" si="185"/>
        <v>-0.99999999999999989</v>
      </c>
      <c r="G687" s="13">
        <f t="shared" si="186"/>
        <v>-3.5999999999999996</v>
      </c>
      <c r="R687">
        <f t="shared" si="174"/>
        <v>0</v>
      </c>
      <c r="S687">
        <f t="shared" si="175"/>
        <v>35.700000000000003</v>
      </c>
      <c r="T687" s="31">
        <f t="shared" si="179"/>
        <v>9.9166666666666679</v>
      </c>
      <c r="U687" s="31">
        <f t="shared" si="176"/>
        <v>75033.631944444467</v>
      </c>
      <c r="V687" s="28">
        <f t="shared" si="180"/>
        <v>33.855955014267366</v>
      </c>
      <c r="W687" s="28">
        <f t="shared" si="181"/>
        <v>2245.509</v>
      </c>
      <c r="X687" s="28">
        <f t="shared" si="182"/>
        <v>-1584.5945968300573</v>
      </c>
      <c r="Y687" s="37">
        <f t="shared" si="177"/>
        <v>694.77035818420995</v>
      </c>
      <c r="Z687" s="28">
        <f>Y687*0.0000002777777777</f>
        <v>1.9299176610824287E-4</v>
      </c>
      <c r="AA687" s="28">
        <f t="shared" si="183"/>
        <v>694.77035798967427</v>
      </c>
      <c r="AB687" s="24">
        <f t="shared" si="178"/>
        <v>15498.437500000015</v>
      </c>
      <c r="AD687" s="24">
        <f t="shared" si="184"/>
        <v>0</v>
      </c>
      <c r="AE687" s="24">
        <f t="shared" si="190"/>
        <v>1231.9229621913582</v>
      </c>
      <c r="AF687" s="24">
        <f t="shared" si="189"/>
        <v>0</v>
      </c>
      <c r="AG687" s="24">
        <f>AF$43+AF$87+$AF$158+$AF$178+$AF$238+$AF$279+$AF$299+$AF$307+$AF$359+$AF$365+$AF$379+$AF$408+$AF$426+$AF$438+$AF$526+$AF$549+$AF$569+$AF$622+$AF$645+$AF$657+$AF$685</f>
        <v>0.33807068620506581</v>
      </c>
      <c r="AH687" s="35">
        <f>(AG687*3600000)*$J$69</f>
        <v>1046666.8444908838</v>
      </c>
      <c r="AI687" s="33">
        <f>ABS((AB687*0.0000002777777777)-Z687)</f>
        <v>4.1121297604641048E-3</v>
      </c>
      <c r="AJ687" s="33">
        <f t="shared" si="187"/>
        <v>0.95577840464153108</v>
      </c>
    </row>
    <row r="688" spans="2:36" x14ac:dyDescent="0.3">
      <c r="B688" s="20" t="s">
        <v>32</v>
      </c>
      <c r="C688" s="20">
        <v>680</v>
      </c>
      <c r="D688" s="20">
        <v>91</v>
      </c>
      <c r="E688" s="3">
        <v>31.8</v>
      </c>
      <c r="F688" s="13">
        <f t="shared" si="185"/>
        <v>-1.1944444444444446</v>
      </c>
      <c r="G688" s="13">
        <f t="shared" si="186"/>
        <v>-4.3000000000000007</v>
      </c>
      <c r="R688">
        <f t="shared" si="174"/>
        <v>0</v>
      </c>
      <c r="S688">
        <f t="shared" si="175"/>
        <v>31.8</v>
      </c>
      <c r="T688" s="31">
        <f t="shared" si="179"/>
        <v>8.8333333333333339</v>
      </c>
      <c r="U688" s="31">
        <f t="shared" si="176"/>
        <v>59535.194444444453</v>
      </c>
      <c r="V688" s="28">
        <f t="shared" si="180"/>
        <v>26.862898844736108</v>
      </c>
      <c r="W688" s="28">
        <f t="shared" si="181"/>
        <v>2245.509</v>
      </c>
      <c r="X688" s="28">
        <f t="shared" si="182"/>
        <v>-1892.7102128803467</v>
      </c>
      <c r="Y688" s="37">
        <f t="shared" si="177"/>
        <v>379.66168596438956</v>
      </c>
      <c r="Z688" s="28">
        <f>Y688*0.0000002777777777</f>
        <v>1.0546157940502342E-4</v>
      </c>
      <c r="AA688" s="28">
        <f t="shared" si="183"/>
        <v>379.6616858580843</v>
      </c>
      <c r="AB688" s="24">
        <f t="shared" si="178"/>
        <v>16297.939043209888</v>
      </c>
      <c r="AD688" s="24">
        <f t="shared" si="184"/>
        <v>0</v>
      </c>
      <c r="AE688" s="24">
        <f t="shared" si="190"/>
        <v>1231.9229621913582</v>
      </c>
      <c r="AF688" s="24">
        <f t="shared" si="189"/>
        <v>0</v>
      </c>
      <c r="AG688" s="24">
        <f>AF$43+AF$87+$AF$158+$AF$178+$AF$238+$AF$279+$AF$299+$AF$307+$AF$359+$AF$365+$AF$379+$AF$408+$AF$426+$AF$438+$AF$526+$AF$549+$AF$569+$AF$622+$AF$645+$AF$657+$AF$685</f>
        <v>0.33807068620506581</v>
      </c>
      <c r="AH688" s="35">
        <f>(AG688*3600000)*$J$69</f>
        <v>1046666.8444908838</v>
      </c>
      <c r="AI688" s="33">
        <f>ABS((AB688*0.0000002777777777)-Z688)</f>
        <v>4.4217437091078841E-3</v>
      </c>
      <c r="AJ688" s="33">
        <f t="shared" si="187"/>
        <v>0.96020014835063894</v>
      </c>
    </row>
    <row r="689" spans="2:36" x14ac:dyDescent="0.3">
      <c r="B689" s="20" t="s">
        <v>32</v>
      </c>
      <c r="C689" s="20">
        <v>681</v>
      </c>
      <c r="D689" s="20">
        <v>92</v>
      </c>
      <c r="E689" s="3">
        <v>27.1</v>
      </c>
      <c r="F689" s="13">
        <f t="shared" si="185"/>
        <v>-1.25</v>
      </c>
      <c r="G689" s="13">
        <f t="shared" si="186"/>
        <v>-4.5</v>
      </c>
      <c r="R689">
        <f t="shared" si="174"/>
        <v>0</v>
      </c>
      <c r="S689">
        <f t="shared" si="175"/>
        <v>27.1</v>
      </c>
      <c r="T689" s="31">
        <f t="shared" si="179"/>
        <v>7.5277777777777777</v>
      </c>
      <c r="U689" s="31">
        <f t="shared" si="176"/>
        <v>43237.255401234564</v>
      </c>
      <c r="V689" s="28">
        <f t="shared" si="180"/>
        <v>19.509099264825998</v>
      </c>
      <c r="W689" s="28">
        <f t="shared" si="181"/>
        <v>2245.509</v>
      </c>
      <c r="X689" s="28">
        <f t="shared" si="182"/>
        <v>-1980.7432460375719</v>
      </c>
      <c r="Y689" s="37">
        <f t="shared" si="177"/>
        <v>284.2748532272542</v>
      </c>
      <c r="Z689" s="28">
        <f>Y689*0.0000002777777777</f>
        <v>7.8965236985460349E-5</v>
      </c>
      <c r="AA689" s="28">
        <f t="shared" si="183"/>
        <v>284.27485314765727</v>
      </c>
      <c r="AB689" s="24">
        <f t="shared" si="178"/>
        <v>12632.477623456791</v>
      </c>
      <c r="AD689" s="24">
        <f t="shared" si="184"/>
        <v>0</v>
      </c>
      <c r="AE689" s="24">
        <f t="shared" si="190"/>
        <v>1231.9229621913582</v>
      </c>
      <c r="AF689" s="24">
        <f t="shared" si="189"/>
        <v>0</v>
      </c>
      <c r="AG689" s="24">
        <f>AF$43+AF$87+$AF$158+$AF$178+$AF$238+$AF$279+$AF$299+$AF$307+$AF$359+$AF$365+$AF$379+$AF$408+$AF$426+$AF$438+$AF$526+$AF$549+$AF$569+$AF$622+$AF$645+$AF$657+$AF$685</f>
        <v>0.33807068620506581</v>
      </c>
      <c r="AH689" s="35">
        <f>(AG689*3600000)*$J$69</f>
        <v>1046666.8444908838</v>
      </c>
      <c r="AI689" s="33">
        <f>ABS((AB689*0.0000002777777777)-Z689)</f>
        <v>3.4300563241033448E-3</v>
      </c>
      <c r="AJ689" s="33">
        <f t="shared" si="187"/>
        <v>0.96363020467474225</v>
      </c>
    </row>
    <row r="690" spans="2:36" x14ac:dyDescent="0.3">
      <c r="B690" s="20" t="s">
        <v>32</v>
      </c>
      <c r="C690" s="20">
        <v>682</v>
      </c>
      <c r="D690" s="20">
        <v>93</v>
      </c>
      <c r="E690" s="3">
        <v>22.8</v>
      </c>
      <c r="F690" s="13">
        <f t="shared" si="185"/>
        <v>-0.83333333333333326</v>
      </c>
      <c r="G690" s="13">
        <f t="shared" si="186"/>
        <v>-3</v>
      </c>
      <c r="R690">
        <f t="shared" si="174"/>
        <v>0</v>
      </c>
      <c r="S690">
        <f t="shared" si="175"/>
        <v>22.8</v>
      </c>
      <c r="T690" s="31">
        <f t="shared" si="179"/>
        <v>6.333333333333333</v>
      </c>
      <c r="U690" s="31">
        <f t="shared" si="176"/>
        <v>30604.777777777774</v>
      </c>
      <c r="V690" s="28">
        <f t="shared" si="180"/>
        <v>13.809193994944442</v>
      </c>
      <c r="W690" s="28">
        <f t="shared" si="181"/>
        <v>2245.509</v>
      </c>
      <c r="X690" s="28">
        <f t="shared" si="182"/>
        <v>-1320.495497358381</v>
      </c>
      <c r="Y690" s="37">
        <f t="shared" si="177"/>
        <v>938.82269663656348</v>
      </c>
      <c r="Z690" s="28">
        <f>Y690*0.0000002777777777</f>
        <v>2.607840823260259E-4</v>
      </c>
      <c r="AA690" s="28">
        <f t="shared" si="183"/>
        <v>938.82269637369325</v>
      </c>
      <c r="AB690" s="24">
        <f t="shared" si="178"/>
        <v>4393.7260802469063</v>
      </c>
      <c r="AD690" s="24">
        <f t="shared" si="184"/>
        <v>0</v>
      </c>
      <c r="AE690" s="24">
        <f t="shared" si="190"/>
        <v>1231.9229621913582</v>
      </c>
      <c r="AF690" s="24">
        <f t="shared" si="189"/>
        <v>0</v>
      </c>
      <c r="AG690" s="24">
        <f>AF$43+AF$87+$AF$158+$AF$178+$AF$238+$AF$279+$AF$299+$AF$307+$AF$359+$AF$365+$AF$379+$AF$408+$AF$426+$AF$438+$AF$526+$AF$549+$AF$569+$AF$622+$AF$645+$AF$657+$AF$685</f>
        <v>0.33807068620506581</v>
      </c>
      <c r="AH690" s="35">
        <f>(AG690*3600000)*$J$69</f>
        <v>1046666.8444908838</v>
      </c>
      <c r="AI690" s="33">
        <f>ABS((AB690*0.0000002777777777)-Z690)</f>
        <v>9.5969538406749167E-4</v>
      </c>
      <c r="AJ690" s="33">
        <f t="shared" si="187"/>
        <v>0.96458990005880973</v>
      </c>
    </row>
    <row r="691" spans="2:36" x14ac:dyDescent="0.3">
      <c r="B691" s="20" t="s">
        <v>32</v>
      </c>
      <c r="C691" s="20">
        <v>683</v>
      </c>
      <c r="D691" s="20">
        <v>94</v>
      </c>
      <c r="E691" s="3">
        <v>21.1</v>
      </c>
      <c r="F691" s="13">
        <f t="shared" si="185"/>
        <v>-0.54166666666666696</v>
      </c>
      <c r="G691" s="13">
        <f t="shared" si="186"/>
        <v>-1.9500000000000011</v>
      </c>
      <c r="R691">
        <f t="shared" si="174"/>
        <v>0</v>
      </c>
      <c r="S691">
        <f t="shared" si="175"/>
        <v>21.1</v>
      </c>
      <c r="T691" s="31">
        <f t="shared" si="179"/>
        <v>5.8611111111111116</v>
      </c>
      <c r="U691" s="31">
        <f t="shared" si="176"/>
        <v>26211.051697530867</v>
      </c>
      <c r="V691" s="28">
        <f t="shared" si="180"/>
        <v>11.826699096816743</v>
      </c>
      <c r="W691" s="28">
        <f t="shared" si="181"/>
        <v>2245.509</v>
      </c>
      <c r="X691" s="28">
        <f t="shared" si="182"/>
        <v>-858.32207328294828</v>
      </c>
      <c r="Y691" s="37">
        <f t="shared" si="177"/>
        <v>1399.0136258138687</v>
      </c>
      <c r="Z691" s="28">
        <f>Y691*0.0000002777777777</f>
        <v>3.8861489595059579E-4</v>
      </c>
      <c r="AA691" s="28">
        <f t="shared" si="183"/>
        <v>1399.013625422145</v>
      </c>
      <c r="AB691" s="24">
        <f t="shared" si="178"/>
        <v>5180.8641975308747</v>
      </c>
      <c r="AD691" s="24">
        <f t="shared" si="184"/>
        <v>0</v>
      </c>
      <c r="AE691" s="24">
        <f t="shared" si="190"/>
        <v>1231.9229621913582</v>
      </c>
      <c r="AF691" s="24">
        <f t="shared" si="189"/>
        <v>0</v>
      </c>
      <c r="AG691" s="24">
        <f>AF$43+AF$87+$AF$158+$AF$178+$AF$238+$AF$279+$AF$299+$AF$307+$AF$359+$AF$365+$AF$379+$AF$408+$AF$426+$AF$438+$AF$526+$AF$549+$AF$569+$AF$622+$AF$645+$AF$657+$AF$685</f>
        <v>0.33807068620506581</v>
      </c>
      <c r="AH691" s="35">
        <f>(AG691*3600000)*$J$69</f>
        <v>1046666.8444908838</v>
      </c>
      <c r="AI691" s="33">
        <f>ABS((AB691*0.0000002777777777)-Z691)</f>
        <v>1.0505140474050244E-3</v>
      </c>
      <c r="AJ691" s="33">
        <f t="shared" si="187"/>
        <v>0.96564041410621471</v>
      </c>
    </row>
    <row r="692" spans="2:36" x14ac:dyDescent="0.3">
      <c r="B692" s="20" t="s">
        <v>32</v>
      </c>
      <c r="C692" s="20">
        <v>684</v>
      </c>
      <c r="D692" s="20">
        <v>95</v>
      </c>
      <c r="E692" s="3">
        <v>18.899999999999999</v>
      </c>
      <c r="F692" s="13">
        <f t="shared" si="185"/>
        <v>-0.30555555555555597</v>
      </c>
      <c r="G692" s="13">
        <f t="shared" si="186"/>
        <v>-1.1000000000000014</v>
      </c>
      <c r="R692">
        <f t="shared" si="174"/>
        <v>0</v>
      </c>
      <c r="S692">
        <f t="shared" si="175"/>
        <v>18.899999999999999</v>
      </c>
      <c r="T692" s="31">
        <f t="shared" si="179"/>
        <v>5.2499999999999991</v>
      </c>
      <c r="U692" s="31">
        <f t="shared" si="176"/>
        <v>21030.187499999993</v>
      </c>
      <c r="V692" s="28">
        <f t="shared" si="180"/>
        <v>9.4890392946562443</v>
      </c>
      <c r="W692" s="28">
        <f t="shared" si="181"/>
        <v>2245.509</v>
      </c>
      <c r="X692" s="28">
        <f t="shared" si="182"/>
        <v>-484.18168236474048</v>
      </c>
      <c r="Y692" s="37">
        <f t="shared" si="177"/>
        <v>1770.8163569299159</v>
      </c>
      <c r="Z692" s="28">
        <f>Y692*0.0000002777777777</f>
        <v>4.9189343234280205E-4</v>
      </c>
      <c r="AA692" s="28">
        <f t="shared" si="183"/>
        <v>1770.8163564340873</v>
      </c>
      <c r="AB692" s="24">
        <f t="shared" si="178"/>
        <v>0</v>
      </c>
      <c r="AD692" s="24">
        <f t="shared" si="184"/>
        <v>0</v>
      </c>
      <c r="AE692" s="24">
        <f t="shared" si="190"/>
        <v>1231.9229621913582</v>
      </c>
      <c r="AF692" s="24">
        <f t="shared" si="189"/>
        <v>0</v>
      </c>
      <c r="AG692" s="24">
        <f>AF$43+AF$87+$AF$158+$AF$178+$AF$238+$AF$279+$AF$299+$AF$307+$AF$359+$AF$365+$AF$379+$AF$408+$AF$426+$AF$438+$AF$526+$AF$549+$AF$569+$AF$622+$AF$645+$AF$657+$AF$685</f>
        <v>0.33807068620506581</v>
      </c>
      <c r="AH692" s="35">
        <f>(AG692*3600000)*$J$69</f>
        <v>1046666.8444908838</v>
      </c>
      <c r="AI692" s="33">
        <f>ABS((AB692*0.0000002777777777)-Z692)</f>
        <v>4.9189343234280205E-4</v>
      </c>
      <c r="AJ692" s="33">
        <f t="shared" si="187"/>
        <v>0.9661323075385575</v>
      </c>
    </row>
    <row r="693" spans="2:36" x14ac:dyDescent="0.3">
      <c r="B693" s="20" t="s">
        <v>32</v>
      </c>
      <c r="C693" s="20">
        <v>685</v>
      </c>
      <c r="D693" s="20">
        <v>96</v>
      </c>
      <c r="E693" s="3">
        <v>18.899999999999999</v>
      </c>
      <c r="F693" s="13">
        <f t="shared" si="185"/>
        <v>0.33333333333333365</v>
      </c>
      <c r="G693" s="13">
        <f t="shared" si="186"/>
        <v>1.2000000000000011</v>
      </c>
      <c r="R693">
        <f t="shared" si="174"/>
        <v>0</v>
      </c>
      <c r="S693">
        <f t="shared" si="175"/>
        <v>18.899999999999999</v>
      </c>
      <c r="T693" s="31">
        <f t="shared" si="179"/>
        <v>5.2499999999999991</v>
      </c>
      <c r="U693" s="31">
        <f t="shared" si="176"/>
        <v>21030.187499999993</v>
      </c>
      <c r="V693" s="28">
        <f t="shared" si="180"/>
        <v>9.4890392946562443</v>
      </c>
      <c r="W693" s="28">
        <f t="shared" si="181"/>
        <v>2245.509</v>
      </c>
      <c r="X693" s="28">
        <f t="shared" si="182"/>
        <v>528.19819894335296</v>
      </c>
      <c r="Y693" s="37">
        <f t="shared" si="177"/>
        <v>2783.1962382380093</v>
      </c>
      <c r="Z693" s="28">
        <f>Y693*0.0000002777777777</f>
        <v>7.7311006596075403E-4</v>
      </c>
      <c r="AA693" s="28">
        <f t="shared" si="183"/>
        <v>2783.1962374587147</v>
      </c>
      <c r="AB693" s="24">
        <f t="shared" si="178"/>
        <v>-5680.111111111124</v>
      </c>
      <c r="AD693" s="24">
        <f t="shared" si="184"/>
        <v>0</v>
      </c>
      <c r="AE693" s="24">
        <f t="shared" si="190"/>
        <v>1231.9229621913582</v>
      </c>
      <c r="AF693" s="24">
        <f t="shared" si="189"/>
        <v>0</v>
      </c>
      <c r="AG693" s="24">
        <f>AF$43+AF$87+$AF$158+$AF$178+$AF$238+$AF$279+$AF$299+$AF$307+$AF$359+$AF$365+$AF$379+$AF$408+$AF$426+$AF$438+$AF$526+$AF$549+$AF$569+$AF$622+$AF$645+$AF$657+$AF$685</f>
        <v>0.33807068620506581</v>
      </c>
      <c r="AH693" s="35">
        <f>(AG693*3600000)*$J$69</f>
        <v>1046666.8444908838</v>
      </c>
      <c r="AI693" s="33">
        <f>ABS((AB693*0.0000002777777777)-Z693)</f>
        <v>2.3509187074942798E-3</v>
      </c>
      <c r="AJ693" s="33">
        <f t="shared" si="187"/>
        <v>0.96848322624605176</v>
      </c>
    </row>
    <row r="694" spans="2:36" x14ac:dyDescent="0.3">
      <c r="B694" s="20" t="s">
        <v>32</v>
      </c>
      <c r="C694" s="20">
        <v>686</v>
      </c>
      <c r="D694" s="20">
        <v>97</v>
      </c>
      <c r="E694" s="3">
        <v>21.3</v>
      </c>
      <c r="F694" s="13">
        <f t="shared" si="185"/>
        <v>0.69444444444444442</v>
      </c>
      <c r="G694" s="13">
        <f t="shared" si="186"/>
        <v>2.5</v>
      </c>
      <c r="R694">
        <f t="shared" si="174"/>
        <v>0</v>
      </c>
      <c r="S694">
        <f t="shared" si="175"/>
        <v>21.3</v>
      </c>
      <c r="T694" s="31">
        <f t="shared" si="179"/>
        <v>5.916666666666667</v>
      </c>
      <c r="U694" s="31">
        <f t="shared" si="176"/>
        <v>26710.298611111117</v>
      </c>
      <c r="V694" s="28">
        <f t="shared" si="180"/>
        <v>12.051964495934028</v>
      </c>
      <c r="W694" s="28">
        <f t="shared" si="181"/>
        <v>2245.509</v>
      </c>
      <c r="X694" s="28">
        <f t="shared" si="182"/>
        <v>1100.4129144653177</v>
      </c>
      <c r="Y694" s="37">
        <f t="shared" si="177"/>
        <v>3357.973878961252</v>
      </c>
      <c r="Z694" s="28">
        <f>Y694*0.0000002777777777</f>
        <v>9.3277052167250541E-4</v>
      </c>
      <c r="AA694" s="28">
        <f t="shared" si="183"/>
        <v>3357.9738780210196</v>
      </c>
      <c r="AB694" s="24">
        <f t="shared" si="178"/>
        <v>-6918.8086419753017</v>
      </c>
      <c r="AD694" s="24">
        <f t="shared" si="184"/>
        <v>0</v>
      </c>
      <c r="AE694" s="24">
        <f t="shared" si="190"/>
        <v>1231.9229621913582</v>
      </c>
      <c r="AF694" s="24">
        <f t="shared" si="189"/>
        <v>0</v>
      </c>
      <c r="AG694" s="24">
        <f>AF$43+AF$87+$AF$158+$AF$178+$AF$238+$AF$279+$AF$299+$AF$307+$AF$359+$AF$365+$AF$379+$AF$408+$AF$426+$AF$438+$AF$526+$AF$549+$AF$569+$AF$622+$AF$645+$AF$657+$AF$685</f>
        <v>0.33807068620506581</v>
      </c>
      <c r="AH694" s="35">
        <f>(AG694*3600000)*$J$69</f>
        <v>1046666.8444908838</v>
      </c>
      <c r="AI694" s="33">
        <f>ABS((AB694*0.0000002777777777)-Z694)</f>
        <v>2.8546618105719599E-3</v>
      </c>
      <c r="AJ694" s="33">
        <f t="shared" si="187"/>
        <v>0.97133788805662369</v>
      </c>
    </row>
    <row r="695" spans="2:36" x14ac:dyDescent="0.3">
      <c r="B695" s="20" t="s">
        <v>32</v>
      </c>
      <c r="C695" s="20">
        <v>687</v>
      </c>
      <c r="D695" s="20">
        <v>98</v>
      </c>
      <c r="E695" s="3">
        <v>23.9</v>
      </c>
      <c r="F695" s="13">
        <f t="shared" si="185"/>
        <v>0.63888888888888862</v>
      </c>
      <c r="G695" s="13">
        <f t="shared" si="186"/>
        <v>2.2999999999999989</v>
      </c>
      <c r="R695">
        <f t="shared" si="174"/>
        <v>0</v>
      </c>
      <c r="S695">
        <f t="shared" si="175"/>
        <v>23.9</v>
      </c>
      <c r="T695" s="31">
        <f t="shared" si="179"/>
        <v>6.6388888888888884</v>
      </c>
      <c r="U695" s="31">
        <f t="shared" si="176"/>
        <v>33629.107253086418</v>
      </c>
      <c r="V695" s="28">
        <f t="shared" si="180"/>
        <v>15.173802904455629</v>
      </c>
      <c r="W695" s="28">
        <f t="shared" si="181"/>
        <v>2245.509</v>
      </c>
      <c r="X695" s="28">
        <f t="shared" si="182"/>
        <v>1012.3798813080919</v>
      </c>
      <c r="Y695" s="37">
        <f t="shared" si="177"/>
        <v>3273.0626842125475</v>
      </c>
      <c r="Z695" s="28">
        <f>Y695*0.0000002777777777</f>
        <v>9.0918407869335842E-4</v>
      </c>
      <c r="AA695" s="28">
        <f t="shared" si="183"/>
        <v>3273.0626832960902</v>
      </c>
      <c r="AB695" s="24">
        <f t="shared" si="178"/>
        <v>-5863.7962962962847</v>
      </c>
      <c r="AD695" s="24">
        <f t="shared" si="184"/>
        <v>0</v>
      </c>
      <c r="AE695" s="24">
        <f t="shared" si="190"/>
        <v>1231.9229621913582</v>
      </c>
      <c r="AF695" s="24">
        <f t="shared" si="189"/>
        <v>0</v>
      </c>
      <c r="AG695" s="24">
        <f>AF$43+AF$87+$AF$158+$AF$178+$AF$238+$AF$279+$AF$299+$AF$307+$AF$359+$AF$365+$AF$379+$AF$408+$AF$426+$AF$438+$AF$526+$AF$549+$AF$569+$AF$622+$AF$645+$AF$657+$AF$685</f>
        <v>0.33807068620506581</v>
      </c>
      <c r="AH695" s="35">
        <f>(AG695*3600000)*$J$69</f>
        <v>1046666.8444908838</v>
      </c>
      <c r="AI695" s="33">
        <f>ABS((AB695*0.0000002777777777)-Z695)</f>
        <v>2.5380163827640311E-3</v>
      </c>
      <c r="AJ695" s="33">
        <f t="shared" si="187"/>
        <v>0.97387590443938776</v>
      </c>
    </row>
    <row r="696" spans="2:36" x14ac:dyDescent="0.3">
      <c r="B696" s="20" t="s">
        <v>32</v>
      </c>
      <c r="C696" s="20">
        <v>688</v>
      </c>
      <c r="D696" s="20">
        <v>99</v>
      </c>
      <c r="E696" s="3">
        <v>25.9</v>
      </c>
      <c r="F696" s="13">
        <f t="shared" si="185"/>
        <v>0.625</v>
      </c>
      <c r="G696" s="13">
        <f t="shared" si="186"/>
        <v>2.25</v>
      </c>
      <c r="R696">
        <f t="shared" si="174"/>
        <v>0</v>
      </c>
      <c r="S696">
        <f t="shared" si="175"/>
        <v>25.9</v>
      </c>
      <c r="T696" s="31">
        <f t="shared" si="179"/>
        <v>7.1944444444444438</v>
      </c>
      <c r="U696" s="31">
        <f t="shared" si="176"/>
        <v>39492.903549382703</v>
      </c>
      <c r="V696" s="28">
        <f t="shared" si="180"/>
        <v>17.819608771446365</v>
      </c>
      <c r="W696" s="28">
        <f t="shared" si="181"/>
        <v>2245.509</v>
      </c>
      <c r="X696" s="28">
        <f t="shared" si="182"/>
        <v>990.37162301878595</v>
      </c>
      <c r="Y696" s="37">
        <f t="shared" si="177"/>
        <v>3253.7002317902325</v>
      </c>
      <c r="Z696" s="28">
        <f>Y696*0.0000002777777777</f>
        <v>9.0380561968866576E-4</v>
      </c>
      <c r="AA696" s="28">
        <f t="shared" si="183"/>
        <v>3253.7002308791966</v>
      </c>
      <c r="AB696" s="24">
        <f t="shared" si="178"/>
        <v>-7992.07175925927</v>
      </c>
      <c r="AD696" s="24">
        <f t="shared" si="184"/>
        <v>0</v>
      </c>
      <c r="AE696" s="24">
        <f t="shared" si="190"/>
        <v>1231.9229621913582</v>
      </c>
      <c r="AF696" s="24">
        <f t="shared" si="189"/>
        <v>0</v>
      </c>
      <c r="AG696" s="24">
        <f>AF$43+AF$87+$AF$158+$AF$178+$AF$238+$AF$279+$AF$299+$AF$307+$AF$359+$AF$365+$AF$379+$AF$408+$AF$426+$AF$438+$AF$526+$AF$549+$AF$569+$AF$622+$AF$645+$AF$657+$AF$685</f>
        <v>0.33807068620506581</v>
      </c>
      <c r="AH696" s="35">
        <f>(AG696*3600000)*$J$69</f>
        <v>1046666.8444908838</v>
      </c>
      <c r="AI696" s="33">
        <f>ABS((AB696*0.0000002777777777)-Z696)</f>
        <v>3.1238255521946357E-3</v>
      </c>
      <c r="AJ696" s="33">
        <f t="shared" si="187"/>
        <v>0.97699972999158236</v>
      </c>
    </row>
    <row r="697" spans="2:36" x14ac:dyDescent="0.3">
      <c r="B697" s="20" t="s">
        <v>32</v>
      </c>
      <c r="C697" s="20">
        <v>689</v>
      </c>
      <c r="D697" s="20">
        <v>100</v>
      </c>
      <c r="E697" s="3">
        <v>28.4</v>
      </c>
      <c r="F697" s="13">
        <f t="shared" si="185"/>
        <v>0.61111111111111138</v>
      </c>
      <c r="G697" s="13">
        <f t="shared" si="186"/>
        <v>2.2000000000000011</v>
      </c>
      <c r="R697">
        <f t="shared" si="174"/>
        <v>0</v>
      </c>
      <c r="S697">
        <f t="shared" si="175"/>
        <v>28.4</v>
      </c>
      <c r="T697" s="31">
        <f t="shared" si="179"/>
        <v>7.8888888888888884</v>
      </c>
      <c r="U697" s="31">
        <f t="shared" si="176"/>
        <v>47484.975308641973</v>
      </c>
      <c r="V697" s="28">
        <f t="shared" si="180"/>
        <v>21.425714659438267</v>
      </c>
      <c r="W697" s="28">
        <f t="shared" si="181"/>
        <v>2245.509</v>
      </c>
      <c r="X697" s="28">
        <f t="shared" si="182"/>
        <v>968.36336472948005</v>
      </c>
      <c r="Y697" s="37">
        <f t="shared" si="177"/>
        <v>3235.2980793889183</v>
      </c>
      <c r="Z697" s="28">
        <f>Y697*0.0000002777777777</f>
        <v>8.9869391068973196E-4</v>
      </c>
      <c r="AA697" s="28">
        <f t="shared" si="183"/>
        <v>3235.2980784830352</v>
      </c>
      <c r="AB697" s="24">
        <f t="shared" si="178"/>
        <v>-6566.1566358024647</v>
      </c>
      <c r="AD697" s="24">
        <f t="shared" si="184"/>
        <v>0</v>
      </c>
      <c r="AE697" s="24">
        <f t="shared" si="190"/>
        <v>1231.9229621913582</v>
      </c>
      <c r="AF697" s="24">
        <f t="shared" si="189"/>
        <v>0</v>
      </c>
      <c r="AG697" s="24">
        <f>AF$43+AF$87+$AF$158+$AF$178+$AF$238+$AF$279+$AF$299+$AF$307+$AF$359+$AF$365+$AF$379+$AF$408+$AF$426+$AF$438+$AF$526+$AF$549+$AF$569+$AF$622+$AF$645+$AF$657+$AF$685</f>
        <v>0.33807068620506581</v>
      </c>
      <c r="AH697" s="35">
        <f>(AG697*3600000)*$J$69</f>
        <v>1046666.8444908838</v>
      </c>
      <c r="AI697" s="33">
        <f>ABS((AB697*0.0000002777777777)-Z697)</f>
        <v>2.7226263090130488E-3</v>
      </c>
      <c r="AJ697" s="33">
        <f t="shared" si="187"/>
        <v>0.97972235630059545</v>
      </c>
    </row>
    <row r="698" spans="2:36" x14ac:dyDescent="0.3">
      <c r="B698" s="20" t="s">
        <v>32</v>
      </c>
      <c r="C698" s="20">
        <v>690</v>
      </c>
      <c r="D698" s="20">
        <v>101</v>
      </c>
      <c r="E698" s="3">
        <v>30.3</v>
      </c>
      <c r="F698" s="13">
        <f t="shared" si="185"/>
        <v>0.34722222222222221</v>
      </c>
      <c r="G698" s="13">
        <f t="shared" si="186"/>
        <v>1.25</v>
      </c>
      <c r="R698">
        <f t="shared" si="174"/>
        <v>0</v>
      </c>
      <c r="S698">
        <f t="shared" si="175"/>
        <v>30.3</v>
      </c>
      <c r="T698" s="31">
        <f t="shared" si="179"/>
        <v>8.4166666666666661</v>
      </c>
      <c r="U698" s="31">
        <f t="shared" si="176"/>
        <v>54051.131944444438</v>
      </c>
      <c r="V698" s="28">
        <f t="shared" si="180"/>
        <v>24.388432815517355</v>
      </c>
      <c r="W698" s="28">
        <f t="shared" si="181"/>
        <v>2245.509</v>
      </c>
      <c r="X698" s="28">
        <f t="shared" si="182"/>
        <v>550.20645723265886</v>
      </c>
      <c r="Y698" s="37">
        <f t="shared" si="177"/>
        <v>2820.1038900481763</v>
      </c>
      <c r="Z698" s="28">
        <f>Y698*0.0000002777777777</f>
        <v>7.8336219146070754E-4</v>
      </c>
      <c r="AA698" s="28">
        <f t="shared" si="183"/>
        <v>2820.103889258547</v>
      </c>
      <c r="AB698" s="24">
        <f t="shared" si="178"/>
        <v>-2161.8333333333212</v>
      </c>
      <c r="AD698" s="24">
        <f t="shared" si="184"/>
        <v>0</v>
      </c>
      <c r="AE698" s="24">
        <f t="shared" si="190"/>
        <v>1231.9229621913582</v>
      </c>
      <c r="AF698" s="24">
        <f t="shared" si="189"/>
        <v>0</v>
      </c>
      <c r="AG698" s="24">
        <f>AF$43+AF$87+$AF$158+$AF$178+$AF$238+$AF$279+$AF$299+$AF$307+$AF$359+$AF$365+$AF$379+$AF$408+$AF$426+$AF$438+$AF$526+$AF$549+$AF$569+$AF$622+$AF$645+$AF$657+$AF$685</f>
        <v>0.33807068620506581</v>
      </c>
      <c r="AH698" s="35">
        <f>(AG698*3600000)*$J$69</f>
        <v>1046666.8444908838</v>
      </c>
      <c r="AI698" s="33">
        <f>ABS((AB698*0.0000002777777777)-Z698)</f>
        <v>1.3838714505518207E-3</v>
      </c>
      <c r="AJ698" s="33">
        <f t="shared" si="187"/>
        <v>0.98110622775114731</v>
      </c>
    </row>
    <row r="699" spans="2:36" x14ac:dyDescent="0.3">
      <c r="B699" s="20" t="s">
        <v>32</v>
      </c>
      <c r="C699" s="20">
        <v>691</v>
      </c>
      <c r="D699" s="20">
        <v>102</v>
      </c>
      <c r="E699" s="3">
        <v>30.9</v>
      </c>
      <c r="F699" s="13">
        <f t="shared" si="185"/>
        <v>0.1111111111111112</v>
      </c>
      <c r="G699" s="13">
        <f t="shared" si="186"/>
        <v>0.40000000000000036</v>
      </c>
      <c r="R699">
        <f t="shared" si="174"/>
        <v>0</v>
      </c>
      <c r="S699">
        <f t="shared" si="175"/>
        <v>30.9</v>
      </c>
      <c r="T699" s="31">
        <f t="shared" si="179"/>
        <v>8.5833333333333321</v>
      </c>
      <c r="U699" s="31">
        <f t="shared" si="176"/>
        <v>56212.965277777759</v>
      </c>
      <c r="V699" s="28">
        <f t="shared" si="180"/>
        <v>25.363874496600683</v>
      </c>
      <c r="W699" s="28">
        <f t="shared" si="181"/>
        <v>2245.509</v>
      </c>
      <c r="X699" s="28">
        <f t="shared" si="182"/>
        <v>176.06606631445098</v>
      </c>
      <c r="Y699" s="37">
        <f t="shared" si="177"/>
        <v>2446.9389408110515</v>
      </c>
      <c r="Z699" s="28">
        <f>Y699*0.0000002777777777</f>
        <v>6.7970526114608572E-4</v>
      </c>
      <c r="AA699" s="28">
        <f t="shared" si="183"/>
        <v>2446.9389401259086</v>
      </c>
      <c r="AB699" s="24">
        <f t="shared" si="178"/>
        <v>-730.03086419755709</v>
      </c>
      <c r="AD699" s="24">
        <f t="shared" si="184"/>
        <v>0</v>
      </c>
      <c r="AE699" s="24">
        <f t="shared" si="190"/>
        <v>1231.9229621913582</v>
      </c>
      <c r="AF699" s="24">
        <f t="shared" si="189"/>
        <v>0</v>
      </c>
      <c r="AG699" s="24">
        <f>AF$43+AF$87+$AF$158+$AF$178+$AF$238+$AF$279+$AF$299+$AF$307+$AF$359+$AF$365+$AF$379+$AF$408+$AF$426+$AF$438+$AF$526+$AF$549+$AF$569+$AF$622+$AF$645+$AF$657+$AF$685</f>
        <v>0.33807068620506581</v>
      </c>
      <c r="AH699" s="35">
        <f>(AG699*3600000)*$J$69</f>
        <v>1046666.8444908838</v>
      </c>
      <c r="AI699" s="33">
        <f>ABS((AB699*0.0000002777777777)-Z699)</f>
        <v>8.8249161225529367E-4</v>
      </c>
      <c r="AJ699" s="33">
        <f t="shared" si="187"/>
        <v>0.9819887193634026</v>
      </c>
    </row>
    <row r="700" spans="2:36" x14ac:dyDescent="0.3">
      <c r="B700" s="20" t="s">
        <v>32</v>
      </c>
      <c r="C700" s="20">
        <v>692</v>
      </c>
      <c r="D700" s="20">
        <v>103</v>
      </c>
      <c r="E700" s="3">
        <v>31.1</v>
      </c>
      <c r="F700" s="13">
        <f t="shared" si="185"/>
        <v>0.12500000000000031</v>
      </c>
      <c r="G700" s="13">
        <f t="shared" si="186"/>
        <v>0.45000000000000107</v>
      </c>
      <c r="R700">
        <f t="shared" si="174"/>
        <v>0</v>
      </c>
      <c r="S700">
        <f t="shared" si="175"/>
        <v>31.1</v>
      </c>
      <c r="T700" s="31">
        <f t="shared" si="179"/>
        <v>8.6388888888888893</v>
      </c>
      <c r="U700" s="31">
        <f t="shared" si="176"/>
        <v>56942.996141975316</v>
      </c>
      <c r="V700" s="28">
        <f t="shared" si="180"/>
        <v>25.693272014177854</v>
      </c>
      <c r="W700" s="28">
        <f t="shared" si="181"/>
        <v>2245.509</v>
      </c>
      <c r="X700" s="28">
        <f t="shared" si="182"/>
        <v>198.07432460375767</v>
      </c>
      <c r="Y700" s="37">
        <f t="shared" si="177"/>
        <v>2469.2765966179354</v>
      </c>
      <c r="Z700" s="28">
        <f>Y700*0.0000002777777777</f>
        <v>6.8591016553514947E-4</v>
      </c>
      <c r="AA700" s="28">
        <f t="shared" si="183"/>
        <v>2469.276595926538</v>
      </c>
      <c r="AB700" s="24">
        <f t="shared" si="178"/>
        <v>-2592.1983024691363</v>
      </c>
      <c r="AD700" s="24">
        <f t="shared" si="184"/>
        <v>0</v>
      </c>
      <c r="AE700" s="24">
        <f t="shared" si="190"/>
        <v>1231.9229621913582</v>
      </c>
      <c r="AF700" s="24">
        <f t="shared" si="189"/>
        <v>0</v>
      </c>
      <c r="AG700" s="24">
        <f>AF$43+AF$87+$AF$158+$AF$178+$AF$238+$AF$279+$AF$299+$AF$307+$AF$359+$AF$365+$AF$379+$AF$408+$AF$426+$AF$438+$AF$526+$AF$549+$AF$569+$AF$622+$AF$645+$AF$657+$AF$685</f>
        <v>0.33807068620506581</v>
      </c>
      <c r="AH700" s="35">
        <f>(AG700*3600000)*$J$69</f>
        <v>1046666.8444908838</v>
      </c>
      <c r="AI700" s="33">
        <f>ABS((AB700*0.0000002777777777)-Z700)</f>
        <v>1.4059652493527384E-3</v>
      </c>
      <c r="AJ700" s="33">
        <f t="shared" si="187"/>
        <v>0.98339468461275537</v>
      </c>
    </row>
    <row r="701" spans="2:36" x14ac:dyDescent="0.3">
      <c r="B701" s="20" t="s">
        <v>32</v>
      </c>
      <c r="C701" s="20">
        <v>693</v>
      </c>
      <c r="D701" s="20">
        <v>104</v>
      </c>
      <c r="E701" s="3">
        <v>31.8</v>
      </c>
      <c r="F701" s="13">
        <f t="shared" si="185"/>
        <v>0.2222222222222224</v>
      </c>
      <c r="G701" s="13">
        <f t="shared" si="186"/>
        <v>0.80000000000000071</v>
      </c>
      <c r="R701">
        <f t="shared" si="174"/>
        <v>0</v>
      </c>
      <c r="S701">
        <f t="shared" si="175"/>
        <v>31.8</v>
      </c>
      <c r="T701" s="31">
        <f t="shared" si="179"/>
        <v>8.8333333333333339</v>
      </c>
      <c r="U701" s="31">
        <f t="shared" si="176"/>
        <v>59535.194444444453</v>
      </c>
      <c r="V701" s="28">
        <f t="shared" si="180"/>
        <v>26.862898844736108</v>
      </c>
      <c r="W701" s="28">
        <f t="shared" si="181"/>
        <v>2245.509</v>
      </c>
      <c r="X701" s="28">
        <f t="shared" si="182"/>
        <v>352.13213262890196</v>
      </c>
      <c r="Y701" s="37">
        <f t="shared" si="177"/>
        <v>2624.5040314736384</v>
      </c>
      <c r="Z701" s="28">
        <f>Y701*0.0000002777777777</f>
        <v>7.2902889742743819E-4</v>
      </c>
      <c r="AA701" s="28">
        <f t="shared" si="183"/>
        <v>2624.5040307387776</v>
      </c>
      <c r="AB701" s="24">
        <f t="shared" si="178"/>
        <v>-3417.6041666666715</v>
      </c>
      <c r="AD701" s="24">
        <f t="shared" si="184"/>
        <v>0</v>
      </c>
      <c r="AE701" s="24">
        <f t="shared" si="190"/>
        <v>1231.9229621913582</v>
      </c>
      <c r="AF701" s="24">
        <f t="shared" si="189"/>
        <v>0</v>
      </c>
      <c r="AG701" s="24">
        <f>AF$43+AF$87+$AF$158+$AF$178+$AF$238+$AF$279+$AF$299+$AF$307+$AF$359+$AF$365+$AF$379+$AF$408+$AF$426+$AF$438+$AF$526+$AF$549+$AF$569+$AF$622+$AF$645+$AF$657+$AF$685</f>
        <v>0.33807068620506581</v>
      </c>
      <c r="AH701" s="35">
        <f>(AG701*3600000)*$J$69</f>
        <v>1046666.8444908838</v>
      </c>
      <c r="AI701" s="33">
        <f>ABS((AB701*0.0000002777777777)-Z701)</f>
        <v>1.6783633879023667E-3</v>
      </c>
      <c r="AJ701" s="33">
        <f t="shared" si="187"/>
        <v>0.98507304800065776</v>
      </c>
    </row>
    <row r="702" spans="2:36" x14ac:dyDescent="0.3">
      <c r="B702" s="20" t="s">
        <v>32</v>
      </c>
      <c r="C702" s="20">
        <v>694</v>
      </c>
      <c r="D702" s="20">
        <v>105</v>
      </c>
      <c r="E702" s="3">
        <v>32.700000000000003</v>
      </c>
      <c r="F702" s="13">
        <f t="shared" si="185"/>
        <v>0.19444444444444473</v>
      </c>
      <c r="G702" s="13">
        <f t="shared" si="186"/>
        <v>0.70000000000000107</v>
      </c>
      <c r="R702">
        <f t="shared" si="174"/>
        <v>0</v>
      </c>
      <c r="S702">
        <f t="shared" si="175"/>
        <v>32.700000000000003</v>
      </c>
      <c r="T702" s="31">
        <f t="shared" si="179"/>
        <v>9.0833333333333339</v>
      </c>
      <c r="U702" s="31">
        <f t="shared" si="176"/>
        <v>62952.798611111124</v>
      </c>
      <c r="V702" s="28">
        <f t="shared" si="180"/>
        <v>28.404957384684028</v>
      </c>
      <c r="W702" s="28">
        <f t="shared" si="181"/>
        <v>2245.509</v>
      </c>
      <c r="X702" s="28">
        <f t="shared" si="182"/>
        <v>308.11561605028942</v>
      </c>
      <c r="Y702" s="37">
        <f t="shared" si="177"/>
        <v>2582.0295734349738</v>
      </c>
      <c r="Z702" s="28">
        <f>Y702*0.0000002777777777</f>
        <v>7.17230436864446E-4</v>
      </c>
      <c r="AA702" s="28">
        <f t="shared" si="183"/>
        <v>2582.0295727120056</v>
      </c>
      <c r="AB702" s="24">
        <f t="shared" si="178"/>
        <v>-1939.8804012345718</v>
      </c>
      <c r="AD702" s="24">
        <f t="shared" si="184"/>
        <v>0</v>
      </c>
      <c r="AE702" s="24">
        <f>$AD$43+$AD$87+$AD$158+$AD$178+$AD$188+$AD$238+$AD$279+$AD$299+$AD$307+$AD$359+$AD$365+$AD$379+$AD$408+$AD$426+$AD$438+$AD$549+$AD$569+$AD$622+$AD$645+$AD$657+$AD$685+$AD$703</f>
        <v>1288.3378634259261</v>
      </c>
      <c r="AF702" s="24">
        <f t="shared" si="189"/>
        <v>0</v>
      </c>
      <c r="AG702" s="24">
        <f>AF$43+AF$87+$AF$158+$AF$178+$AF$238+$AF$279+$AF$299+$AF$307+$AF$359+$AF$365+$AF$379+$AF$408+$AF$426+$AF$438+$AF$526+$AF$549+$AF$569+$AF$622+$AF$645+$AF$657+$AF$685+$AF$703</f>
        <v>0.35374149209916905</v>
      </c>
      <c r="AH702" s="35">
        <f>(AG702*3600000)*$J$69</f>
        <v>1095183.6595390274</v>
      </c>
      <c r="AI702" s="33">
        <f>ABS((AB702*0.0000002777777777)-Z702)</f>
        <v>1.2560861037231698E-3</v>
      </c>
      <c r="AJ702" s="33">
        <f t="shared" si="187"/>
        <v>0.98632913410438094</v>
      </c>
    </row>
    <row r="703" spans="2:36" x14ac:dyDescent="0.3">
      <c r="B703" s="20" t="s">
        <v>32</v>
      </c>
      <c r="C703" s="20">
        <v>695</v>
      </c>
      <c r="D703" s="20">
        <v>106</v>
      </c>
      <c r="E703" s="3">
        <v>33.200000000000003</v>
      </c>
      <c r="F703" s="13">
        <f t="shared" si="185"/>
        <v>-4.1666666666667261E-2</v>
      </c>
      <c r="G703" s="13">
        <f t="shared" si="186"/>
        <v>-0.15000000000000213</v>
      </c>
      <c r="R703">
        <f t="shared" si="174"/>
        <v>0</v>
      </c>
      <c r="S703">
        <f t="shared" si="175"/>
        <v>33.200000000000003</v>
      </c>
      <c r="T703" s="31">
        <f t="shared" si="179"/>
        <v>9.2222222222222232</v>
      </c>
      <c r="U703" s="31">
        <f t="shared" si="176"/>
        <v>64892.679012345696</v>
      </c>
      <c r="V703" s="28">
        <f t="shared" si="180"/>
        <v>29.280251594697532</v>
      </c>
      <c r="W703" s="28">
        <f t="shared" si="181"/>
        <v>2245.509</v>
      </c>
      <c r="X703" s="28">
        <f t="shared" si="182"/>
        <v>-66.024774867920001</v>
      </c>
      <c r="Y703" s="37">
        <f t="shared" si="177"/>
        <v>2208.7644767267775</v>
      </c>
      <c r="Z703" s="28">
        <f>Y703*0.0000002777777777</f>
        <v>6.1354568780786769E-4</v>
      </c>
      <c r="AA703" s="28">
        <f t="shared" si="183"/>
        <v>2208.7644761083238</v>
      </c>
      <c r="AB703" s="24">
        <f t="shared" si="178"/>
        <v>3089.6790123456958</v>
      </c>
      <c r="AC703" s="24">
        <f>SUM(AB703:AB716)</f>
        <v>56414.901234567929</v>
      </c>
      <c r="AD703" s="24">
        <f t="shared" si="184"/>
        <v>56.414901234567928</v>
      </c>
      <c r="AE703" s="24">
        <f t="shared" ref="AE703:AE719" si="191">$AD$43+$AD$87+$AD$158+$AD$178+$AD$188+$AD$238+$AD$279+$AD$299+$AD$307+$AD$359+$AD$365+$AD$379+$AD$408+$AD$426+$AD$438+$AD$549+$AD$569+$AD$622+$AD$645+$AD$657+$AD$685+$AD$703</f>
        <v>1288.3378634259261</v>
      </c>
      <c r="AF703" s="24">
        <f t="shared" si="189"/>
        <v>1.5670805894103267E-2</v>
      </c>
      <c r="AG703" s="24">
        <f>AF$43+AF$87+$AF$158+$AF$178+$AF$238+$AF$279+$AF$299+$AF$307+$AF$359+$AF$365+$AF$379+$AF$408+$AF$426+$AF$438+$AF$526+$AF$549+$AF$569+$AF$622+$AF$645+$AF$657+$AF$685+$AF$703</f>
        <v>0.35374149209916905</v>
      </c>
      <c r="AH703" s="35">
        <f>(AG703*3600000)*$J$69</f>
        <v>1095183.6595390274</v>
      </c>
      <c r="AI703" s="33">
        <f>ABS((AB703*0.0000002777777777)-Z703)</f>
        <v>2.4469848204785065E-4</v>
      </c>
      <c r="AJ703" s="33">
        <f t="shared" si="187"/>
        <v>0.98657383258642883</v>
      </c>
    </row>
    <row r="704" spans="2:36" x14ac:dyDescent="0.3">
      <c r="B704" s="20" t="s">
        <v>32</v>
      </c>
      <c r="C704" s="20">
        <v>696</v>
      </c>
      <c r="D704" s="20">
        <v>107</v>
      </c>
      <c r="E704" s="3">
        <v>32.4</v>
      </c>
      <c r="F704" s="13">
        <f t="shared" si="185"/>
        <v>-0.6805555555555558</v>
      </c>
      <c r="G704" s="13">
        <f t="shared" si="186"/>
        <v>-2.4500000000000011</v>
      </c>
      <c r="R704">
        <f t="shared" si="174"/>
        <v>0</v>
      </c>
      <c r="S704">
        <f t="shared" si="175"/>
        <v>32.4</v>
      </c>
      <c r="T704" s="31">
        <f t="shared" si="179"/>
        <v>9</v>
      </c>
      <c r="U704" s="31">
        <f t="shared" si="176"/>
        <v>61803</v>
      </c>
      <c r="V704" s="28">
        <f t="shared" si="180"/>
        <v>27.886156294499994</v>
      </c>
      <c r="W704" s="28">
        <f t="shared" si="181"/>
        <v>2245.509</v>
      </c>
      <c r="X704" s="28">
        <f t="shared" si="182"/>
        <v>-1078.4046561760117</v>
      </c>
      <c r="Y704" s="37">
        <f t="shared" si="177"/>
        <v>1194.9905001184882</v>
      </c>
      <c r="Z704" s="28">
        <f>Y704*0.0000002777777777</f>
        <v>3.3194180549552525E-4</v>
      </c>
      <c r="AA704" s="28">
        <f t="shared" si="183"/>
        <v>1194.990499783891</v>
      </c>
      <c r="AB704" s="24">
        <f t="shared" si="178"/>
        <v>14651.837191358027</v>
      </c>
      <c r="AD704" s="24">
        <f t="shared" si="184"/>
        <v>0</v>
      </c>
      <c r="AE704" s="24">
        <f t="shared" si="191"/>
        <v>1288.3378634259261</v>
      </c>
      <c r="AF704" s="24">
        <f t="shared" si="189"/>
        <v>0</v>
      </c>
      <c r="AG704" s="24">
        <f>AF$43+AF$87+$AF$158+$AF$178+$AF$238+$AF$279+$AF$299+$AF$307+$AF$359+$AF$365+$AF$379+$AF$408+$AF$426+$AF$438+$AF$526+$AF$549+$AF$569+$AF$622+$AF$645+$AF$657+$AF$685+$AF$703</f>
        <v>0.35374149209916905</v>
      </c>
      <c r="AH704" s="35">
        <f>(AG704*3600000)*$J$69</f>
        <v>1095183.6595390274</v>
      </c>
      <c r="AI704" s="33">
        <f>ABS((AB704*0.0000002777777777)-Z704)</f>
        <v>3.7380129687421171E-3</v>
      </c>
      <c r="AJ704" s="33">
        <f t="shared" si="187"/>
        <v>0.99031184555517093</v>
      </c>
    </row>
    <row r="705" spans="2:36" x14ac:dyDescent="0.3">
      <c r="B705" s="20" t="s">
        <v>32</v>
      </c>
      <c r="C705" s="20">
        <v>697</v>
      </c>
      <c r="D705" s="20">
        <v>108</v>
      </c>
      <c r="E705" s="3">
        <v>28.3</v>
      </c>
      <c r="F705" s="13">
        <f t="shared" si="185"/>
        <v>-0.9166666666666663</v>
      </c>
      <c r="G705" s="13">
        <f t="shared" si="186"/>
        <v>-3.2999999999999989</v>
      </c>
      <c r="R705">
        <f t="shared" si="174"/>
        <v>0</v>
      </c>
      <c r="S705">
        <f t="shared" si="175"/>
        <v>28.3</v>
      </c>
      <c r="T705" s="31">
        <f t="shared" si="179"/>
        <v>7.8611111111111107</v>
      </c>
      <c r="U705" s="31">
        <f t="shared" si="176"/>
        <v>47151.162808641973</v>
      </c>
      <c r="V705" s="28">
        <f t="shared" si="180"/>
        <v>21.275094988094516</v>
      </c>
      <c r="W705" s="28">
        <f t="shared" si="181"/>
        <v>2245.509</v>
      </c>
      <c r="X705" s="28">
        <f t="shared" si="182"/>
        <v>-1452.5450470942187</v>
      </c>
      <c r="Y705" s="37">
        <f t="shared" si="177"/>
        <v>814.23904789387598</v>
      </c>
      <c r="Z705" s="28">
        <f>Y705*0.0000002777777777</f>
        <v>2.2617751324052475E-4</v>
      </c>
      <c r="AA705" s="28">
        <f t="shared" si="183"/>
        <v>814.23904766588907</v>
      </c>
      <c r="AB705" s="24">
        <f t="shared" si="178"/>
        <v>7962.6350308641922</v>
      </c>
      <c r="AD705" s="24">
        <f t="shared" si="184"/>
        <v>0</v>
      </c>
      <c r="AE705" s="24">
        <f t="shared" si="191"/>
        <v>1288.3378634259261</v>
      </c>
      <c r="AF705" s="24">
        <f t="shared" si="189"/>
        <v>0</v>
      </c>
      <c r="AG705" s="24">
        <f>AF$43+AF$87+$AF$158+$AF$178+$AF$238+$AF$279+$AF$299+$AF$307+$AF$359+$AF$365+$AF$379+$AF$408+$AF$426+$AF$438+$AF$526+$AF$549+$AF$569+$AF$622+$AF$645+$AF$657+$AF$685+$AF$703</f>
        <v>0.35374149209916905</v>
      </c>
      <c r="AH705" s="35">
        <f>(AG705*3600000)*$J$69</f>
        <v>1095183.6595390274</v>
      </c>
      <c r="AI705" s="33">
        <f>ABS((AB705*0.0000002777777777)-Z705)</f>
        <v>1.9856655502691013E-3</v>
      </c>
      <c r="AJ705" s="33">
        <f t="shared" si="187"/>
        <v>0.99229751110544007</v>
      </c>
    </row>
    <row r="706" spans="2:36" x14ac:dyDescent="0.3">
      <c r="B706" s="20" t="s">
        <v>32</v>
      </c>
      <c r="C706" s="20">
        <v>698</v>
      </c>
      <c r="D706" s="20">
        <v>109</v>
      </c>
      <c r="E706" s="3">
        <v>25.8</v>
      </c>
      <c r="F706" s="13">
        <f t="shared" si="185"/>
        <v>-0.7222222222222221</v>
      </c>
      <c r="G706" s="13">
        <f t="shared" si="186"/>
        <v>-2.5999999999999996</v>
      </c>
      <c r="R706">
        <f t="shared" si="174"/>
        <v>0</v>
      </c>
      <c r="S706">
        <f t="shared" si="175"/>
        <v>25.8</v>
      </c>
      <c r="T706" s="31">
        <f t="shared" si="179"/>
        <v>7.166666666666667</v>
      </c>
      <c r="U706" s="31">
        <f t="shared" si="176"/>
        <v>39188.527777777781</v>
      </c>
      <c r="V706" s="28">
        <f t="shared" si="180"/>
        <v>17.682271258069441</v>
      </c>
      <c r="W706" s="28">
        <f t="shared" si="181"/>
        <v>2245.509</v>
      </c>
      <c r="X706" s="28">
        <f t="shared" si="182"/>
        <v>-1144.4294310439302</v>
      </c>
      <c r="Y706" s="37">
        <f t="shared" si="177"/>
        <v>1118.7618402141391</v>
      </c>
      <c r="Z706" s="28">
        <f>Y706*0.0000002777777777</f>
        <v>3.1076717775024604E-4</v>
      </c>
      <c r="AA706" s="28">
        <f t="shared" si="183"/>
        <v>1118.7618399008857</v>
      </c>
      <c r="AB706" s="24">
        <f t="shared" si="178"/>
        <v>7773.0625</v>
      </c>
      <c r="AD706" s="24">
        <f t="shared" si="184"/>
        <v>0</v>
      </c>
      <c r="AE706" s="24">
        <f t="shared" si="191"/>
        <v>1288.3378634259261</v>
      </c>
      <c r="AF706" s="24">
        <f t="shared" si="189"/>
        <v>0</v>
      </c>
      <c r="AG706" s="24">
        <f>AF$43+AF$87+$AF$158+$AF$178+$AF$238+$AF$279+$AF$299+$AF$307+$AF$359+$AF$365+$AF$379+$AF$408+$AF$426+$AF$438+$AF$526+$AF$549+$AF$569+$AF$622+$AF$645+$AF$657+$AF$685+$AF$703</f>
        <v>0.35374149209916905</v>
      </c>
      <c r="AH706" s="35">
        <f>(AG706*3600000)*$J$69</f>
        <v>1095183.6595390274</v>
      </c>
      <c r="AI706" s="33">
        <f>ABS((AB706*0.0000002777777777)-Z706)</f>
        <v>1.8484168494229606E-3</v>
      </c>
      <c r="AJ706" s="33">
        <f t="shared" si="187"/>
        <v>0.99414592795486301</v>
      </c>
    </row>
    <row r="707" spans="2:36" x14ac:dyDescent="0.3">
      <c r="B707" s="20" t="s">
        <v>32</v>
      </c>
      <c r="C707" s="20">
        <v>699</v>
      </c>
      <c r="D707" s="20">
        <v>110</v>
      </c>
      <c r="E707" s="3">
        <v>23.1</v>
      </c>
      <c r="F707" s="13">
        <f t="shared" si="185"/>
        <v>-0.55555555555555558</v>
      </c>
      <c r="G707" s="13">
        <f t="shared" si="186"/>
        <v>-2</v>
      </c>
      <c r="R707">
        <f t="shared" si="174"/>
        <v>0</v>
      </c>
      <c r="S707">
        <f t="shared" si="175"/>
        <v>23.1</v>
      </c>
      <c r="T707" s="31">
        <f t="shared" si="179"/>
        <v>6.416666666666667</v>
      </c>
      <c r="U707" s="31">
        <f t="shared" si="176"/>
        <v>31415.465277777781</v>
      </c>
      <c r="V707" s="28">
        <f t="shared" si="180"/>
        <v>14.174984625350692</v>
      </c>
      <c r="W707" s="28">
        <f t="shared" si="181"/>
        <v>2245.509</v>
      </c>
      <c r="X707" s="28">
        <f t="shared" si="182"/>
        <v>-880.33033157225418</v>
      </c>
      <c r="Y707" s="37">
        <f t="shared" si="177"/>
        <v>1379.3536530530964</v>
      </c>
      <c r="Z707" s="28">
        <f>Y707*0.0000002777777777</f>
        <v>3.8315379240746599E-4</v>
      </c>
      <c r="AA707" s="28">
        <f t="shared" si="183"/>
        <v>1379.3536526668775</v>
      </c>
      <c r="AB707" s="24">
        <f t="shared" si="178"/>
        <v>3436.4436728395085</v>
      </c>
      <c r="AD707" s="24">
        <f t="shared" si="184"/>
        <v>0</v>
      </c>
      <c r="AE707" s="24">
        <f t="shared" si="191"/>
        <v>1288.3378634259261</v>
      </c>
      <c r="AF707" s="24">
        <f t="shared" si="189"/>
        <v>0</v>
      </c>
      <c r="AG707" s="24">
        <f>AF$43+AF$87+$AF$158+$AF$178+$AF$238+$AF$279+$AF$299+$AF$307+$AF$359+$AF$365+$AF$379+$AF$408+$AF$426+$AF$438+$AF$526+$AF$549+$AF$569+$AF$622+$AF$645+$AF$657+$AF$685+$AF$703</f>
        <v>0.35374149209916905</v>
      </c>
      <c r="AH707" s="35">
        <f>(AG707*3600000)*$J$69</f>
        <v>1095183.6595390274</v>
      </c>
      <c r="AI707" s="33">
        <f>ABS((AB707*0.0000002777777777)-Z707)</f>
        <v>5.7141389422511865E-4</v>
      </c>
      <c r="AJ707" s="33">
        <f t="shared" si="187"/>
        <v>0.99471734184908811</v>
      </c>
    </row>
    <row r="708" spans="2:36" x14ac:dyDescent="0.3">
      <c r="B708" s="20" t="s">
        <v>32</v>
      </c>
      <c r="C708" s="20">
        <v>700</v>
      </c>
      <c r="D708" s="20">
        <v>111</v>
      </c>
      <c r="E708" s="3">
        <v>21.8</v>
      </c>
      <c r="F708" s="13">
        <f t="shared" si="185"/>
        <v>-0.26388888888888917</v>
      </c>
      <c r="G708" s="13">
        <f t="shared" si="186"/>
        <v>-0.95000000000000107</v>
      </c>
      <c r="R708">
        <f t="shared" si="174"/>
        <v>0</v>
      </c>
      <c r="S708">
        <f t="shared" si="175"/>
        <v>21.8</v>
      </c>
      <c r="T708" s="31">
        <f t="shared" si="179"/>
        <v>6.0555555555555554</v>
      </c>
      <c r="U708" s="31">
        <f t="shared" si="176"/>
        <v>27979.021604938273</v>
      </c>
      <c r="V708" s="28">
        <f t="shared" si="180"/>
        <v>12.624425504304011</v>
      </c>
      <c r="W708" s="28">
        <f t="shared" si="181"/>
        <v>2245.509</v>
      </c>
      <c r="X708" s="28">
        <f t="shared" si="182"/>
        <v>-418.15690749682119</v>
      </c>
      <c r="Y708" s="37">
        <f t="shared" si="177"/>
        <v>1839.9765180074828</v>
      </c>
      <c r="Z708" s="28">
        <f>Y708*0.0000002777777777</f>
        <v>5.1110458819230266E-4</v>
      </c>
      <c r="AA708" s="28">
        <f t="shared" si="183"/>
        <v>1839.9765174922895</v>
      </c>
      <c r="AB708" s="24">
        <f t="shared" si="178"/>
        <v>1518.9351851851898</v>
      </c>
      <c r="AD708" s="24">
        <f t="shared" si="184"/>
        <v>0</v>
      </c>
      <c r="AE708" s="24">
        <f t="shared" si="191"/>
        <v>1288.3378634259261</v>
      </c>
      <c r="AF708" s="24">
        <f t="shared" si="189"/>
        <v>0</v>
      </c>
      <c r="AG708" s="24">
        <f>AF$43+AF$87+$AF$158+$AF$178+$AF$238+$AF$279+$AF$299+$AF$307+$AF$359+$AF$365+$AF$379+$AF$408+$AF$426+$AF$438+$AF$526+$AF$549+$AF$569+$AF$622+$AF$645+$AF$657+$AF$685+$AF$703</f>
        <v>0.35374149209916905</v>
      </c>
      <c r="AH708" s="35">
        <f>(AG708*3600000)*$J$69</f>
        <v>1095183.6595390274</v>
      </c>
      <c r="AI708" s="33">
        <f>ABS((AB708*0.0000002777777777)-Z708)</f>
        <v>8.9178147981222632E-5</v>
      </c>
      <c r="AJ708" s="33">
        <f t="shared" si="187"/>
        <v>0.99480651999706937</v>
      </c>
    </row>
    <row r="709" spans="2:36" x14ac:dyDescent="0.3">
      <c r="B709" s="20" t="s">
        <v>32</v>
      </c>
      <c r="C709" s="20">
        <v>701</v>
      </c>
      <c r="D709" s="20">
        <v>112</v>
      </c>
      <c r="E709" s="3">
        <v>21.2</v>
      </c>
      <c r="F709" s="13">
        <f t="shared" si="185"/>
        <v>-0.1111111111111112</v>
      </c>
      <c r="G709" s="13">
        <f t="shared" si="186"/>
        <v>-0.40000000000000036</v>
      </c>
      <c r="R709">
        <f t="shared" si="174"/>
        <v>0</v>
      </c>
      <c r="S709">
        <f t="shared" si="175"/>
        <v>21.2</v>
      </c>
      <c r="T709" s="31">
        <f t="shared" si="179"/>
        <v>5.8888888888888884</v>
      </c>
      <c r="U709" s="31">
        <f t="shared" si="176"/>
        <v>26460.086419753083</v>
      </c>
      <c r="V709" s="28">
        <f t="shared" si="180"/>
        <v>11.939066153216045</v>
      </c>
      <c r="W709" s="28">
        <f t="shared" si="181"/>
        <v>2245.509</v>
      </c>
      <c r="X709" s="28">
        <f t="shared" si="182"/>
        <v>-176.06606631445098</v>
      </c>
      <c r="Y709" s="37">
        <f t="shared" si="177"/>
        <v>2081.3819998387653</v>
      </c>
      <c r="Z709" s="28">
        <f>Y709*0.0000002777777777</f>
        <v>5.7816166645999407E-4</v>
      </c>
      <c r="AA709" s="28">
        <f t="shared" si="183"/>
        <v>2081.3819992559788</v>
      </c>
      <c r="AB709" s="24">
        <f t="shared" si="178"/>
        <v>496.89197530864476</v>
      </c>
      <c r="AD709" s="24">
        <f t="shared" si="184"/>
        <v>0</v>
      </c>
      <c r="AE709" s="24">
        <f t="shared" si="191"/>
        <v>1288.3378634259261</v>
      </c>
      <c r="AF709" s="24">
        <f t="shared" si="189"/>
        <v>0</v>
      </c>
      <c r="AG709" s="24">
        <f>AF$43+AF$87+$AF$158+$AF$178+$AF$238+$AF$279+$AF$299+$AF$307+$AF$359+$AF$365+$AF$379+$AF$408+$AF$426+$AF$438+$AF$526+$AF$549+$AF$569+$AF$622+$AF$645+$AF$657+$AF$685+$AF$703</f>
        <v>0.35374149209916905</v>
      </c>
      <c r="AH709" s="35">
        <f>(AG709*3600000)*$J$69</f>
        <v>1095183.6595390274</v>
      </c>
      <c r="AI709" s="33">
        <f>ABS((AB709*0.0000002777777777)-Z709)</f>
        <v>4.4013611780179543E-4</v>
      </c>
      <c r="AJ709" s="33">
        <f t="shared" si="187"/>
        <v>0.99524665611487118</v>
      </c>
    </row>
    <row r="710" spans="2:36" x14ac:dyDescent="0.3">
      <c r="B710" s="20" t="s">
        <v>32</v>
      </c>
      <c r="C710" s="20">
        <v>702</v>
      </c>
      <c r="D710" s="20">
        <v>113</v>
      </c>
      <c r="E710" s="3">
        <v>21</v>
      </c>
      <c r="F710" s="13">
        <f t="shared" si="185"/>
        <v>-2.7777777777777679E-2</v>
      </c>
      <c r="G710" s="13">
        <f t="shared" si="186"/>
        <v>-9.9999999999999645E-2</v>
      </c>
      <c r="R710">
        <f t="shared" si="174"/>
        <v>0</v>
      </c>
      <c r="S710">
        <f t="shared" si="175"/>
        <v>21</v>
      </c>
      <c r="T710" s="31">
        <f t="shared" si="179"/>
        <v>5.833333333333333</v>
      </c>
      <c r="U710" s="31">
        <f t="shared" si="176"/>
        <v>25963.194444444438</v>
      </c>
      <c r="V710" s="28">
        <f t="shared" si="180"/>
        <v>11.714863326736108</v>
      </c>
      <c r="W710" s="28">
        <f t="shared" si="181"/>
        <v>2245.509</v>
      </c>
      <c r="X710" s="28">
        <f t="shared" si="182"/>
        <v>-44.016516578612553</v>
      </c>
      <c r="Y710" s="37">
        <f t="shared" si="177"/>
        <v>2213.2073467481237</v>
      </c>
      <c r="Z710" s="28">
        <f>Y710*0.0000002777777777</f>
        <v>6.1477981836900719E-4</v>
      </c>
      <c r="AA710" s="28">
        <f t="shared" si="183"/>
        <v>2213.2073461284258</v>
      </c>
      <c r="AB710" s="24">
        <f t="shared" si="178"/>
        <v>0</v>
      </c>
      <c r="AD710" s="24">
        <f t="shared" si="184"/>
        <v>0</v>
      </c>
      <c r="AE710" s="24">
        <f t="shared" si="191"/>
        <v>1288.3378634259261</v>
      </c>
      <c r="AF710" s="24">
        <f t="shared" si="189"/>
        <v>0</v>
      </c>
      <c r="AG710" s="24">
        <f>AF$43+AF$87+$AF$158+$AF$178+$AF$238+$AF$279+$AF$299+$AF$307+$AF$359+$AF$365+$AF$379+$AF$408+$AF$426+$AF$438+$AF$526+$AF$549+$AF$569+$AF$622+$AF$645+$AF$657+$AF$685+$AF$703</f>
        <v>0.35374149209916905</v>
      </c>
      <c r="AH710" s="35">
        <f>(AG710*3600000)*$J$69</f>
        <v>1095183.6595390274</v>
      </c>
      <c r="AI710" s="33">
        <f>ABS((AB710*0.0000002777777777)-Z710)</f>
        <v>6.1477981836900719E-4</v>
      </c>
      <c r="AJ710" s="33">
        <f t="shared" si="187"/>
        <v>0.99586143593324017</v>
      </c>
    </row>
    <row r="711" spans="2:36" x14ac:dyDescent="0.3">
      <c r="B711" s="20" t="s">
        <v>32</v>
      </c>
      <c r="C711" s="20">
        <v>703</v>
      </c>
      <c r="D711" s="20">
        <v>114</v>
      </c>
      <c r="E711" s="3">
        <v>21</v>
      </c>
      <c r="F711" s="13">
        <f t="shared" si="185"/>
        <v>-1.3888888888889086E-2</v>
      </c>
      <c r="G711" s="13">
        <f t="shared" si="186"/>
        <v>-5.0000000000000711E-2</v>
      </c>
      <c r="R711">
        <f t="shared" si="174"/>
        <v>0</v>
      </c>
      <c r="S711">
        <f t="shared" si="175"/>
        <v>21</v>
      </c>
      <c r="T711" s="31">
        <f t="shared" si="179"/>
        <v>5.833333333333333</v>
      </c>
      <c r="U711" s="31">
        <f t="shared" si="176"/>
        <v>25963.194444444438</v>
      </c>
      <c r="V711" s="28">
        <f t="shared" si="180"/>
        <v>11.714863326736108</v>
      </c>
      <c r="W711" s="28">
        <f t="shared" si="181"/>
        <v>2245.509</v>
      </c>
      <c r="X711" s="28">
        <f t="shared" si="182"/>
        <v>-22.008258289306667</v>
      </c>
      <c r="Y711" s="37">
        <f t="shared" si="177"/>
        <v>2235.2156050374297</v>
      </c>
      <c r="Z711" s="28">
        <f>Y711*0.0000002777777777</f>
        <v>6.2089322344765813E-4</v>
      </c>
      <c r="AA711" s="28">
        <f t="shared" si="183"/>
        <v>2235.2156044115691</v>
      </c>
      <c r="AB711" s="24">
        <f t="shared" si="178"/>
        <v>246.67978395061073</v>
      </c>
      <c r="AD711" s="24">
        <f t="shared" si="184"/>
        <v>0</v>
      </c>
      <c r="AE711" s="24">
        <f t="shared" si="191"/>
        <v>1288.3378634259261</v>
      </c>
      <c r="AF711" s="24">
        <f t="shared" si="189"/>
        <v>0</v>
      </c>
      <c r="AG711" s="24">
        <f>AF$43+AF$87+$AF$158+$AF$178+$AF$238+$AF$279+$AF$299+$AF$307+$AF$359+$AF$365+$AF$379+$AF$408+$AF$426+$AF$438+$AF$526+$AF$549+$AF$569+$AF$622+$AF$645+$AF$657+$AF$685+$AF$703</f>
        <v>0.35374149209916905</v>
      </c>
      <c r="AH711" s="35">
        <f>(AG711*3600000)*$J$69</f>
        <v>1095183.6595390274</v>
      </c>
      <c r="AI711" s="33">
        <f>ABS((AB711*0.0000002777777777)-Z711)</f>
        <v>5.5237106125834135E-4</v>
      </c>
      <c r="AJ711" s="33">
        <f t="shared" si="187"/>
        <v>0.99641380699449855</v>
      </c>
    </row>
    <row r="712" spans="2:36" x14ac:dyDescent="0.3">
      <c r="B712" s="20" t="s">
        <v>32</v>
      </c>
      <c r="C712" s="20">
        <v>704</v>
      </c>
      <c r="D712" s="20">
        <v>115</v>
      </c>
      <c r="E712" s="3">
        <v>20.9</v>
      </c>
      <c r="F712" s="13">
        <f t="shared" si="185"/>
        <v>-0.15277777777777798</v>
      </c>
      <c r="G712" s="13">
        <f t="shared" si="186"/>
        <v>-0.55000000000000071</v>
      </c>
      <c r="R712">
        <f t="shared" ref="R712:R775" si="192">IF(E712&lt;1,1,0)</f>
        <v>0</v>
      </c>
      <c r="S712">
        <f t="shared" ref="S712:S775" si="193">IF(R712=1,"",E712)</f>
        <v>20.9</v>
      </c>
      <c r="T712" s="31">
        <f t="shared" si="179"/>
        <v>5.8055555555555554</v>
      </c>
      <c r="U712" s="31">
        <f t="shared" ref="U712:U775" si="194">(0.5*1526*(T712*T712))</f>
        <v>25716.514660493827</v>
      </c>
      <c r="V712" s="28">
        <f t="shared" si="180"/>
        <v>11.603558842974149</v>
      </c>
      <c r="W712" s="28">
        <f t="shared" si="181"/>
        <v>2245.509</v>
      </c>
      <c r="X712" s="28">
        <f t="shared" si="182"/>
        <v>-242.09084118237024</v>
      </c>
      <c r="Y712" s="37">
        <f t="shared" ref="Y712:Y775" si="195">V712+W712+X712</f>
        <v>2015.0217176606038</v>
      </c>
      <c r="Z712" s="28">
        <f>Y712*0.0000002777777777</f>
        <v>5.5972825474899946E-4</v>
      </c>
      <c r="AA712" s="28">
        <f t="shared" si="183"/>
        <v>2015.0217170963981</v>
      </c>
      <c r="AB712" s="24">
        <f t="shared" ref="AB712:AB775" si="196">$U712-$U713</f>
        <v>2402.0370370370365</v>
      </c>
      <c r="AD712" s="24">
        <f t="shared" si="184"/>
        <v>0</v>
      </c>
      <c r="AE712" s="24">
        <f t="shared" si="191"/>
        <v>1288.3378634259261</v>
      </c>
      <c r="AF712" s="24">
        <f t="shared" si="189"/>
        <v>0</v>
      </c>
      <c r="AG712" s="24">
        <f>AF$43+AF$87+$AF$158+$AF$178+$AF$238+$AF$279+$AF$299+$AF$307+$AF$359+$AF$365+$AF$379+$AF$408+$AF$426+$AF$438+$AF$526+$AF$549+$AF$569+$AF$622+$AF$645+$AF$657+$AF$685+$AF$703</f>
        <v>0.35374149209916905</v>
      </c>
      <c r="AH712" s="35">
        <f>(AG712*3600000)*$J$69</f>
        <v>1095183.6595390274</v>
      </c>
      <c r="AI712" s="33">
        <f>ABS((AB712*0.0000002777777777)-Z712)</f>
        <v>1.0750425535224122E-4</v>
      </c>
      <c r="AJ712" s="33">
        <f t="shared" si="187"/>
        <v>0.99652131124985077</v>
      </c>
    </row>
    <row r="713" spans="2:36" x14ac:dyDescent="0.3">
      <c r="B713" s="20" t="s">
        <v>32</v>
      </c>
      <c r="C713" s="20">
        <v>705</v>
      </c>
      <c r="D713" s="20">
        <v>116</v>
      </c>
      <c r="E713" s="3">
        <v>19.899999999999999</v>
      </c>
      <c r="F713" s="13">
        <f t="shared" si="185"/>
        <v>-0.41666666666666663</v>
      </c>
      <c r="G713" s="13">
        <f t="shared" si="186"/>
        <v>-1.5</v>
      </c>
      <c r="R713">
        <f t="shared" si="192"/>
        <v>0</v>
      </c>
      <c r="S713">
        <f t="shared" si="193"/>
        <v>19.899999999999999</v>
      </c>
      <c r="T713" s="31">
        <f t="shared" ref="T713:T776" si="197">E713/3.6</f>
        <v>5.5277777777777777</v>
      </c>
      <c r="U713" s="31">
        <f t="shared" si="194"/>
        <v>23314.477623456791</v>
      </c>
      <c r="V713" s="28">
        <f t="shared" ref="V713:V776" si="198">0.5 * 1.202 * (T713^2) * 0.25 * (1.442 * 1.589)</f>
        <v>10.519734752881556</v>
      </c>
      <c r="W713" s="28">
        <f t="shared" ref="W713:W776" si="199">1526 * 9.81 * 0.15</f>
        <v>2245.509</v>
      </c>
      <c r="X713" s="28">
        <f t="shared" ref="X713:X776" si="200">(F713*$M$18)</f>
        <v>-660.24774867919052</v>
      </c>
      <c r="Y713" s="37">
        <f t="shared" si="195"/>
        <v>1595.7809860736911</v>
      </c>
      <c r="Z713" s="28">
        <f>Y713*0.0000002777777777</f>
        <v>4.4327249600746457E-4</v>
      </c>
      <c r="AA713" s="28">
        <f t="shared" ref="AA713:AA776" si="201">Z713*3600000</f>
        <v>1595.7809856268725</v>
      </c>
      <c r="AB713" s="24">
        <f t="shared" si="196"/>
        <v>4450.8333333333394</v>
      </c>
      <c r="AD713" s="24">
        <f t="shared" ref="AD713:AD776" si="202">AC713/1000</f>
        <v>0</v>
      </c>
      <c r="AE713" s="24">
        <f t="shared" si="191"/>
        <v>1288.3378634259261</v>
      </c>
      <c r="AF713" s="24">
        <f t="shared" si="189"/>
        <v>0</v>
      </c>
      <c r="AG713" s="24">
        <f>AF$43+AF$87+$AF$158+$AF$178+$AF$238+$AF$279+$AF$299+$AF$307+$AF$359+$AF$365+$AF$379+$AF$408+$AF$426+$AF$438+$AF$526+$AF$549+$AF$569+$AF$622+$AF$645+$AF$657+$AF$685+$AF$703</f>
        <v>0.35374149209916905</v>
      </c>
      <c r="AH713" s="35">
        <f>(AG713*3600000)*$J$69</f>
        <v>1095183.6595390274</v>
      </c>
      <c r="AI713" s="33">
        <f>ABS((AB713*0.0000002777777777)-Z713)</f>
        <v>7.9307009623895387E-4</v>
      </c>
      <c r="AJ713" s="33">
        <f t="shared" si="187"/>
        <v>0.99731438134608974</v>
      </c>
    </row>
    <row r="714" spans="2:36" x14ac:dyDescent="0.3">
      <c r="B714" s="20" t="s">
        <v>32</v>
      </c>
      <c r="C714" s="20">
        <v>706</v>
      </c>
      <c r="D714" s="20">
        <v>117</v>
      </c>
      <c r="E714" s="3">
        <v>17.899999999999999</v>
      </c>
      <c r="F714" s="13">
        <f t="shared" ref="F714:F777" si="203">($E715-$E713)/2/3.6</f>
        <v>-0.66666666666666652</v>
      </c>
      <c r="G714" s="13">
        <f t="shared" ref="G714:G777" si="204">($E715-$E713)/2</f>
        <v>-2.3999999999999995</v>
      </c>
      <c r="R714">
        <f t="shared" si="192"/>
        <v>0</v>
      </c>
      <c r="S714">
        <f t="shared" si="193"/>
        <v>17.899999999999999</v>
      </c>
      <c r="T714" s="31">
        <f t="shared" si="197"/>
        <v>4.9722222222222214</v>
      </c>
      <c r="U714" s="31">
        <f t="shared" si="194"/>
        <v>18863.644290123451</v>
      </c>
      <c r="V714" s="28">
        <f t="shared" si="198"/>
        <v>8.511472468298221</v>
      </c>
      <c r="W714" s="28">
        <f t="shared" si="199"/>
        <v>2245.509</v>
      </c>
      <c r="X714" s="28">
        <f t="shared" si="200"/>
        <v>-1056.3963978867048</v>
      </c>
      <c r="Y714" s="37">
        <f t="shared" si="195"/>
        <v>1197.6240745815933</v>
      </c>
      <c r="Z714" s="28">
        <f>Y714*0.0000002777777777</f>
        <v>3.3267335395729405E-4</v>
      </c>
      <c r="AA714" s="28">
        <f t="shared" si="201"/>
        <v>1197.6240742462585</v>
      </c>
      <c r="AB714" s="24">
        <f t="shared" si="196"/>
        <v>5439.9074074073997</v>
      </c>
      <c r="AD714" s="24">
        <f t="shared" si="202"/>
        <v>0</v>
      </c>
      <c r="AE714" s="24">
        <f t="shared" si="191"/>
        <v>1288.3378634259261</v>
      </c>
      <c r="AF714" s="24">
        <f t="shared" si="189"/>
        <v>0</v>
      </c>
      <c r="AG714" s="24">
        <f>AF$43+AF$87+$AF$158+$AF$178+$AF$238+$AF$279+$AF$299+$AF$307+$AF$359+$AF$365+$AF$379+$AF$408+$AF$426+$AF$438+$AF$526+$AF$549+$AF$569+$AF$622+$AF$645+$AF$657+$AF$685+$AF$703</f>
        <v>0.35374149209916905</v>
      </c>
      <c r="AH714" s="35">
        <f>(AG714*3600000)*$J$69</f>
        <v>1095183.6595390274</v>
      </c>
      <c r="AI714" s="33">
        <f>ABS((AB714*0.0000002777777777)-Z714)</f>
        <v>1.1784120365661019E-3</v>
      </c>
      <c r="AJ714" s="33">
        <f t="shared" ref="AJ714:AJ777" si="205">AJ713+AI714</f>
        <v>0.99849279338265584</v>
      </c>
    </row>
    <row r="715" spans="2:36" x14ac:dyDescent="0.3">
      <c r="B715" s="20" t="s">
        <v>32</v>
      </c>
      <c r="C715" s="20">
        <v>707</v>
      </c>
      <c r="D715" s="20">
        <v>118</v>
      </c>
      <c r="E715" s="3">
        <v>15.1</v>
      </c>
      <c r="F715" s="13">
        <f t="shared" si="203"/>
        <v>-0.70833333333333304</v>
      </c>
      <c r="G715" s="13">
        <f t="shared" si="204"/>
        <v>-2.5499999999999989</v>
      </c>
      <c r="R715">
        <f t="shared" si="192"/>
        <v>0</v>
      </c>
      <c r="S715">
        <f t="shared" si="193"/>
        <v>15.1</v>
      </c>
      <c r="T715" s="31">
        <f t="shared" si="197"/>
        <v>4.1944444444444446</v>
      </c>
      <c r="U715" s="31">
        <f t="shared" si="194"/>
        <v>13423.736882716052</v>
      </c>
      <c r="V715" s="28">
        <f t="shared" si="198"/>
        <v>6.0569296760297071</v>
      </c>
      <c r="W715" s="28">
        <f t="shared" si="199"/>
        <v>2245.509</v>
      </c>
      <c r="X715" s="28">
        <f t="shared" si="200"/>
        <v>-1122.4211727546235</v>
      </c>
      <c r="Y715" s="37">
        <f t="shared" si="195"/>
        <v>1129.144756921406</v>
      </c>
      <c r="Z715" s="28">
        <f>Y715*0.0000002777777777</f>
        <v>3.136513212792349E-4</v>
      </c>
      <c r="AA715" s="28">
        <f t="shared" si="201"/>
        <v>1129.1447566052457</v>
      </c>
      <c r="AB715" s="24">
        <f t="shared" si="196"/>
        <v>3777.9097222222244</v>
      </c>
      <c r="AD715" s="24">
        <f t="shared" si="202"/>
        <v>0</v>
      </c>
      <c r="AE715" s="24">
        <f t="shared" si="191"/>
        <v>1288.3378634259261</v>
      </c>
      <c r="AF715" s="24">
        <f t="shared" si="189"/>
        <v>0</v>
      </c>
      <c r="AG715" s="24">
        <f>AF$43+AF$87+$AF$158+$AF$178+$AF$238+$AF$279+$AF$299+$AF$307+$AF$359+$AF$365+$AF$379+$AF$408+$AF$426+$AF$438+$AF$526+$AF$549+$AF$569+$AF$622+$AF$645+$AF$657+$AF$685+$AF$703</f>
        <v>0.35374149209916905</v>
      </c>
      <c r="AH715" s="35">
        <f>(AG715*3600000)*$J$69</f>
        <v>1095183.6595390274</v>
      </c>
      <c r="AI715" s="33">
        <f>ABS((AB715*0.0000002777777777)-Z715)</f>
        <v>7.3576804571087902E-4</v>
      </c>
      <c r="AJ715" s="33">
        <f t="shared" si="205"/>
        <v>0.99922856142836669</v>
      </c>
    </row>
    <row r="716" spans="2:36" x14ac:dyDescent="0.3">
      <c r="B716" s="20" t="s">
        <v>32</v>
      </c>
      <c r="C716" s="20">
        <v>708</v>
      </c>
      <c r="D716" s="20">
        <v>119</v>
      </c>
      <c r="E716" s="3">
        <v>12.8</v>
      </c>
      <c r="F716" s="13">
        <f t="shared" si="203"/>
        <v>-0.43055555555555547</v>
      </c>
      <c r="G716" s="13">
        <f t="shared" si="204"/>
        <v>-1.5499999999999998</v>
      </c>
      <c r="R716">
        <f t="shared" si="192"/>
        <v>0</v>
      </c>
      <c r="S716">
        <f t="shared" si="193"/>
        <v>12.8</v>
      </c>
      <c r="T716" s="31">
        <f t="shared" si="197"/>
        <v>3.5555555555555558</v>
      </c>
      <c r="U716" s="31">
        <f t="shared" si="194"/>
        <v>9645.8271604938273</v>
      </c>
      <c r="V716" s="28">
        <f t="shared" si="198"/>
        <v>4.352297522567901</v>
      </c>
      <c r="W716" s="28">
        <f t="shared" si="199"/>
        <v>2245.509</v>
      </c>
      <c r="X716" s="28">
        <f t="shared" si="200"/>
        <v>-682.25600696849688</v>
      </c>
      <c r="Y716" s="37">
        <f t="shared" si="195"/>
        <v>1567.605290554071</v>
      </c>
      <c r="Z716" s="28">
        <f>Y716*0.0000002777777777</f>
        <v>4.3544591392087264E-4</v>
      </c>
      <c r="AA716" s="28">
        <f t="shared" si="201"/>
        <v>1567.6052901151415</v>
      </c>
      <c r="AB716" s="24">
        <f t="shared" si="196"/>
        <v>1168.0493827160517</v>
      </c>
      <c r="AD716" s="24">
        <f t="shared" si="202"/>
        <v>0</v>
      </c>
      <c r="AE716" s="24">
        <f t="shared" si="191"/>
        <v>1288.3378634259261</v>
      </c>
      <c r="AF716" s="24">
        <f t="shared" si="189"/>
        <v>0</v>
      </c>
      <c r="AG716" s="24">
        <f>AF$43+AF$87+$AF$158+$AF$178+$AF$238+$AF$279+$AF$299+$AF$307+$AF$359+$AF$365+$AF$379+$AF$408+$AF$426+$AF$438+$AF$526+$AF$549+$AF$569+$AF$622+$AF$645+$AF$657+$AF$685+$AF$703</f>
        <v>0.35374149209916905</v>
      </c>
      <c r="AH716" s="35">
        <f>(AG716*3600000)*$J$69</f>
        <v>1095183.6595390274</v>
      </c>
      <c r="AI716" s="33">
        <f>ABS((AB716*0.0000002777777777)-Z716)</f>
        <v>1.1098775214615097E-4</v>
      </c>
      <c r="AJ716" s="33">
        <f t="shared" si="205"/>
        <v>0.99933954918051282</v>
      </c>
    </row>
    <row r="717" spans="2:36" x14ac:dyDescent="0.3">
      <c r="B717" s="20" t="s">
        <v>32</v>
      </c>
      <c r="C717" s="20">
        <v>709</v>
      </c>
      <c r="D717" s="20">
        <v>120</v>
      </c>
      <c r="E717" s="3">
        <v>12</v>
      </c>
      <c r="F717" s="13">
        <f t="shared" si="203"/>
        <v>5.5555555555555358E-2</v>
      </c>
      <c r="G717" s="13">
        <f t="shared" si="204"/>
        <v>0.19999999999999929</v>
      </c>
      <c r="R717">
        <f t="shared" si="192"/>
        <v>0</v>
      </c>
      <c r="S717">
        <f t="shared" si="193"/>
        <v>12</v>
      </c>
      <c r="T717" s="31">
        <f t="shared" si="197"/>
        <v>3.333333333333333</v>
      </c>
      <c r="U717" s="31">
        <f t="shared" si="194"/>
        <v>8477.7777777777756</v>
      </c>
      <c r="V717" s="28">
        <f t="shared" si="198"/>
        <v>3.825261494444443</v>
      </c>
      <c r="W717" s="28">
        <f t="shared" si="199"/>
        <v>2245.509</v>
      </c>
      <c r="X717" s="28">
        <f t="shared" si="200"/>
        <v>88.033033157225105</v>
      </c>
      <c r="Y717" s="37">
        <f t="shared" si="195"/>
        <v>2337.3672946516695</v>
      </c>
      <c r="Z717" s="28">
        <f>Y717*0.0000002777777777</f>
        <v>6.4926869277700183E-4</v>
      </c>
      <c r="AA717" s="28">
        <f t="shared" si="201"/>
        <v>2337.3672939972066</v>
      </c>
      <c r="AB717" s="24">
        <f t="shared" si="196"/>
        <v>-1780.3333333333339</v>
      </c>
      <c r="AD717" s="24">
        <f t="shared" si="202"/>
        <v>0</v>
      </c>
      <c r="AE717" s="24">
        <f t="shared" si="191"/>
        <v>1288.3378634259261</v>
      </c>
      <c r="AF717" s="24">
        <f t="shared" si="189"/>
        <v>0</v>
      </c>
      <c r="AG717" s="24">
        <f>AF$43+AF$87+$AF$158+$AF$178+$AF$238+$AF$279+$AF$299+$AF$307+$AF$359+$AF$365+$AF$379+$AF$408+$AF$426+$AF$438+$AF$526+$AF$549+$AF$569+$AF$622+$AF$645+$AF$657+$AF$685+$AF$703</f>
        <v>0.35374149209916905</v>
      </c>
      <c r="AH717" s="35">
        <f>(AG717*3600000)*$J$69</f>
        <v>1095183.6595390274</v>
      </c>
      <c r="AI717" s="33">
        <f>ABS((AB717*0.0000002777777777)-Z717)</f>
        <v>1.1438057296755686E-3</v>
      </c>
      <c r="AJ717" s="33">
        <f t="shared" si="205"/>
        <v>1.0004833549101884</v>
      </c>
    </row>
    <row r="718" spans="2:36" x14ac:dyDescent="0.3">
      <c r="B718" s="20" t="s">
        <v>32</v>
      </c>
      <c r="C718" s="20">
        <v>710</v>
      </c>
      <c r="D718" s="20">
        <v>121</v>
      </c>
      <c r="E718" s="3">
        <v>13.2</v>
      </c>
      <c r="F718" s="13">
        <f t="shared" si="203"/>
        <v>0.70833333333333348</v>
      </c>
      <c r="G718" s="13">
        <f t="shared" si="204"/>
        <v>2.5500000000000007</v>
      </c>
      <c r="R718">
        <f t="shared" si="192"/>
        <v>0</v>
      </c>
      <c r="S718">
        <f t="shared" si="193"/>
        <v>13.2</v>
      </c>
      <c r="T718" s="31">
        <f t="shared" si="197"/>
        <v>3.6666666666666665</v>
      </c>
      <c r="U718" s="31">
        <f t="shared" si="194"/>
        <v>10258.111111111109</v>
      </c>
      <c r="V718" s="28">
        <f t="shared" si="198"/>
        <v>4.6285664082777762</v>
      </c>
      <c r="W718" s="28">
        <f t="shared" si="199"/>
        <v>2245.509</v>
      </c>
      <c r="X718" s="28">
        <f t="shared" si="200"/>
        <v>1122.4211727546244</v>
      </c>
      <c r="Y718" s="37">
        <f t="shared" si="195"/>
        <v>3372.5587391629024</v>
      </c>
      <c r="Z718" s="28">
        <f>Y718*0.0000002777777777</f>
        <v>9.3682187172738505E-4</v>
      </c>
      <c r="AA718" s="28">
        <f t="shared" si="201"/>
        <v>3372.5587382185863</v>
      </c>
      <c r="AB718" s="24">
        <f t="shared" si="196"/>
        <v>-6957.0763888888905</v>
      </c>
      <c r="AD718" s="24">
        <f t="shared" si="202"/>
        <v>0</v>
      </c>
      <c r="AE718" s="24">
        <f t="shared" si="191"/>
        <v>1288.3378634259261</v>
      </c>
      <c r="AF718" s="24">
        <f t="shared" si="189"/>
        <v>0</v>
      </c>
      <c r="AG718" s="24">
        <f>AF$43+AF$87+$AF$158+$AF$178+$AF$238+$AF$279+$AF$299+$AF$307+$AF$359+$AF$365+$AF$379+$AF$408+$AF$426+$AF$438+$AF$526+$AF$549+$AF$569+$AF$622+$AF$645+$AF$657+$AF$685+$AF$703</f>
        <v>0.35374149209916905</v>
      </c>
      <c r="AH718" s="35">
        <f>(AG718*3600000)*$J$69</f>
        <v>1095183.6595390274</v>
      </c>
      <c r="AI718" s="33">
        <f>ABS((AB718*0.0000002777777777)-Z718)</f>
        <v>2.8693430903220822E-3</v>
      </c>
      <c r="AJ718" s="33">
        <f t="shared" si="205"/>
        <v>1.0033526980005105</v>
      </c>
    </row>
    <row r="719" spans="2:36" x14ac:dyDescent="0.3">
      <c r="B719" s="20" t="s">
        <v>32</v>
      </c>
      <c r="C719" s="20">
        <v>711</v>
      </c>
      <c r="D719" s="20">
        <v>122</v>
      </c>
      <c r="E719" s="3">
        <v>17.100000000000001</v>
      </c>
      <c r="F719" s="13">
        <f t="shared" si="203"/>
        <v>1.0972222222222225</v>
      </c>
      <c r="G719" s="13">
        <f t="shared" si="204"/>
        <v>3.9500000000000011</v>
      </c>
      <c r="R719">
        <f t="shared" si="192"/>
        <v>0</v>
      </c>
      <c r="S719">
        <f t="shared" si="193"/>
        <v>17.100000000000001</v>
      </c>
      <c r="T719" s="31">
        <f t="shared" si="197"/>
        <v>4.75</v>
      </c>
      <c r="U719" s="31">
        <f t="shared" si="194"/>
        <v>17215.1875</v>
      </c>
      <c r="V719" s="28">
        <f t="shared" si="198"/>
        <v>7.7676716221562483</v>
      </c>
      <c r="W719" s="28">
        <f t="shared" si="199"/>
        <v>2245.509</v>
      </c>
      <c r="X719" s="28">
        <f t="shared" si="200"/>
        <v>1738.6524048552026</v>
      </c>
      <c r="Y719" s="37">
        <f t="shared" si="195"/>
        <v>3991.9290764773586</v>
      </c>
      <c r="Z719" s="28">
        <f>Y719*0.0000002777777777</f>
        <v>1.1088691875998941E-3</v>
      </c>
      <c r="AA719" s="28">
        <f t="shared" si="201"/>
        <v>3991.9290753596188</v>
      </c>
      <c r="AB719" s="24">
        <f t="shared" si="196"/>
        <v>-8995.8641975308674</v>
      </c>
      <c r="AD719" s="24">
        <f t="shared" si="202"/>
        <v>0</v>
      </c>
      <c r="AE719" s="24">
        <f t="shared" si="191"/>
        <v>1288.3378634259261</v>
      </c>
      <c r="AF719" s="24">
        <f t="shared" si="189"/>
        <v>0</v>
      </c>
      <c r="AG719" s="24">
        <f>AF$43+AF$87+$AF$158+$AF$178+$AF$238+$AF$279+$AF$299+$AF$307+$AF$359+$AF$365+$AF$379+$AF$408+$AF$426+$AF$438+$AF$526+$AF$549+$AF$569+$AF$622+$AF$645+$AF$657+$AF$685+$AF$703</f>
        <v>0.35374149209916905</v>
      </c>
      <c r="AH719" s="35">
        <f>(AG719*3600000)*$J$69</f>
        <v>1095183.6595390274</v>
      </c>
      <c r="AI719" s="33">
        <f>ABS((AB719*0.0000002777777777)-Z719)</f>
        <v>3.6077203528810126E-3</v>
      </c>
      <c r="AJ719" s="33">
        <f t="shared" si="205"/>
        <v>1.0069604183533916</v>
      </c>
    </row>
    <row r="720" spans="2:36" x14ac:dyDescent="0.3">
      <c r="B720" s="20" t="s">
        <v>32</v>
      </c>
      <c r="C720" s="20">
        <v>712</v>
      </c>
      <c r="D720" s="20">
        <v>123</v>
      </c>
      <c r="E720" s="3">
        <v>21.1</v>
      </c>
      <c r="F720" s="13">
        <f t="shared" si="203"/>
        <v>0.65277777777777768</v>
      </c>
      <c r="G720" s="13">
        <f t="shared" si="204"/>
        <v>2.3499999999999996</v>
      </c>
      <c r="R720">
        <f t="shared" si="192"/>
        <v>0</v>
      </c>
      <c r="S720">
        <f t="shared" si="193"/>
        <v>21.1</v>
      </c>
      <c r="T720" s="31">
        <f t="shared" si="197"/>
        <v>5.8611111111111116</v>
      </c>
      <c r="U720" s="31">
        <f t="shared" si="194"/>
        <v>26211.051697530867</v>
      </c>
      <c r="V720" s="28">
        <f t="shared" si="198"/>
        <v>11.826699096816743</v>
      </c>
      <c r="W720" s="28">
        <f t="shared" si="199"/>
        <v>2245.509</v>
      </c>
      <c r="X720" s="28">
        <f t="shared" si="200"/>
        <v>1034.3881395973985</v>
      </c>
      <c r="Y720" s="37">
        <f t="shared" si="195"/>
        <v>3291.7238386942154</v>
      </c>
      <c r="Z720" s="28">
        <f>Y720*0.0000002777777777</f>
        <v>9.1436773271459247E-4</v>
      </c>
      <c r="AA720" s="28">
        <f t="shared" si="201"/>
        <v>3291.723837772533</v>
      </c>
      <c r="AB720" s="24">
        <f t="shared" si="196"/>
        <v>-1767.9699074074051</v>
      </c>
      <c r="AD720" s="24">
        <f t="shared" si="202"/>
        <v>0</v>
      </c>
      <c r="AE720" s="24">
        <f>$AD$43+$AD$87+$AD$158+$AD$178+$AD$188+$AD$238+$AD$279+$AD$299+$AD$307+$AD$359+$AD$365+$AD$379+$AD$408+$AD$426+$AD$438+$AD$549+$AD$569+$AD$622+$AD$645+$AD$657+$AD$685+$AD$703+$AD$721</f>
        <v>1307.8391072530867</v>
      </c>
      <c r="AF720" s="24">
        <f t="shared" si="189"/>
        <v>0</v>
      </c>
      <c r="AG720" s="24">
        <f>AF$43+AF$87+$AF$158+$AF$178+$AF$238+$AF$279+$AF$299+$AF$307+$AF$359+$AF$365+$AF$379+$AF$408+$AF$426+$AF$438+$AF$526+$AF$549+$AF$569+$AF$622+$AF$645+$AF$657+$AF$685+$AF$703+$AF$721</f>
        <v>0.35915850427186352</v>
      </c>
      <c r="AH720" s="35">
        <f>(AG720*3600000)*$J$69</f>
        <v>1111954.7292256893</v>
      </c>
      <c r="AI720" s="33">
        <f>ABS((AB720*0.0000002777777777)-Z720)</f>
        <v>1.4054704846346963E-3</v>
      </c>
      <c r="AJ720" s="33">
        <f t="shared" si="205"/>
        <v>1.0083658888380262</v>
      </c>
    </row>
    <row r="721" spans="2:36" x14ac:dyDescent="0.3">
      <c r="B721" s="20" t="s">
        <v>32</v>
      </c>
      <c r="C721" s="20">
        <v>713</v>
      </c>
      <c r="D721" s="20">
        <v>124</v>
      </c>
      <c r="E721" s="3">
        <v>21.8</v>
      </c>
      <c r="F721" s="13">
        <f t="shared" si="203"/>
        <v>1.3888888888888593E-2</v>
      </c>
      <c r="G721" s="13">
        <f t="shared" si="204"/>
        <v>4.9999999999998934E-2</v>
      </c>
      <c r="R721">
        <f t="shared" si="192"/>
        <v>0</v>
      </c>
      <c r="S721">
        <f t="shared" si="193"/>
        <v>21.8</v>
      </c>
      <c r="T721" s="31">
        <f t="shared" si="197"/>
        <v>6.0555555555555554</v>
      </c>
      <c r="U721" s="31">
        <f t="shared" si="194"/>
        <v>27979.021604938273</v>
      </c>
      <c r="V721" s="28">
        <f t="shared" si="198"/>
        <v>12.624425504304011</v>
      </c>
      <c r="W721" s="28">
        <f t="shared" si="199"/>
        <v>2245.509</v>
      </c>
      <c r="X721" s="28">
        <f t="shared" si="200"/>
        <v>22.008258289305886</v>
      </c>
      <c r="Y721" s="37">
        <f t="shared" si="195"/>
        <v>2280.1416837936099</v>
      </c>
      <c r="Z721" s="28">
        <f>Y721*0.0000002777777777</f>
        <v>6.3337268976532515E-4</v>
      </c>
      <c r="AA721" s="28">
        <f t="shared" si="201"/>
        <v>2280.1416831551705</v>
      </c>
      <c r="AB721" s="24">
        <f t="shared" si="196"/>
        <v>1518.9351851851898</v>
      </c>
      <c r="AC721" s="24">
        <f>SUM(AB721:AB725)</f>
        <v>19501.243827160495</v>
      </c>
      <c r="AD721" s="24">
        <f t="shared" si="202"/>
        <v>19.501243827160494</v>
      </c>
      <c r="AE721" s="24">
        <f t="shared" ref="AE721:AE756" si="206">$AD$43+$AD$87+$AD$158+$AD$178+$AD$188+$AD$238+$AD$279+$AD$299+$AD$307+$AD$359+$AD$365+$AD$379+$AD$408+$AD$426+$AD$438+$AD$549+$AD$569+$AD$622+$AD$645+$AD$657+$AD$685+$AD$703+$AD$721</f>
        <v>1307.8391072530867</v>
      </c>
      <c r="AF721" s="24">
        <f t="shared" si="189"/>
        <v>5.417012172694486E-3</v>
      </c>
      <c r="AG721" s="24">
        <f>AF$43+AF$87+$AF$158+$AF$178+$AF$238+$AF$279+$AF$299+$AF$307+$AF$359+$AF$365+$AF$379+$AF$408+$AF$426+$AF$438+$AF$526+$AF$549+$AF$569+$AF$622+$AF$645+$AF$657+$AF$685+$AF$703+$AF$721</f>
        <v>0.35915850427186352</v>
      </c>
      <c r="AH721" s="35">
        <f>(AG721*3600000)*$J$69</f>
        <v>1111954.7292256893</v>
      </c>
      <c r="AI721" s="33">
        <f>ABS((AB721*0.0000002777777777)-Z721)</f>
        <v>2.1144624955424512E-4</v>
      </c>
      <c r="AJ721" s="33">
        <f t="shared" si="205"/>
        <v>1.0085773350875804</v>
      </c>
    </row>
    <row r="722" spans="2:36" x14ac:dyDescent="0.3">
      <c r="B722" s="20" t="s">
        <v>32</v>
      </c>
      <c r="C722" s="20">
        <v>714</v>
      </c>
      <c r="D722" s="20">
        <v>125</v>
      </c>
      <c r="E722" s="3">
        <v>21.2</v>
      </c>
      <c r="F722" s="13">
        <f t="shared" si="203"/>
        <v>-0.45833333333333343</v>
      </c>
      <c r="G722" s="13">
        <f t="shared" si="204"/>
        <v>-1.6500000000000004</v>
      </c>
      <c r="R722">
        <f t="shared" si="192"/>
        <v>0</v>
      </c>
      <c r="S722">
        <f t="shared" si="193"/>
        <v>21.2</v>
      </c>
      <c r="T722" s="31">
        <f t="shared" si="197"/>
        <v>5.8888888888888884</v>
      </c>
      <c r="U722" s="31">
        <f t="shared" si="194"/>
        <v>26460.086419753083</v>
      </c>
      <c r="V722" s="28">
        <f t="shared" si="198"/>
        <v>11.939066153216045</v>
      </c>
      <c r="W722" s="28">
        <f t="shared" si="199"/>
        <v>2245.509</v>
      </c>
      <c r="X722" s="28">
        <f t="shared" si="200"/>
        <v>-726.27252354710981</v>
      </c>
      <c r="Y722" s="37">
        <f t="shared" si="195"/>
        <v>1531.1755426061063</v>
      </c>
      <c r="Z722" s="28">
        <f>Y722*0.0000002777777777</f>
        <v>4.2532653949371588E-4</v>
      </c>
      <c r="AA722" s="28">
        <f t="shared" si="201"/>
        <v>1531.1755421773771</v>
      </c>
      <c r="AB722" s="24">
        <f t="shared" si="196"/>
        <v>6310.6458333333321</v>
      </c>
      <c r="AD722" s="24">
        <f t="shared" si="202"/>
        <v>0</v>
      </c>
      <c r="AE722" s="24">
        <f t="shared" si="206"/>
        <v>1307.8391072530867</v>
      </c>
      <c r="AF722" s="24">
        <f t="shared" si="189"/>
        <v>0</v>
      </c>
      <c r="AG722" s="24">
        <f>AF$43+AF$87+$AF$158+$AF$178+$AF$238+$AF$279+$AF$299+$AF$307+$AF$359+$AF$365+$AF$379+$AF$408+$AF$426+$AF$438+$AF$526+$AF$549+$AF$569+$AF$622+$AF$645+$AF$657+$AF$685+$AF$703+$AF$721</f>
        <v>0.35915850427186352</v>
      </c>
      <c r="AH722" s="35">
        <f>(AG722*3600000)*$J$69</f>
        <v>1111954.7292256893</v>
      </c>
      <c r="AI722" s="33">
        <f>ABS((AB722*0.0000002777777777)-Z722)</f>
        <v>1.3276306359413818E-3</v>
      </c>
      <c r="AJ722" s="33">
        <f t="shared" si="205"/>
        <v>1.0099049657235217</v>
      </c>
    </row>
    <row r="723" spans="2:36" x14ac:dyDescent="0.3">
      <c r="B723" s="20" t="s">
        <v>32</v>
      </c>
      <c r="C723" s="20">
        <v>715</v>
      </c>
      <c r="D723" s="20">
        <v>126</v>
      </c>
      <c r="E723" s="3">
        <v>18.5</v>
      </c>
      <c r="F723" s="13">
        <f t="shared" si="203"/>
        <v>-1.0138888888888886</v>
      </c>
      <c r="G723" s="13">
        <f t="shared" si="204"/>
        <v>-3.6499999999999995</v>
      </c>
      <c r="R723">
        <f t="shared" si="192"/>
        <v>0</v>
      </c>
      <c r="S723">
        <f t="shared" si="193"/>
        <v>18.5</v>
      </c>
      <c r="T723" s="31">
        <f t="shared" si="197"/>
        <v>5.1388888888888884</v>
      </c>
      <c r="U723" s="31">
        <f t="shared" si="194"/>
        <v>20149.440586419751</v>
      </c>
      <c r="V723" s="28">
        <f t="shared" si="198"/>
        <v>9.0916371282889621</v>
      </c>
      <c r="W723" s="28">
        <f t="shared" si="199"/>
        <v>2245.509</v>
      </c>
      <c r="X723" s="28">
        <f t="shared" si="200"/>
        <v>-1606.6028551193635</v>
      </c>
      <c r="Y723" s="37">
        <f t="shared" si="195"/>
        <v>647.99778200892524</v>
      </c>
      <c r="Z723" s="28">
        <f>Y723*0.0000002777777777</f>
        <v>1.7999938384096831E-4</v>
      </c>
      <c r="AA723" s="28">
        <f t="shared" si="201"/>
        <v>647.99778182748594</v>
      </c>
      <c r="AB723" s="24">
        <f t="shared" si="196"/>
        <v>8774.4999999999982</v>
      </c>
      <c r="AD723" s="24">
        <f t="shared" si="202"/>
        <v>0</v>
      </c>
      <c r="AE723" s="24">
        <f t="shared" si="206"/>
        <v>1307.8391072530867</v>
      </c>
      <c r="AF723" s="24">
        <f t="shared" ref="AF723:AF786" si="207">AC723*0.0000002777777777</f>
        <v>0</v>
      </c>
      <c r="AG723" s="24">
        <f>AF$43+AF$87+$AF$158+$AF$178+$AF$238+$AF$279+$AF$299+$AF$307+$AF$359+$AF$365+$AF$379+$AF$408+$AF$426+$AF$438+$AF$526+$AF$549+$AF$569+$AF$622+$AF$645+$AF$657+$AF$685+$AF$703+$AF$721</f>
        <v>0.35915850427186352</v>
      </c>
      <c r="AH723" s="35">
        <f>(AG723*3600000)*$J$69</f>
        <v>1111954.7292256893</v>
      </c>
      <c r="AI723" s="33">
        <f>ABS((AB723*0.0000002777777777)-Z723)</f>
        <v>2.2573617265876813E-3</v>
      </c>
      <c r="AJ723" s="33">
        <f t="shared" si="205"/>
        <v>1.0121623274501095</v>
      </c>
    </row>
    <row r="724" spans="2:36" x14ac:dyDescent="0.3">
      <c r="B724" s="20" t="s">
        <v>32</v>
      </c>
      <c r="C724" s="20">
        <v>716</v>
      </c>
      <c r="D724" s="20">
        <v>127</v>
      </c>
      <c r="E724" s="3">
        <v>13.9</v>
      </c>
      <c r="F724" s="13">
        <f t="shared" si="203"/>
        <v>-0.90277777777777779</v>
      </c>
      <c r="G724" s="13">
        <f t="shared" si="204"/>
        <v>-3.25</v>
      </c>
      <c r="R724">
        <f t="shared" si="192"/>
        <v>0</v>
      </c>
      <c r="S724">
        <f t="shared" si="193"/>
        <v>13.9</v>
      </c>
      <c r="T724" s="31">
        <f t="shared" si="197"/>
        <v>3.8611111111111112</v>
      </c>
      <c r="U724" s="31">
        <f t="shared" si="194"/>
        <v>11374.940586419752</v>
      </c>
      <c r="V724" s="28">
        <f t="shared" si="198"/>
        <v>5.1324914815389651</v>
      </c>
      <c r="W724" s="28">
        <f t="shared" si="199"/>
        <v>2245.509</v>
      </c>
      <c r="X724" s="28">
        <f t="shared" si="200"/>
        <v>-1430.5367888049132</v>
      </c>
      <c r="Y724" s="37">
        <f t="shared" si="195"/>
        <v>820.10470267662595</v>
      </c>
      <c r="Z724" s="28">
        <f>Y724*0.0000002777777777</f>
        <v>2.278068617908324E-4</v>
      </c>
      <c r="AA724" s="28">
        <f t="shared" si="201"/>
        <v>820.10470244699661</v>
      </c>
      <c r="AB724" s="24">
        <f t="shared" si="196"/>
        <v>2897.1628086419769</v>
      </c>
      <c r="AD724" s="24">
        <f t="shared" si="202"/>
        <v>0</v>
      </c>
      <c r="AE724" s="24">
        <f t="shared" si="206"/>
        <v>1307.8391072530867</v>
      </c>
      <c r="AF724" s="24">
        <f t="shared" si="207"/>
        <v>0</v>
      </c>
      <c r="AG724" s="24">
        <f>AF$43+AF$87+$AF$158+$AF$178+$AF$238+$AF$279+$AF$299+$AF$307+$AF$359+$AF$365+$AF$379+$AF$408+$AF$426+$AF$438+$AF$526+$AF$549+$AF$569+$AF$622+$AF$645+$AF$657+$AF$685+$AF$703+$AF$721</f>
        <v>0.35915850427186352</v>
      </c>
      <c r="AH724" s="35">
        <f>(AG724*3600000)*$J$69</f>
        <v>1111954.7292256893</v>
      </c>
      <c r="AI724" s="33">
        <f>ABS((AB724*0.0000002777777777)-Z724)</f>
        <v>5.7696058482882638E-4</v>
      </c>
      <c r="AJ724" s="33">
        <f t="shared" si="205"/>
        <v>1.0127392880349384</v>
      </c>
    </row>
    <row r="725" spans="2:36" x14ac:dyDescent="0.3">
      <c r="B725" s="20" t="s">
        <v>32</v>
      </c>
      <c r="C725" s="20">
        <v>717</v>
      </c>
      <c r="D725" s="20">
        <v>128</v>
      </c>
      <c r="E725" s="3">
        <v>12</v>
      </c>
      <c r="F725" s="13">
        <f t="shared" si="203"/>
        <v>-0.26388888888888895</v>
      </c>
      <c r="G725" s="13">
        <f t="shared" si="204"/>
        <v>-0.95000000000000018</v>
      </c>
      <c r="R725">
        <f t="shared" si="192"/>
        <v>0</v>
      </c>
      <c r="S725">
        <f t="shared" si="193"/>
        <v>12</v>
      </c>
      <c r="T725" s="31">
        <f t="shared" si="197"/>
        <v>3.333333333333333</v>
      </c>
      <c r="U725" s="31">
        <f t="shared" si="194"/>
        <v>8477.7777777777756</v>
      </c>
      <c r="V725" s="28">
        <f t="shared" si="198"/>
        <v>3.825261494444443</v>
      </c>
      <c r="W725" s="28">
        <f t="shared" si="199"/>
        <v>2245.509</v>
      </c>
      <c r="X725" s="28">
        <f t="shared" si="200"/>
        <v>-418.15690749682085</v>
      </c>
      <c r="Y725" s="37">
        <f t="shared" si="195"/>
        <v>1831.1773539976236</v>
      </c>
      <c r="Z725" s="28">
        <f>Y725*0.0000002777777777</f>
        <v>5.0866037596802611E-4</v>
      </c>
      <c r="AA725" s="28">
        <f t="shared" si="201"/>
        <v>1831.177353484894</v>
      </c>
      <c r="AB725" s="24">
        <f t="shared" si="196"/>
        <v>0</v>
      </c>
      <c r="AD725" s="24">
        <f t="shared" si="202"/>
        <v>0</v>
      </c>
      <c r="AE725" s="24">
        <f t="shared" si="206"/>
        <v>1307.8391072530867</v>
      </c>
      <c r="AF725" s="24">
        <f t="shared" si="207"/>
        <v>0</v>
      </c>
      <c r="AG725" s="24">
        <f>AF$43+AF$87+$AF$158+$AF$178+$AF$238+$AF$279+$AF$299+$AF$307+$AF$359+$AF$365+$AF$379+$AF$408+$AF$426+$AF$438+$AF$526+$AF$549+$AF$569+$AF$622+$AF$645+$AF$657+$AF$685+$AF$703+$AF$721</f>
        <v>0.35915850427186352</v>
      </c>
      <c r="AH725" s="35">
        <f>(AG725*3600000)*$J$69</f>
        <v>1111954.7292256893</v>
      </c>
      <c r="AI725" s="33">
        <f>ABS((AB725*0.0000002777777777)-Z725)</f>
        <v>5.0866037596802611E-4</v>
      </c>
      <c r="AJ725" s="33">
        <f t="shared" si="205"/>
        <v>1.0132479484109065</v>
      </c>
    </row>
    <row r="726" spans="2:36" x14ac:dyDescent="0.3">
      <c r="B726" s="20" t="s">
        <v>32</v>
      </c>
      <c r="C726" s="20">
        <v>718</v>
      </c>
      <c r="D726" s="20">
        <v>129</v>
      </c>
      <c r="E726" s="3">
        <v>12</v>
      </c>
      <c r="F726" s="13">
        <f t="shared" si="203"/>
        <v>0.1388888888888889</v>
      </c>
      <c r="G726" s="13">
        <f t="shared" si="204"/>
        <v>0.5</v>
      </c>
      <c r="R726">
        <f t="shared" si="192"/>
        <v>0</v>
      </c>
      <c r="S726">
        <f t="shared" si="193"/>
        <v>12</v>
      </c>
      <c r="T726" s="31">
        <f t="shared" si="197"/>
        <v>3.333333333333333</v>
      </c>
      <c r="U726" s="31">
        <f t="shared" si="194"/>
        <v>8477.7777777777756</v>
      </c>
      <c r="V726" s="28">
        <f t="shared" si="198"/>
        <v>3.825261494444443</v>
      </c>
      <c r="W726" s="28">
        <f t="shared" si="199"/>
        <v>2245.509</v>
      </c>
      <c r="X726" s="28">
        <f t="shared" si="200"/>
        <v>220.08258289306355</v>
      </c>
      <c r="Y726" s="37">
        <f t="shared" si="195"/>
        <v>2469.4168443875078</v>
      </c>
      <c r="Z726" s="28">
        <f>Y726*0.0000002777777777</f>
        <v>6.8594912324890873E-4</v>
      </c>
      <c r="AA726" s="28">
        <f t="shared" si="201"/>
        <v>2469.4168436960713</v>
      </c>
      <c r="AB726" s="24">
        <f t="shared" si="196"/>
        <v>-1471.8364197530882</v>
      </c>
      <c r="AD726" s="24">
        <f t="shared" si="202"/>
        <v>0</v>
      </c>
      <c r="AE726" s="24">
        <f t="shared" si="206"/>
        <v>1307.8391072530867</v>
      </c>
      <c r="AF726" s="24">
        <f t="shared" si="207"/>
        <v>0</v>
      </c>
      <c r="AG726" s="24">
        <f>AF$43+AF$87+$AF$158+$AF$178+$AF$238+$AF$279+$AF$299+$AF$307+$AF$359+$AF$365+$AF$379+$AF$408+$AF$426+$AF$438+$AF$526+$AF$549+$AF$569+$AF$622+$AF$645+$AF$657+$AF$685+$AF$703+$AF$721</f>
        <v>0.35915850427186352</v>
      </c>
      <c r="AH726" s="35">
        <f>(AG726*3600000)*$J$69</f>
        <v>1111954.7292256893</v>
      </c>
      <c r="AI726" s="33">
        <f>ABS((AB726*0.0000002777777777)-Z726)</f>
        <v>1.0947925730658459E-3</v>
      </c>
      <c r="AJ726" s="33">
        <f t="shared" si="205"/>
        <v>1.0143427409839723</v>
      </c>
    </row>
    <row r="727" spans="2:36" x14ac:dyDescent="0.3">
      <c r="B727" s="20" t="s">
        <v>32</v>
      </c>
      <c r="C727" s="20">
        <v>719</v>
      </c>
      <c r="D727" s="20">
        <v>130</v>
      </c>
      <c r="E727" s="3">
        <v>13</v>
      </c>
      <c r="F727" s="13">
        <f t="shared" si="203"/>
        <v>0.55555555555555558</v>
      </c>
      <c r="G727" s="13">
        <f t="shared" si="204"/>
        <v>2</v>
      </c>
      <c r="R727">
        <f t="shared" si="192"/>
        <v>0</v>
      </c>
      <c r="S727">
        <f t="shared" si="193"/>
        <v>13</v>
      </c>
      <c r="T727" s="31">
        <f t="shared" si="197"/>
        <v>3.6111111111111112</v>
      </c>
      <c r="U727" s="31">
        <f t="shared" si="194"/>
        <v>9949.6141975308637</v>
      </c>
      <c r="V727" s="28">
        <f t="shared" si="198"/>
        <v>4.489369392785493</v>
      </c>
      <c r="W727" s="28">
        <f t="shared" si="199"/>
        <v>2245.509</v>
      </c>
      <c r="X727" s="28">
        <f t="shared" si="200"/>
        <v>880.33033157225418</v>
      </c>
      <c r="Y727" s="37">
        <f t="shared" si="195"/>
        <v>3130.3287009650398</v>
      </c>
      <c r="Z727" s="28">
        <f>Y727*0.0000002777777777</f>
        <v>8.6953575002459663E-4</v>
      </c>
      <c r="AA727" s="28">
        <f t="shared" si="201"/>
        <v>3130.328700088548</v>
      </c>
      <c r="AB727" s="24">
        <f t="shared" si="196"/>
        <v>-5121.9907407407427</v>
      </c>
      <c r="AD727" s="24">
        <f t="shared" si="202"/>
        <v>0</v>
      </c>
      <c r="AE727" s="24">
        <f t="shared" si="206"/>
        <v>1307.8391072530867</v>
      </c>
      <c r="AF727" s="24">
        <f t="shared" si="207"/>
        <v>0</v>
      </c>
      <c r="AG727" s="24">
        <f>AF$43+AF$87+$AF$158+$AF$178+$AF$238+$AF$279+$AF$299+$AF$307+$AF$359+$AF$365+$AF$379+$AF$408+$AF$426+$AF$438+$AF$526+$AF$549+$AF$569+$AF$622+$AF$645+$AF$657+$AF$685+$AF$703+$AF$721</f>
        <v>0.35915850427186352</v>
      </c>
      <c r="AH727" s="35">
        <f>(AG727*3600000)*$J$69</f>
        <v>1111954.7292256893</v>
      </c>
      <c r="AI727" s="33">
        <f>ABS((AB727*0.0000002777777777)-Z727)</f>
        <v>2.292310955387537E-3</v>
      </c>
      <c r="AJ727" s="33">
        <f t="shared" si="205"/>
        <v>1.0166350519393599</v>
      </c>
    </row>
    <row r="728" spans="2:36" x14ac:dyDescent="0.3">
      <c r="B728" s="20" t="s">
        <v>32</v>
      </c>
      <c r="C728" s="20">
        <v>720</v>
      </c>
      <c r="D728" s="20">
        <v>131</v>
      </c>
      <c r="E728" s="3">
        <v>16</v>
      </c>
      <c r="F728" s="13">
        <f t="shared" si="203"/>
        <v>0.76388888888888884</v>
      </c>
      <c r="G728" s="13">
        <f t="shared" si="204"/>
        <v>2.75</v>
      </c>
      <c r="R728">
        <f t="shared" si="192"/>
        <v>0</v>
      </c>
      <c r="S728">
        <f t="shared" si="193"/>
        <v>16</v>
      </c>
      <c r="T728" s="31">
        <f t="shared" si="197"/>
        <v>4.4444444444444446</v>
      </c>
      <c r="U728" s="31">
        <f t="shared" si="194"/>
        <v>15071.604938271606</v>
      </c>
      <c r="V728" s="28">
        <f t="shared" si="198"/>
        <v>6.8004648790123454</v>
      </c>
      <c r="W728" s="28">
        <f t="shared" si="199"/>
        <v>2245.509</v>
      </c>
      <c r="X728" s="28">
        <f t="shared" si="200"/>
        <v>1210.4542059118494</v>
      </c>
      <c r="Y728" s="37">
        <f t="shared" si="195"/>
        <v>3462.7636707908619</v>
      </c>
      <c r="Z728" s="28">
        <f>Y728*0.0000002777777777</f>
        <v>9.6187879717258011E-4</v>
      </c>
      <c r="AA728" s="28">
        <f t="shared" si="201"/>
        <v>3462.7636698212882</v>
      </c>
      <c r="AB728" s="24">
        <f t="shared" si="196"/>
        <v>-5077.8356481481442</v>
      </c>
      <c r="AD728" s="24">
        <f t="shared" si="202"/>
        <v>0</v>
      </c>
      <c r="AE728" s="24">
        <f t="shared" si="206"/>
        <v>1307.8391072530867</v>
      </c>
      <c r="AF728" s="24">
        <f t="shared" si="207"/>
        <v>0</v>
      </c>
      <c r="AG728" s="24">
        <f>AF$43+AF$87+$AF$158+$AF$178+$AF$238+$AF$279+$AF$299+$AF$307+$AF$359+$AF$365+$AF$379+$AF$408+$AF$426+$AF$438+$AF$526+$AF$549+$AF$569+$AF$622+$AF$645+$AF$657+$AF$685+$AF$703+$AF$721</f>
        <v>0.35915850427186352</v>
      </c>
      <c r="AH728" s="35">
        <f>(AG728*3600000)*$J$69</f>
        <v>1111954.7292256893</v>
      </c>
      <c r="AI728" s="33">
        <f>ABS((AB728*0.0000002777777777)-Z728)</f>
        <v>2.3723886990410109E-3</v>
      </c>
      <c r="AJ728" s="33">
        <f t="shared" si="205"/>
        <v>1.0190074406384009</v>
      </c>
    </row>
    <row r="729" spans="2:36" x14ac:dyDescent="0.3">
      <c r="B729" s="20" t="s">
        <v>32</v>
      </c>
      <c r="C729" s="20">
        <v>721</v>
      </c>
      <c r="D729" s="20">
        <v>132</v>
      </c>
      <c r="E729" s="3">
        <v>18.5</v>
      </c>
      <c r="F729" s="13">
        <f t="shared" si="203"/>
        <v>0.63888888888888906</v>
      </c>
      <c r="G729" s="13">
        <f t="shared" si="204"/>
        <v>2.3000000000000007</v>
      </c>
      <c r="R729">
        <f t="shared" si="192"/>
        <v>0</v>
      </c>
      <c r="S729">
        <f t="shared" si="193"/>
        <v>18.5</v>
      </c>
      <c r="T729" s="31">
        <f t="shared" si="197"/>
        <v>5.1388888888888884</v>
      </c>
      <c r="U729" s="31">
        <f t="shared" si="194"/>
        <v>20149.440586419751</v>
      </c>
      <c r="V729" s="28">
        <f t="shared" si="198"/>
        <v>9.0916371282889621</v>
      </c>
      <c r="W729" s="28">
        <f t="shared" si="199"/>
        <v>2245.509</v>
      </c>
      <c r="X729" s="28">
        <f t="shared" si="200"/>
        <v>1012.3798813080925</v>
      </c>
      <c r="Y729" s="37">
        <f t="shared" si="195"/>
        <v>3266.9805184363813</v>
      </c>
      <c r="Z729" s="28">
        <f>Y729*0.0000002777777777</f>
        <v>9.074945882004519E-4</v>
      </c>
      <c r="AA729" s="28">
        <f t="shared" si="201"/>
        <v>3266.980517521627</v>
      </c>
      <c r="AB729" s="24">
        <f t="shared" si="196"/>
        <v>-4834.0995370370401</v>
      </c>
      <c r="AD729" s="24">
        <f t="shared" si="202"/>
        <v>0</v>
      </c>
      <c r="AE729" s="24">
        <f t="shared" si="206"/>
        <v>1307.8391072530867</v>
      </c>
      <c r="AF729" s="24">
        <f t="shared" si="207"/>
        <v>0</v>
      </c>
      <c r="AG729" s="24">
        <f>AF$43+AF$87+$AF$158+$AF$178+$AF$238+$AF$279+$AF$299+$AF$307+$AF$359+$AF$365+$AF$379+$AF$408+$AF$426+$AF$438+$AF$526+$AF$549+$AF$569+$AF$622+$AF$645+$AF$657+$AF$685+$AF$703+$AF$721</f>
        <v>0.35915850427186352</v>
      </c>
      <c r="AH729" s="35">
        <f>(AG729*3600000)*$J$69</f>
        <v>1111954.7292256893</v>
      </c>
      <c r="AI729" s="33">
        <f>ABS((AB729*0.0000002777777777)-Z729)</f>
        <v>2.2503000147791998E-3</v>
      </c>
      <c r="AJ729" s="33">
        <f t="shared" si="205"/>
        <v>1.02125774065318</v>
      </c>
    </row>
    <row r="730" spans="2:36" x14ac:dyDescent="0.3">
      <c r="B730" s="20" t="s">
        <v>32</v>
      </c>
      <c r="C730" s="20">
        <v>722</v>
      </c>
      <c r="D730" s="20">
        <v>133</v>
      </c>
      <c r="E730" s="3">
        <v>20.6</v>
      </c>
      <c r="F730" s="13">
        <f t="shared" si="203"/>
        <v>0.55555555555555558</v>
      </c>
      <c r="G730" s="13">
        <f t="shared" si="204"/>
        <v>2</v>
      </c>
      <c r="R730">
        <f t="shared" si="192"/>
        <v>0</v>
      </c>
      <c r="S730">
        <f t="shared" si="193"/>
        <v>20.6</v>
      </c>
      <c r="T730" s="31">
        <f t="shared" si="197"/>
        <v>5.7222222222222223</v>
      </c>
      <c r="U730" s="31">
        <f t="shared" si="194"/>
        <v>24983.540123456791</v>
      </c>
      <c r="V730" s="28">
        <f t="shared" si="198"/>
        <v>11.272833109600308</v>
      </c>
      <c r="W730" s="28">
        <f t="shared" si="199"/>
        <v>2245.509</v>
      </c>
      <c r="X730" s="28">
        <f t="shared" si="200"/>
        <v>880.33033157225418</v>
      </c>
      <c r="Y730" s="37">
        <f t="shared" si="195"/>
        <v>3137.1121646818547</v>
      </c>
      <c r="Z730" s="28">
        <f>Y730*0.0000002777777777</f>
        <v>8.7142004550096208E-4</v>
      </c>
      <c r="AA730" s="28">
        <f t="shared" si="201"/>
        <v>3137.1121638034633</v>
      </c>
      <c r="AB730" s="24">
        <f t="shared" si="196"/>
        <v>-4821.1473765432092</v>
      </c>
      <c r="AD730" s="24">
        <f t="shared" si="202"/>
        <v>0</v>
      </c>
      <c r="AE730" s="24">
        <f t="shared" si="206"/>
        <v>1307.8391072530867</v>
      </c>
      <c r="AF730" s="24">
        <f t="shared" si="207"/>
        <v>0</v>
      </c>
      <c r="AG730" s="24">
        <f>AF$43+AF$87+$AF$158+$AF$178+$AF$238+$AF$279+$AF$299+$AF$307+$AF$359+$AF$365+$AF$379+$AF$408+$AF$426+$AF$438+$AF$526+$AF$549+$AF$569+$AF$622+$AF$645+$AF$657+$AF$685+$AF$703+$AF$721</f>
        <v>0.35915850427186352</v>
      </c>
      <c r="AH730" s="35">
        <f>(AG730*3600000)*$J$69</f>
        <v>1111954.7292256893</v>
      </c>
      <c r="AI730" s="33">
        <f>ABS((AB730*0.0000002777777777)-Z730)</f>
        <v>2.2106276497213199E-3</v>
      </c>
      <c r="AJ730" s="33">
        <f t="shared" si="205"/>
        <v>1.0234683683029013</v>
      </c>
    </row>
    <row r="731" spans="2:36" x14ac:dyDescent="0.3">
      <c r="B731" s="20" t="s">
        <v>32</v>
      </c>
      <c r="C731" s="20">
        <v>723</v>
      </c>
      <c r="D731" s="20">
        <v>134</v>
      </c>
      <c r="E731" s="3">
        <v>22.5</v>
      </c>
      <c r="F731" s="13">
        <f t="shared" si="203"/>
        <v>0.47222222222222199</v>
      </c>
      <c r="G731" s="13">
        <f t="shared" si="204"/>
        <v>1.6999999999999993</v>
      </c>
      <c r="R731">
        <f t="shared" si="192"/>
        <v>0</v>
      </c>
      <c r="S731">
        <f t="shared" si="193"/>
        <v>22.5</v>
      </c>
      <c r="T731" s="31">
        <f t="shared" si="197"/>
        <v>6.25</v>
      </c>
      <c r="U731" s="31">
        <f t="shared" si="194"/>
        <v>29804.6875</v>
      </c>
      <c r="V731" s="28">
        <f t="shared" si="198"/>
        <v>13.448184941406248</v>
      </c>
      <c r="W731" s="28">
        <f t="shared" si="199"/>
        <v>2245.509</v>
      </c>
      <c r="X731" s="28">
        <f t="shared" si="200"/>
        <v>748.28078183641571</v>
      </c>
      <c r="Y731" s="37">
        <f t="shared" si="195"/>
        <v>3007.2379667778223</v>
      </c>
      <c r="Z731" s="28">
        <f>Y731*0.0000002777777777</f>
        <v>8.3534387942660999E-4</v>
      </c>
      <c r="AA731" s="28">
        <f t="shared" si="201"/>
        <v>3007.2379659357957</v>
      </c>
      <c r="AB731" s="24">
        <f t="shared" si="196"/>
        <v>-4106.4236111111022</v>
      </c>
      <c r="AD731" s="24">
        <f t="shared" si="202"/>
        <v>0</v>
      </c>
      <c r="AE731" s="24">
        <f t="shared" si="206"/>
        <v>1307.8391072530867</v>
      </c>
      <c r="AF731" s="24">
        <f t="shared" si="207"/>
        <v>0</v>
      </c>
      <c r="AG731" s="24">
        <f>AF$43+AF$87+$AF$158+$AF$178+$AF$238+$AF$279+$AF$299+$AF$307+$AF$359+$AF$365+$AF$379+$AF$408+$AF$426+$AF$438+$AF$526+$AF$549+$AF$569+$AF$622+$AF$645+$AF$657+$AF$685+$AF$703+$AF$721</f>
        <v>0.35915850427186352</v>
      </c>
      <c r="AH731" s="35">
        <f>(AG731*3600000)*$J$69</f>
        <v>1111954.7292256893</v>
      </c>
      <c r="AI731" s="33">
        <f>ABS((AB731*0.0000002777777777)-Z731)</f>
        <v>1.976017104415861E-3</v>
      </c>
      <c r="AJ731" s="33">
        <f t="shared" si="205"/>
        <v>1.0254443854073172</v>
      </c>
    </row>
    <row r="732" spans="2:36" x14ac:dyDescent="0.3">
      <c r="B732" s="20" t="s">
        <v>32</v>
      </c>
      <c r="C732" s="20">
        <v>724</v>
      </c>
      <c r="D732" s="20">
        <v>135</v>
      </c>
      <c r="E732" s="3">
        <v>24</v>
      </c>
      <c r="F732" s="13">
        <f t="shared" si="203"/>
        <v>0.56944444444444464</v>
      </c>
      <c r="G732" s="13">
        <f t="shared" si="204"/>
        <v>2.0500000000000007</v>
      </c>
      <c r="R732">
        <f t="shared" si="192"/>
        <v>0</v>
      </c>
      <c r="S732">
        <f t="shared" si="193"/>
        <v>24</v>
      </c>
      <c r="T732" s="31">
        <f t="shared" si="197"/>
        <v>6.6666666666666661</v>
      </c>
      <c r="U732" s="31">
        <f t="shared" si="194"/>
        <v>33911.111111111102</v>
      </c>
      <c r="V732" s="28">
        <f t="shared" si="198"/>
        <v>15.301045977777772</v>
      </c>
      <c r="W732" s="28">
        <f t="shared" si="199"/>
        <v>2245.509</v>
      </c>
      <c r="X732" s="28">
        <f t="shared" si="200"/>
        <v>902.33858986156088</v>
      </c>
      <c r="Y732" s="37">
        <f t="shared" si="195"/>
        <v>3163.1486358393386</v>
      </c>
      <c r="Z732" s="28">
        <f>Y732*0.0000002777777777</f>
        <v>8.7865239859823813E-4</v>
      </c>
      <c r="AA732" s="28">
        <f t="shared" si="201"/>
        <v>3163.1486349536572</v>
      </c>
      <c r="AB732" s="24">
        <f t="shared" si="196"/>
        <v>-7745.391975308652</v>
      </c>
      <c r="AD732" s="24">
        <f t="shared" si="202"/>
        <v>0</v>
      </c>
      <c r="AE732" s="24">
        <f t="shared" si="206"/>
        <v>1307.8391072530867</v>
      </c>
      <c r="AF732" s="24">
        <f t="shared" si="207"/>
        <v>0</v>
      </c>
      <c r="AG732" s="24">
        <f>AF$43+AF$87+$AF$158+$AF$178+$AF$238+$AF$279+$AF$299+$AF$307+$AF$359+$AF$365+$AF$379+$AF$408+$AF$426+$AF$438+$AF$526+$AF$549+$AF$569+$AF$622+$AF$645+$AF$657+$AF$685+$AF$703+$AF$721</f>
        <v>0.35915850427186352</v>
      </c>
      <c r="AH732" s="35">
        <f>(AG732*3600000)*$J$69</f>
        <v>1111954.7292256893</v>
      </c>
      <c r="AI732" s="33">
        <f>ABS((AB732*0.0000002777777777)-Z732)</f>
        <v>3.0301501689148887E-3</v>
      </c>
      <c r="AJ732" s="33">
        <f t="shared" si="205"/>
        <v>1.0284745355762321</v>
      </c>
    </row>
    <row r="733" spans="2:36" x14ac:dyDescent="0.3">
      <c r="B733" s="20" t="s">
        <v>32</v>
      </c>
      <c r="C733" s="20">
        <v>725</v>
      </c>
      <c r="D733" s="20">
        <v>136</v>
      </c>
      <c r="E733" s="3">
        <v>26.6</v>
      </c>
      <c r="F733" s="13">
        <f t="shared" si="203"/>
        <v>0.8194444444444442</v>
      </c>
      <c r="G733" s="13">
        <f t="shared" si="204"/>
        <v>2.9499999999999993</v>
      </c>
      <c r="R733">
        <f t="shared" si="192"/>
        <v>0</v>
      </c>
      <c r="S733">
        <f t="shared" si="193"/>
        <v>26.6</v>
      </c>
      <c r="T733" s="31">
        <f t="shared" si="197"/>
        <v>7.3888888888888893</v>
      </c>
      <c r="U733" s="31">
        <f t="shared" si="194"/>
        <v>41656.503086419754</v>
      </c>
      <c r="V733" s="28">
        <f t="shared" si="198"/>
        <v>18.795847382007715</v>
      </c>
      <c r="W733" s="28">
        <f t="shared" si="199"/>
        <v>2245.509</v>
      </c>
      <c r="X733" s="28">
        <f t="shared" si="200"/>
        <v>1298.4872390690746</v>
      </c>
      <c r="Y733" s="37">
        <f t="shared" si="195"/>
        <v>3562.7920864510825</v>
      </c>
      <c r="Z733" s="28">
        <f>Y733*0.0000002777777777</f>
        <v>9.8966446818152796E-4</v>
      </c>
      <c r="AA733" s="28">
        <f t="shared" si="201"/>
        <v>3562.7920854535005</v>
      </c>
      <c r="AB733" s="24">
        <f t="shared" si="196"/>
        <v>-10976.956018518511</v>
      </c>
      <c r="AD733" s="24">
        <f t="shared" si="202"/>
        <v>0</v>
      </c>
      <c r="AE733" s="24">
        <f t="shared" si="206"/>
        <v>1307.8391072530867</v>
      </c>
      <c r="AF733" s="24">
        <f t="shared" si="207"/>
        <v>0</v>
      </c>
      <c r="AG733" s="24">
        <f>AF$43+AF$87+$AF$158+$AF$178+$AF$238+$AF$279+$AF$299+$AF$307+$AF$359+$AF$365+$AF$379+$AF$408+$AF$426+$AF$438+$AF$526+$AF$549+$AF$569+$AF$622+$AF$645+$AF$657+$AF$685+$AF$703+$AF$721</f>
        <v>0.35915850427186352</v>
      </c>
      <c r="AH733" s="35">
        <f>(AG733*3600000)*$J$69</f>
        <v>1111954.7292256893</v>
      </c>
      <c r="AI733" s="33">
        <f>ABS((AB733*0.0000002777777777)-Z733)</f>
        <v>4.0388189169162404E-3</v>
      </c>
      <c r="AJ733" s="33">
        <f t="shared" si="205"/>
        <v>1.0325133544931484</v>
      </c>
    </row>
    <row r="734" spans="2:36" x14ac:dyDescent="0.3">
      <c r="B734" s="20" t="s">
        <v>32</v>
      </c>
      <c r="C734" s="20">
        <v>726</v>
      </c>
      <c r="D734" s="20">
        <v>137</v>
      </c>
      <c r="E734" s="3">
        <v>29.9</v>
      </c>
      <c r="F734" s="13">
        <f t="shared" si="203"/>
        <v>1.1388888888888882</v>
      </c>
      <c r="G734" s="13">
        <f t="shared" si="204"/>
        <v>4.0999999999999979</v>
      </c>
      <c r="R734">
        <f t="shared" si="192"/>
        <v>0</v>
      </c>
      <c r="S734">
        <f t="shared" si="193"/>
        <v>29.9</v>
      </c>
      <c r="T734" s="31">
        <f t="shared" si="197"/>
        <v>8.3055555555555554</v>
      </c>
      <c r="U734" s="31">
        <f t="shared" si="194"/>
        <v>52633.459104938265</v>
      </c>
      <c r="V734" s="28">
        <f t="shared" si="198"/>
        <v>23.748764087835255</v>
      </c>
      <c r="W734" s="28">
        <f t="shared" si="199"/>
        <v>2245.509</v>
      </c>
      <c r="X734" s="28">
        <f t="shared" si="200"/>
        <v>1804.6771797231199</v>
      </c>
      <c r="Y734" s="37">
        <f t="shared" si="195"/>
        <v>4073.9349438109552</v>
      </c>
      <c r="Z734" s="28">
        <f>Y734*0.0000002777777777</f>
        <v>1.1316485951861817E-3</v>
      </c>
      <c r="AA734" s="28">
        <f t="shared" si="201"/>
        <v>4073.9349426702538</v>
      </c>
      <c r="AB734" s="24">
        <f t="shared" si="196"/>
        <v>-18664.65200617283</v>
      </c>
      <c r="AD734" s="24">
        <f t="shared" si="202"/>
        <v>0</v>
      </c>
      <c r="AE734" s="24">
        <f t="shared" si="206"/>
        <v>1307.8391072530867</v>
      </c>
      <c r="AF734" s="24">
        <f t="shared" si="207"/>
        <v>0</v>
      </c>
      <c r="AG734" s="24">
        <f>AF$43+AF$87+$AF$158+$AF$178+$AF$238+$AF$279+$AF$299+$AF$307+$AF$359+$AF$365+$AF$379+$AF$408+$AF$426+$AF$438+$AF$526+$AF$549+$AF$569+$AF$622+$AF$645+$AF$657+$AF$685+$AF$703+$AF$721</f>
        <v>0.35915850427186352</v>
      </c>
      <c r="AH734" s="35">
        <f>(AG734*3600000)*$J$69</f>
        <v>1111954.7292256893</v>
      </c>
      <c r="AI734" s="33">
        <f>ABS((AB734*0.0000002777777777)-Z734)</f>
        <v>6.3162741510047167E-3</v>
      </c>
      <c r="AJ734" s="33">
        <f t="shared" si="205"/>
        <v>1.0388296286441532</v>
      </c>
    </row>
    <row r="735" spans="2:36" x14ac:dyDescent="0.3">
      <c r="B735" s="20" t="s">
        <v>32</v>
      </c>
      <c r="C735" s="20">
        <v>727</v>
      </c>
      <c r="D735" s="20">
        <v>138</v>
      </c>
      <c r="E735" s="3">
        <v>34.799999999999997</v>
      </c>
      <c r="F735" s="13">
        <f t="shared" si="203"/>
        <v>1.0972222222222221</v>
      </c>
      <c r="G735" s="13">
        <f t="shared" si="204"/>
        <v>3.9499999999999993</v>
      </c>
      <c r="R735">
        <f t="shared" si="192"/>
        <v>0</v>
      </c>
      <c r="S735">
        <f t="shared" si="193"/>
        <v>34.799999999999997</v>
      </c>
      <c r="T735" s="31">
        <f t="shared" si="197"/>
        <v>9.6666666666666661</v>
      </c>
      <c r="U735" s="31">
        <f t="shared" si="194"/>
        <v>71298.111111111095</v>
      </c>
      <c r="V735" s="28">
        <f t="shared" si="198"/>
        <v>32.170449168277763</v>
      </c>
      <c r="W735" s="28">
        <f t="shared" si="199"/>
        <v>2245.509</v>
      </c>
      <c r="X735" s="28">
        <f t="shared" si="200"/>
        <v>1738.6524048552019</v>
      </c>
      <c r="Y735" s="37">
        <f t="shared" si="195"/>
        <v>4016.3318540234795</v>
      </c>
      <c r="Z735" s="28">
        <f>Y735*0.0000002777777777</f>
        <v>1.115647736916363E-3</v>
      </c>
      <c r="AA735" s="28">
        <f t="shared" si="201"/>
        <v>4016.3318528989066</v>
      </c>
      <c r="AB735" s="24">
        <f t="shared" si="196"/>
        <v>-12822.638888888876</v>
      </c>
      <c r="AD735" s="24">
        <f t="shared" si="202"/>
        <v>0</v>
      </c>
      <c r="AE735" s="24">
        <f t="shared" si="206"/>
        <v>1307.8391072530867</v>
      </c>
      <c r="AF735" s="24">
        <f t="shared" si="207"/>
        <v>0</v>
      </c>
      <c r="AG735" s="24">
        <f>AF$43+AF$87+$AF$158+$AF$178+$AF$238+$AF$279+$AF$299+$AF$307+$AF$359+$AF$365+$AF$379+$AF$408+$AF$426+$AF$438+$AF$526+$AF$549+$AF$569+$AF$622+$AF$645+$AF$657+$AF$685+$AF$703+$AF$721</f>
        <v>0.35915850427186352</v>
      </c>
      <c r="AH735" s="35">
        <f>(AG735*3600000)*$J$69</f>
        <v>1111954.7292256893</v>
      </c>
      <c r="AI735" s="33">
        <f>ABS((AB735*0.0000002777777777)-Z735)</f>
        <v>4.6774918717215124E-3</v>
      </c>
      <c r="AJ735" s="33">
        <f t="shared" si="205"/>
        <v>1.0435071205158748</v>
      </c>
    </row>
    <row r="736" spans="2:36" x14ac:dyDescent="0.3">
      <c r="B736" s="20" t="s">
        <v>32</v>
      </c>
      <c r="C736" s="20">
        <v>728</v>
      </c>
      <c r="D736" s="20">
        <v>139</v>
      </c>
      <c r="E736" s="3">
        <v>37.799999999999997</v>
      </c>
      <c r="F736" s="13">
        <f t="shared" si="203"/>
        <v>0.75000000000000078</v>
      </c>
      <c r="G736" s="13">
        <f t="shared" si="204"/>
        <v>2.7000000000000028</v>
      </c>
      <c r="R736">
        <f t="shared" si="192"/>
        <v>0</v>
      </c>
      <c r="S736">
        <f t="shared" si="193"/>
        <v>37.799999999999997</v>
      </c>
      <c r="T736" s="31">
        <f t="shared" si="197"/>
        <v>10.499999999999998</v>
      </c>
      <c r="U736" s="31">
        <f t="shared" si="194"/>
        <v>84120.749999999971</v>
      </c>
      <c r="V736" s="28">
        <f t="shared" si="198"/>
        <v>37.956157178624977</v>
      </c>
      <c r="W736" s="28">
        <f t="shared" si="199"/>
        <v>2245.509</v>
      </c>
      <c r="X736" s="28">
        <f t="shared" si="200"/>
        <v>1188.4459476225443</v>
      </c>
      <c r="Y736" s="37">
        <f t="shared" si="195"/>
        <v>3471.9111048011691</v>
      </c>
      <c r="Z736" s="28">
        <f>Y736*0.0000002777777777</f>
        <v>9.6441975106362058E-4</v>
      </c>
      <c r="AA736" s="28">
        <f t="shared" si="201"/>
        <v>3471.9111038290339</v>
      </c>
      <c r="AB736" s="24">
        <f t="shared" si="196"/>
        <v>-11021.111111111168</v>
      </c>
      <c r="AD736" s="24">
        <f t="shared" si="202"/>
        <v>0</v>
      </c>
      <c r="AE736" s="24">
        <f t="shared" si="206"/>
        <v>1307.8391072530867</v>
      </c>
      <c r="AF736" s="24">
        <f t="shared" si="207"/>
        <v>0</v>
      </c>
      <c r="AG736" s="24">
        <f>AF$43+AF$87+$AF$158+$AF$178+$AF$238+$AF$279+$AF$299+$AF$307+$AF$359+$AF$365+$AF$379+$AF$408+$AF$426+$AF$438+$AF$526+$AF$549+$AF$569+$AF$622+$AF$645+$AF$657+$AF$685+$AF$703+$AF$721</f>
        <v>0.35915850427186352</v>
      </c>
      <c r="AH736" s="35">
        <f>(AG736*3600000)*$J$69</f>
        <v>1111954.7292256893</v>
      </c>
      <c r="AI736" s="33">
        <f>ABS((AB736*0.0000002777777777)-Z736)</f>
        <v>4.0258395032928586E-3</v>
      </c>
      <c r="AJ736" s="33">
        <f t="shared" si="205"/>
        <v>1.0475329600191676</v>
      </c>
    </row>
    <row r="737" spans="2:36" x14ac:dyDescent="0.3">
      <c r="B737" s="20" t="s">
        <v>32</v>
      </c>
      <c r="C737" s="20">
        <v>729</v>
      </c>
      <c r="D737" s="20">
        <v>140</v>
      </c>
      <c r="E737" s="3">
        <v>40.200000000000003</v>
      </c>
      <c r="F737" s="13">
        <f t="shared" si="203"/>
        <v>0.52777777777777835</v>
      </c>
      <c r="G737" s="13">
        <f t="shared" si="204"/>
        <v>1.9000000000000021</v>
      </c>
      <c r="R737">
        <f t="shared" si="192"/>
        <v>0</v>
      </c>
      <c r="S737">
        <f t="shared" si="193"/>
        <v>40.200000000000003</v>
      </c>
      <c r="T737" s="31">
        <f t="shared" si="197"/>
        <v>11.166666666666668</v>
      </c>
      <c r="U737" s="31">
        <f t="shared" si="194"/>
        <v>95141.861111111139</v>
      </c>
      <c r="V737" s="28">
        <f t="shared" si="198"/>
        <v>42.92899712140278</v>
      </c>
      <c r="W737" s="28">
        <f t="shared" si="199"/>
        <v>2245.509</v>
      </c>
      <c r="X737" s="28">
        <f t="shared" si="200"/>
        <v>836.31381499364238</v>
      </c>
      <c r="Y737" s="37">
        <f t="shared" si="195"/>
        <v>3124.7518121150451</v>
      </c>
      <c r="Z737" s="28">
        <f>Y737*0.0000002777777777</f>
        <v>8.6798661423336519E-4</v>
      </c>
      <c r="AA737" s="28">
        <f t="shared" si="201"/>
        <v>3124.7518112401149</v>
      </c>
      <c r="AB737" s="24">
        <f t="shared" si="196"/>
        <v>-6742.1882716049149</v>
      </c>
      <c r="AD737" s="24">
        <f t="shared" si="202"/>
        <v>0</v>
      </c>
      <c r="AE737" s="24">
        <f t="shared" si="206"/>
        <v>1307.8391072530867</v>
      </c>
      <c r="AF737" s="24">
        <f t="shared" si="207"/>
        <v>0</v>
      </c>
      <c r="AG737" s="24">
        <f>AF$43+AF$87+$AF$158+$AF$178+$AF$238+$AF$279+$AF$299+$AF$307+$AF$359+$AF$365+$AF$379+$AF$408+$AF$426+$AF$438+$AF$526+$AF$549+$AF$569+$AF$622+$AF$645+$AF$657+$AF$685+$AF$703+$AF$721</f>
        <v>0.35915850427186352</v>
      </c>
      <c r="AH737" s="35">
        <f>(AG737*3600000)*$J$69</f>
        <v>1111954.7292256893</v>
      </c>
      <c r="AI737" s="33">
        <f>ABS((AB737*0.0000002777777777)-Z737)</f>
        <v>2.7408166891547828E-3</v>
      </c>
      <c r="AJ737" s="33">
        <f t="shared" si="205"/>
        <v>1.0502737767083223</v>
      </c>
    </row>
    <row r="738" spans="2:36" x14ac:dyDescent="0.3">
      <c r="B738" s="20" t="s">
        <v>32</v>
      </c>
      <c r="C738" s="20">
        <v>730</v>
      </c>
      <c r="D738" s="20">
        <v>141</v>
      </c>
      <c r="E738" s="3">
        <v>41.6</v>
      </c>
      <c r="F738" s="13">
        <f t="shared" si="203"/>
        <v>0.23611111111111052</v>
      </c>
      <c r="G738" s="13">
        <f t="shared" si="204"/>
        <v>0.84999999999999787</v>
      </c>
      <c r="R738">
        <f t="shared" si="192"/>
        <v>0</v>
      </c>
      <c r="S738">
        <f t="shared" si="193"/>
        <v>41.6</v>
      </c>
      <c r="T738" s="31">
        <f t="shared" si="197"/>
        <v>11.555555555555555</v>
      </c>
      <c r="U738" s="31">
        <f t="shared" si="194"/>
        <v>101884.04938271605</v>
      </c>
      <c r="V738" s="28">
        <f t="shared" si="198"/>
        <v>45.971142582123441</v>
      </c>
      <c r="W738" s="28">
        <f t="shared" si="199"/>
        <v>2245.509</v>
      </c>
      <c r="X738" s="28">
        <f t="shared" si="200"/>
        <v>374.14039091820712</v>
      </c>
      <c r="Y738" s="37">
        <f t="shared" si="195"/>
        <v>2665.6205335003306</v>
      </c>
      <c r="Z738" s="28">
        <f>Y738*0.0000002777777777</f>
        <v>7.404501479872103E-4</v>
      </c>
      <c r="AA738" s="28">
        <f t="shared" si="201"/>
        <v>2665.6205327539569</v>
      </c>
      <c r="AB738" s="24">
        <f t="shared" si="196"/>
        <v>-1474.7800925925694</v>
      </c>
      <c r="AD738" s="24">
        <f t="shared" si="202"/>
        <v>0</v>
      </c>
      <c r="AE738" s="24">
        <f t="shared" si="206"/>
        <v>1307.8391072530867</v>
      </c>
      <c r="AF738" s="24">
        <f t="shared" si="207"/>
        <v>0</v>
      </c>
      <c r="AG738" s="24">
        <f>AF$43+AF$87+$AF$158+$AF$178+$AF$238+$AF$279+$AF$299+$AF$307+$AF$359+$AF$365+$AF$379+$AF$408+$AF$426+$AF$438+$AF$526+$AF$549+$AF$569+$AF$622+$AF$645+$AF$657+$AF$685+$AF$703+$AF$721</f>
        <v>0.35915850427186352</v>
      </c>
      <c r="AH738" s="35">
        <f>(AG738*3600000)*$J$69</f>
        <v>1111954.7292256893</v>
      </c>
      <c r="AI738" s="33">
        <f>ABS((AB738*0.0000002777777777)-Z738)</f>
        <v>1.1501112847037745E-3</v>
      </c>
      <c r="AJ738" s="33">
        <f t="shared" si="205"/>
        <v>1.0514238879930262</v>
      </c>
    </row>
    <row r="739" spans="2:36" x14ac:dyDescent="0.3">
      <c r="B739" s="20" t="s">
        <v>32</v>
      </c>
      <c r="C739" s="20">
        <v>731</v>
      </c>
      <c r="D739" s="20">
        <v>142</v>
      </c>
      <c r="E739" s="3">
        <v>41.9</v>
      </c>
      <c r="F739" s="13">
        <f t="shared" si="203"/>
        <v>5.5555555555555358E-2</v>
      </c>
      <c r="G739" s="13">
        <f t="shared" si="204"/>
        <v>0.19999999999999929</v>
      </c>
      <c r="R739">
        <f t="shared" si="192"/>
        <v>0</v>
      </c>
      <c r="S739">
        <f t="shared" si="193"/>
        <v>41.9</v>
      </c>
      <c r="T739" s="31">
        <f t="shared" si="197"/>
        <v>11.638888888888888</v>
      </c>
      <c r="U739" s="31">
        <f t="shared" si="194"/>
        <v>103358.82947530862</v>
      </c>
      <c r="V739" s="28">
        <f t="shared" si="198"/>
        <v>46.636578696261168</v>
      </c>
      <c r="W739" s="28">
        <f t="shared" si="199"/>
        <v>2245.509</v>
      </c>
      <c r="X739" s="28">
        <f t="shared" si="200"/>
        <v>88.033033157225105</v>
      </c>
      <c r="Y739" s="37">
        <f t="shared" si="195"/>
        <v>2380.178611853486</v>
      </c>
      <c r="Z739" s="28">
        <f>Y739*0.0000002777777777</f>
        <v>6.611607253297323E-4</v>
      </c>
      <c r="AA739" s="28">
        <f t="shared" si="201"/>
        <v>2380.1786111870365</v>
      </c>
      <c r="AB739" s="24">
        <f t="shared" si="196"/>
        <v>-493.94830246912898</v>
      </c>
      <c r="AD739" s="24">
        <f t="shared" si="202"/>
        <v>0</v>
      </c>
      <c r="AE739" s="24">
        <f t="shared" si="206"/>
        <v>1307.8391072530867</v>
      </c>
      <c r="AF739" s="24">
        <f t="shared" si="207"/>
        <v>0</v>
      </c>
      <c r="AG739" s="24">
        <f>AF$43+AF$87+$AF$158+$AF$178+$AF$238+$AF$279+$AF$299+$AF$307+$AF$359+$AF$365+$AF$379+$AF$408+$AF$426+$AF$438+$AF$526+$AF$549+$AF$569+$AF$622+$AF$645+$AF$657+$AF$685+$AF$703+$AF$721</f>
        <v>0.35915850427186352</v>
      </c>
      <c r="AH739" s="35">
        <f>(AG739*3600000)*$J$69</f>
        <v>1111954.7292256893</v>
      </c>
      <c r="AI739" s="33">
        <f>ABS((AB739*0.0000002777777777)-Z739)</f>
        <v>7.9836858708829436E-4</v>
      </c>
      <c r="AJ739" s="33">
        <f t="shared" si="205"/>
        <v>1.0522222565801145</v>
      </c>
    </row>
    <row r="740" spans="2:36" x14ac:dyDescent="0.3">
      <c r="B740" s="20" t="s">
        <v>32</v>
      </c>
      <c r="C740" s="20">
        <v>732</v>
      </c>
      <c r="D740" s="20">
        <v>143</v>
      </c>
      <c r="E740" s="3">
        <v>42</v>
      </c>
      <c r="F740" s="13">
        <f t="shared" si="203"/>
        <v>4.1666666666667261E-2</v>
      </c>
      <c r="G740" s="13">
        <f t="shared" si="204"/>
        <v>0.15000000000000213</v>
      </c>
      <c r="R740">
        <f t="shared" si="192"/>
        <v>0</v>
      </c>
      <c r="S740">
        <f t="shared" si="193"/>
        <v>42</v>
      </c>
      <c r="T740" s="31">
        <f t="shared" si="197"/>
        <v>11.666666666666666</v>
      </c>
      <c r="U740" s="31">
        <f t="shared" si="194"/>
        <v>103852.77777777775</v>
      </c>
      <c r="V740" s="28">
        <f t="shared" si="198"/>
        <v>46.859453306944431</v>
      </c>
      <c r="W740" s="28">
        <f t="shared" si="199"/>
        <v>2245.509</v>
      </c>
      <c r="X740" s="28">
        <f t="shared" si="200"/>
        <v>66.024774867920001</v>
      </c>
      <c r="Y740" s="37">
        <f t="shared" si="195"/>
        <v>2358.3932281748644</v>
      </c>
      <c r="Z740" s="28">
        <f>Y740*0.0000002777777777</f>
        <v>6.5510922986514294E-4</v>
      </c>
      <c r="AA740" s="28">
        <f t="shared" si="201"/>
        <v>2358.3932275145148</v>
      </c>
      <c r="AB740" s="24">
        <f t="shared" si="196"/>
        <v>-991.42901234571764</v>
      </c>
      <c r="AD740" s="24">
        <f t="shared" si="202"/>
        <v>0</v>
      </c>
      <c r="AE740" s="24">
        <f t="shared" si="206"/>
        <v>1307.8391072530867</v>
      </c>
      <c r="AF740" s="24">
        <f t="shared" si="207"/>
        <v>0</v>
      </c>
      <c r="AG740" s="24">
        <f>AF$43+AF$87+$AF$158+$AF$178+$AF$238+$AF$279+$AF$299+$AF$307+$AF$359+$AF$365+$AF$379+$AF$408+$AF$426+$AF$438+$AF$526+$AF$549+$AF$569+$AF$622+$AF$645+$AF$657+$AF$685+$AF$703+$AF$721</f>
        <v>0.35915850427186352</v>
      </c>
      <c r="AH740" s="35">
        <f>(AG740*3600000)*$J$69</f>
        <v>1111954.7292256893</v>
      </c>
      <c r="AI740" s="33">
        <f>ABS((AB740*0.0000002777777777)-Z740)</f>
        <v>9.3050617766184227E-4</v>
      </c>
      <c r="AJ740" s="33">
        <f t="shared" si="205"/>
        <v>1.0531527627577764</v>
      </c>
    </row>
    <row r="741" spans="2:36" x14ac:dyDescent="0.3">
      <c r="B741" s="20" t="s">
        <v>32</v>
      </c>
      <c r="C741" s="20">
        <v>733</v>
      </c>
      <c r="D741" s="20">
        <v>144</v>
      </c>
      <c r="E741" s="3">
        <v>42.2</v>
      </c>
      <c r="F741" s="13">
        <f t="shared" si="203"/>
        <v>5.5555555555555358E-2</v>
      </c>
      <c r="G741" s="13">
        <f t="shared" si="204"/>
        <v>0.19999999999999929</v>
      </c>
      <c r="R741">
        <f t="shared" si="192"/>
        <v>0</v>
      </c>
      <c r="S741">
        <f t="shared" si="193"/>
        <v>42.2</v>
      </c>
      <c r="T741" s="31">
        <f t="shared" si="197"/>
        <v>11.722222222222223</v>
      </c>
      <c r="U741" s="31">
        <f t="shared" si="194"/>
        <v>104844.20679012347</v>
      </c>
      <c r="V741" s="28">
        <f t="shared" si="198"/>
        <v>47.306796387266971</v>
      </c>
      <c r="W741" s="28">
        <f t="shared" si="199"/>
        <v>2245.509</v>
      </c>
      <c r="X741" s="28">
        <f t="shared" si="200"/>
        <v>88.033033157225105</v>
      </c>
      <c r="Y741" s="37">
        <f t="shared" si="195"/>
        <v>2380.8488295444918</v>
      </c>
      <c r="Z741" s="28">
        <f>Y741*0.0000002777777777</f>
        <v>6.6134689691051509E-4</v>
      </c>
      <c r="AA741" s="28">
        <f t="shared" si="201"/>
        <v>2380.8488288778544</v>
      </c>
      <c r="AB741" s="24">
        <f t="shared" si="196"/>
        <v>-996.1388888888614</v>
      </c>
      <c r="AD741" s="24">
        <f t="shared" si="202"/>
        <v>0</v>
      </c>
      <c r="AE741" s="24">
        <f t="shared" si="206"/>
        <v>1307.8391072530867</v>
      </c>
      <c r="AF741" s="24">
        <f t="shared" si="207"/>
        <v>0</v>
      </c>
      <c r="AG741" s="24">
        <f>AF$43+AF$87+$AF$158+$AF$178+$AF$238+$AF$279+$AF$299+$AF$307+$AF$359+$AF$365+$AF$379+$AF$408+$AF$426+$AF$438+$AF$526+$AF$549+$AF$569+$AF$622+$AF$645+$AF$657+$AF$685+$AF$703+$AF$721</f>
        <v>0.35915850427186352</v>
      </c>
      <c r="AH741" s="35">
        <f>(AG741*3600000)*$J$69</f>
        <v>1111954.7292256893</v>
      </c>
      <c r="AI741" s="33">
        <f>ABS((AB741*0.0000002777777777)-Z741)</f>
        <v>9.380521437466103E-4</v>
      </c>
      <c r="AJ741" s="33">
        <f t="shared" si="205"/>
        <v>1.0540908149015229</v>
      </c>
    </row>
    <row r="742" spans="2:36" x14ac:dyDescent="0.3">
      <c r="B742" s="20" t="s">
        <v>32</v>
      </c>
      <c r="C742" s="20">
        <v>734</v>
      </c>
      <c r="D742" s="20">
        <v>145</v>
      </c>
      <c r="E742" s="3">
        <v>42.4</v>
      </c>
      <c r="F742" s="13">
        <f t="shared" si="203"/>
        <v>6.9444444444444448E-2</v>
      </c>
      <c r="G742" s="13">
        <f t="shared" si="204"/>
        <v>0.25</v>
      </c>
      <c r="R742">
        <f t="shared" si="192"/>
        <v>0</v>
      </c>
      <c r="S742">
        <f t="shared" si="193"/>
        <v>42.4</v>
      </c>
      <c r="T742" s="31">
        <f t="shared" si="197"/>
        <v>11.777777777777777</v>
      </c>
      <c r="U742" s="31">
        <f t="shared" si="194"/>
        <v>105840.34567901233</v>
      </c>
      <c r="V742" s="28">
        <f t="shared" si="198"/>
        <v>47.756264612864179</v>
      </c>
      <c r="W742" s="28">
        <f t="shared" si="199"/>
        <v>2245.509</v>
      </c>
      <c r="X742" s="28">
        <f t="shared" si="200"/>
        <v>110.04129144653177</v>
      </c>
      <c r="Y742" s="37">
        <f t="shared" si="195"/>
        <v>2403.3065560593959</v>
      </c>
      <c r="Z742" s="28">
        <f>Y742*0.0000002777777777</f>
        <v>6.675851542740195E-4</v>
      </c>
      <c r="AA742" s="28">
        <f t="shared" si="201"/>
        <v>2403.3065553864703</v>
      </c>
      <c r="AB742" s="24">
        <f t="shared" si="196"/>
        <v>-1503.0393518518977</v>
      </c>
      <c r="AD742" s="24">
        <f t="shared" si="202"/>
        <v>0</v>
      </c>
      <c r="AE742" s="24">
        <f t="shared" si="206"/>
        <v>1307.8391072530867</v>
      </c>
      <c r="AF742" s="24">
        <f t="shared" si="207"/>
        <v>0</v>
      </c>
      <c r="AG742" s="24">
        <f>AF$43+AF$87+$AF$158+$AF$178+$AF$238+$AF$279+$AF$299+$AF$307+$AF$359+$AF$365+$AF$379+$AF$408+$AF$426+$AF$438+$AF$526+$AF$549+$AF$569+$AF$622+$AF$645+$AF$657+$AF$685+$AF$703+$AF$721</f>
        <v>0.35915850427186352</v>
      </c>
      <c r="AH742" s="35">
        <f>(AG742*3600000)*$J$69</f>
        <v>1111954.7292256893</v>
      </c>
      <c r="AI742" s="33">
        <f>ABS((AB742*0.0000002777777777)-Z742)</f>
        <v>1.085096085227088E-3</v>
      </c>
      <c r="AJ742" s="33">
        <f t="shared" si="205"/>
        <v>1.05517591098675</v>
      </c>
    </row>
    <row r="743" spans="2:36" x14ac:dyDescent="0.3">
      <c r="B743" s="20" t="s">
        <v>32</v>
      </c>
      <c r="C743" s="20">
        <v>735</v>
      </c>
      <c r="D743" s="20">
        <v>146</v>
      </c>
      <c r="E743" s="3">
        <v>42.7</v>
      </c>
      <c r="F743" s="13">
        <f t="shared" si="203"/>
        <v>9.7222222222222612E-2</v>
      </c>
      <c r="G743" s="13">
        <f t="shared" si="204"/>
        <v>0.35000000000000142</v>
      </c>
      <c r="R743">
        <f t="shared" si="192"/>
        <v>0</v>
      </c>
      <c r="S743">
        <f t="shared" si="193"/>
        <v>42.7</v>
      </c>
      <c r="T743" s="31">
        <f t="shared" si="197"/>
        <v>11.861111111111112</v>
      </c>
      <c r="U743" s="31">
        <f t="shared" si="194"/>
        <v>107343.38503086423</v>
      </c>
      <c r="V743" s="28">
        <f t="shared" si="198"/>
        <v>48.434451598650085</v>
      </c>
      <c r="W743" s="28">
        <f t="shared" si="199"/>
        <v>2245.509</v>
      </c>
      <c r="X743" s="28">
        <f t="shared" si="200"/>
        <v>154.05780802514511</v>
      </c>
      <c r="Y743" s="37">
        <f t="shared" si="195"/>
        <v>2448.0012596237952</v>
      </c>
      <c r="Z743" s="28">
        <f>Y743*0.0000002777777777</f>
        <v>6.8000034970509859E-4</v>
      </c>
      <c r="AA743" s="28">
        <f t="shared" si="201"/>
        <v>2448.001258938355</v>
      </c>
      <c r="AB743" s="24">
        <f t="shared" si="196"/>
        <v>-2020.5370370370219</v>
      </c>
      <c r="AD743" s="24">
        <f t="shared" si="202"/>
        <v>0</v>
      </c>
      <c r="AE743" s="24">
        <f t="shared" si="206"/>
        <v>1307.8391072530867</v>
      </c>
      <c r="AF743" s="24">
        <f t="shared" si="207"/>
        <v>0</v>
      </c>
      <c r="AG743" s="24">
        <f>AF$43+AF$87+$AF$158+$AF$178+$AF$238+$AF$279+$AF$299+$AF$307+$AF$359+$AF$365+$AF$379+$AF$408+$AF$426+$AF$438+$AF$526+$AF$549+$AF$569+$AF$622+$AF$645+$AF$657+$AF$685+$AF$703+$AF$721</f>
        <v>0.35915850427186352</v>
      </c>
      <c r="AH743" s="35">
        <f>(AG743*3600000)*$J$69</f>
        <v>1111954.7292256893</v>
      </c>
      <c r="AI743" s="33">
        <f>ABS((AB743*0.0000002777777777)-Z743)</f>
        <v>1.2412606376137852E-3</v>
      </c>
      <c r="AJ743" s="33">
        <f t="shared" si="205"/>
        <v>1.0564171716243638</v>
      </c>
    </row>
    <row r="744" spans="2:36" x14ac:dyDescent="0.3">
      <c r="B744" s="20" t="s">
        <v>32</v>
      </c>
      <c r="C744" s="20">
        <v>736</v>
      </c>
      <c r="D744" s="20">
        <v>147</v>
      </c>
      <c r="E744" s="3">
        <v>43.1</v>
      </c>
      <c r="F744" s="13">
        <f t="shared" si="203"/>
        <v>0.1388888888888889</v>
      </c>
      <c r="G744" s="13">
        <f t="shared" si="204"/>
        <v>0.5</v>
      </c>
      <c r="R744">
        <f t="shared" si="192"/>
        <v>0</v>
      </c>
      <c r="S744">
        <f t="shared" si="193"/>
        <v>43.1</v>
      </c>
      <c r="T744" s="31">
        <f t="shared" si="197"/>
        <v>11.972222222222223</v>
      </c>
      <c r="U744" s="31">
        <f t="shared" si="194"/>
        <v>109363.92206790125</v>
      </c>
      <c r="V744" s="28">
        <f t="shared" si="198"/>
        <v>49.346138921492667</v>
      </c>
      <c r="W744" s="28">
        <f t="shared" si="199"/>
        <v>2245.509</v>
      </c>
      <c r="X744" s="28">
        <f t="shared" si="200"/>
        <v>220.08258289306355</v>
      </c>
      <c r="Y744" s="37">
        <f t="shared" si="195"/>
        <v>2514.9377218145564</v>
      </c>
      <c r="Z744" s="28">
        <f>Y744*0.0000002777777777</f>
        <v>6.9859381141954837E-4</v>
      </c>
      <c r="AA744" s="28">
        <f t="shared" si="201"/>
        <v>2514.9377211103742</v>
      </c>
      <c r="AB744" s="24">
        <f t="shared" si="196"/>
        <v>-3066.1296296296205</v>
      </c>
      <c r="AD744" s="24">
        <f t="shared" si="202"/>
        <v>0</v>
      </c>
      <c r="AE744" s="24">
        <f t="shared" si="206"/>
        <v>1307.8391072530867</v>
      </c>
      <c r="AF744" s="24">
        <f t="shared" si="207"/>
        <v>0</v>
      </c>
      <c r="AG744" s="24">
        <f>AF$43+AF$87+$AF$158+$AF$178+$AF$238+$AF$279+$AF$299+$AF$307+$AF$359+$AF$365+$AF$379+$AF$408+$AF$426+$AF$438+$AF$526+$AF$549+$AF$569+$AF$622+$AF$645+$AF$657+$AF$685+$AF$703+$AF$721</f>
        <v>0.35915850427186352</v>
      </c>
      <c r="AH744" s="35">
        <f>(AG744*3600000)*$J$69</f>
        <v>1111954.7292256893</v>
      </c>
      <c r="AI744" s="33">
        <f>ABS((AB744*0.0000002777777777)-Z744)</f>
        <v>1.5502964860781886E-3</v>
      </c>
      <c r="AJ744" s="33">
        <f t="shared" si="205"/>
        <v>1.0579674681104421</v>
      </c>
    </row>
    <row r="745" spans="2:36" x14ac:dyDescent="0.3">
      <c r="B745" s="20" t="s">
        <v>32</v>
      </c>
      <c r="C745" s="20">
        <v>737</v>
      </c>
      <c r="D745" s="20">
        <v>148</v>
      </c>
      <c r="E745" s="3">
        <v>43.7</v>
      </c>
      <c r="F745" s="13">
        <f t="shared" si="203"/>
        <v>0.12499999999999981</v>
      </c>
      <c r="G745" s="13">
        <f t="shared" si="204"/>
        <v>0.44999999999999929</v>
      </c>
      <c r="R745">
        <f t="shared" si="192"/>
        <v>0</v>
      </c>
      <c r="S745">
        <f t="shared" si="193"/>
        <v>43.7</v>
      </c>
      <c r="T745" s="31">
        <f t="shared" si="197"/>
        <v>12.138888888888889</v>
      </c>
      <c r="U745" s="31">
        <f t="shared" si="194"/>
        <v>112430.05169753087</v>
      </c>
      <c r="V745" s="28">
        <f t="shared" si="198"/>
        <v>50.729608495316739</v>
      </c>
      <c r="W745" s="28">
        <f t="shared" si="199"/>
        <v>2245.509</v>
      </c>
      <c r="X745" s="28">
        <f t="shared" si="200"/>
        <v>198.07432460375688</v>
      </c>
      <c r="Y745" s="37">
        <f t="shared" si="195"/>
        <v>2494.3129330990737</v>
      </c>
      <c r="Z745" s="28">
        <f>Y745*0.0000002777777777</f>
        <v>6.9286470344462954E-4</v>
      </c>
      <c r="AA745" s="28">
        <f t="shared" si="201"/>
        <v>2494.3129324006663</v>
      </c>
      <c r="AB745" s="24">
        <f t="shared" si="196"/>
        <v>-1548.9606481481314</v>
      </c>
      <c r="AD745" s="24">
        <f t="shared" si="202"/>
        <v>0</v>
      </c>
      <c r="AE745" s="24">
        <f t="shared" si="206"/>
        <v>1307.8391072530867</v>
      </c>
      <c r="AF745" s="24">
        <f t="shared" si="207"/>
        <v>0</v>
      </c>
      <c r="AG745" s="24">
        <f>AF$43+AF$87+$AF$158+$AF$178+$AF$238+$AF$279+$AF$299+$AF$307+$AF$359+$AF$365+$AF$379+$AF$408+$AF$426+$AF$438+$AF$526+$AF$549+$AF$569+$AF$622+$AF$645+$AF$657+$AF$685+$AF$703+$AF$721</f>
        <v>0.35915850427186352</v>
      </c>
      <c r="AH745" s="35">
        <f>(AG745*3600000)*$J$69</f>
        <v>1111954.7292256893</v>
      </c>
      <c r="AI745" s="33">
        <f>ABS((AB745*0.0000002777777777)-Z745)</f>
        <v>1.1231315500319691E-3</v>
      </c>
      <c r="AJ745" s="33">
        <f t="shared" si="205"/>
        <v>1.059090599660474</v>
      </c>
    </row>
    <row r="746" spans="2:36" x14ac:dyDescent="0.3">
      <c r="B746" s="20" t="s">
        <v>32</v>
      </c>
      <c r="C746" s="20">
        <v>738</v>
      </c>
      <c r="D746" s="20">
        <v>149</v>
      </c>
      <c r="E746" s="3">
        <v>44</v>
      </c>
      <c r="F746" s="13">
        <f t="shared" si="203"/>
        <v>5.5555555555555358E-2</v>
      </c>
      <c r="G746" s="13">
        <f t="shared" si="204"/>
        <v>0.19999999999999929</v>
      </c>
      <c r="R746">
        <f t="shared" si="192"/>
        <v>0</v>
      </c>
      <c r="S746">
        <f t="shared" si="193"/>
        <v>44</v>
      </c>
      <c r="T746" s="31">
        <f t="shared" si="197"/>
        <v>12.222222222222221</v>
      </c>
      <c r="U746" s="31">
        <f t="shared" si="194"/>
        <v>113979.012345679</v>
      </c>
      <c r="V746" s="28">
        <f t="shared" si="198"/>
        <v>51.428515647530851</v>
      </c>
      <c r="W746" s="28">
        <f t="shared" si="199"/>
        <v>2245.509</v>
      </c>
      <c r="X746" s="28">
        <f t="shared" si="200"/>
        <v>88.033033157225105</v>
      </c>
      <c r="Y746" s="37">
        <f t="shared" si="195"/>
        <v>2384.9705488047557</v>
      </c>
      <c r="Z746" s="28">
        <f>Y746*0.0000002777777777</f>
        <v>6.6249181892693448E-4</v>
      </c>
      <c r="AA746" s="28">
        <f t="shared" si="201"/>
        <v>2384.9705481369642</v>
      </c>
      <c r="AB746" s="24">
        <f t="shared" si="196"/>
        <v>-518.67515432099754</v>
      </c>
      <c r="AD746" s="24">
        <f t="shared" si="202"/>
        <v>0</v>
      </c>
      <c r="AE746" s="24">
        <f t="shared" si="206"/>
        <v>1307.8391072530867</v>
      </c>
      <c r="AF746" s="24">
        <f t="shared" si="207"/>
        <v>0</v>
      </c>
      <c r="AG746" s="24">
        <f>AF$43+AF$87+$AF$158+$AF$178+$AF$238+$AF$279+$AF$299+$AF$307+$AF$359+$AF$365+$AF$379+$AF$408+$AF$426+$AF$438+$AF$526+$AF$549+$AF$569+$AF$622+$AF$645+$AF$657+$AF$685+$AF$703+$AF$721</f>
        <v>0.35915850427186352</v>
      </c>
      <c r="AH746" s="35">
        <f>(AG746*3600000)*$J$69</f>
        <v>1111954.7292256893</v>
      </c>
      <c r="AI746" s="33">
        <f>ABS((AB746*0.0000002777777777)-Z746)</f>
        <v>8.0656825064242578E-4</v>
      </c>
      <c r="AJ746" s="33">
        <f t="shared" si="205"/>
        <v>1.0598971679111164</v>
      </c>
    </row>
    <row r="747" spans="2:36" x14ac:dyDescent="0.3">
      <c r="B747" s="20" t="s">
        <v>32</v>
      </c>
      <c r="C747" s="20">
        <v>739</v>
      </c>
      <c r="D747" s="20">
        <v>150</v>
      </c>
      <c r="E747" s="3">
        <v>44.1</v>
      </c>
      <c r="F747" s="13">
        <f t="shared" si="203"/>
        <v>0.18055555555555516</v>
      </c>
      <c r="G747" s="13">
        <f t="shared" si="204"/>
        <v>0.64999999999999858</v>
      </c>
      <c r="R747">
        <f t="shared" si="192"/>
        <v>0</v>
      </c>
      <c r="S747">
        <f t="shared" si="193"/>
        <v>44.1</v>
      </c>
      <c r="T747" s="31">
        <f t="shared" si="197"/>
        <v>12.25</v>
      </c>
      <c r="U747" s="31">
        <f t="shared" si="194"/>
        <v>114497.6875</v>
      </c>
      <c r="V747" s="28">
        <f t="shared" si="198"/>
        <v>51.662547270906238</v>
      </c>
      <c r="W747" s="28">
        <f t="shared" si="199"/>
        <v>2245.509</v>
      </c>
      <c r="X747" s="28">
        <f t="shared" si="200"/>
        <v>286.10735776098198</v>
      </c>
      <c r="Y747" s="37">
        <f t="shared" si="195"/>
        <v>2583.2789050318879</v>
      </c>
      <c r="Z747" s="28">
        <f>Y747*0.0000002777777777</f>
        <v>7.1757747341904719E-4</v>
      </c>
      <c r="AA747" s="28">
        <f t="shared" si="201"/>
        <v>2583.27890430857</v>
      </c>
      <c r="AB747" s="24">
        <f t="shared" si="196"/>
        <v>-6315.9444444444234</v>
      </c>
      <c r="AD747" s="24">
        <f t="shared" si="202"/>
        <v>0</v>
      </c>
      <c r="AE747" s="24">
        <f t="shared" si="206"/>
        <v>1307.8391072530867</v>
      </c>
      <c r="AF747" s="24">
        <f t="shared" si="207"/>
        <v>0</v>
      </c>
      <c r="AG747" s="24">
        <f>AF$43+AF$87+$AF$158+$AF$178+$AF$238+$AF$279+$AF$299+$AF$307+$AF$359+$AF$365+$AF$379+$AF$408+$AF$426+$AF$438+$AF$526+$AF$549+$AF$569+$AF$622+$AF$645+$AF$657+$AF$685+$AF$703+$AF$721</f>
        <v>0.35915850427186352</v>
      </c>
      <c r="AH747" s="35">
        <f>(AG747*3600000)*$J$69</f>
        <v>1111954.7292256893</v>
      </c>
      <c r="AI747" s="33">
        <f>ABS((AB747*0.0000002777777777)-Z747)</f>
        <v>2.4720064852734804E-3</v>
      </c>
      <c r="AJ747" s="33">
        <f t="shared" si="205"/>
        <v>1.0623691743963899</v>
      </c>
    </row>
    <row r="748" spans="2:36" x14ac:dyDescent="0.3">
      <c r="B748" s="20" t="s">
        <v>32</v>
      </c>
      <c r="C748" s="20">
        <v>740</v>
      </c>
      <c r="D748" s="20">
        <v>151</v>
      </c>
      <c r="E748" s="3">
        <v>45.3</v>
      </c>
      <c r="F748" s="13">
        <f t="shared" si="203"/>
        <v>0.31944444444444403</v>
      </c>
      <c r="G748" s="13">
        <f t="shared" si="204"/>
        <v>1.1499999999999986</v>
      </c>
      <c r="R748">
        <f t="shared" si="192"/>
        <v>0</v>
      </c>
      <c r="S748">
        <f t="shared" si="193"/>
        <v>45.3</v>
      </c>
      <c r="T748" s="31">
        <f t="shared" si="197"/>
        <v>12.583333333333332</v>
      </c>
      <c r="U748" s="31">
        <f t="shared" si="194"/>
        <v>120813.63194444442</v>
      </c>
      <c r="V748" s="28">
        <f t="shared" si="198"/>
        <v>54.512367084267339</v>
      </c>
      <c r="W748" s="28">
        <f t="shared" si="199"/>
        <v>2245.509</v>
      </c>
      <c r="X748" s="28">
        <f t="shared" si="200"/>
        <v>506.18994065404547</v>
      </c>
      <c r="Y748" s="37">
        <f t="shared" si="195"/>
        <v>2806.2113077383128</v>
      </c>
      <c r="Z748" s="28">
        <f>Y748*0.0000002777777777</f>
        <v>7.7950314082015943E-4</v>
      </c>
      <c r="AA748" s="28">
        <f t="shared" si="201"/>
        <v>2806.211306952574</v>
      </c>
      <c r="AB748" s="24">
        <f t="shared" si="196"/>
        <v>-5938.565586419747</v>
      </c>
      <c r="AD748" s="24">
        <f t="shared" si="202"/>
        <v>0</v>
      </c>
      <c r="AE748" s="24">
        <f t="shared" si="206"/>
        <v>1307.8391072530867</v>
      </c>
      <c r="AF748" s="24">
        <f t="shared" si="207"/>
        <v>0</v>
      </c>
      <c r="AG748" s="24">
        <f>AF$43+AF$87+$AF$158+$AF$178+$AF$238+$AF$279+$AF$299+$AF$307+$AF$359+$AF$365+$AF$379+$AF$408+$AF$426+$AF$438+$AF$526+$AF$549+$AF$569+$AF$622+$AF$645+$AF$657+$AF$685+$AF$703+$AF$721</f>
        <v>0.35915850427186352</v>
      </c>
      <c r="AH748" s="35">
        <f>(AG748*3600000)*$J$69</f>
        <v>1111954.7292256893</v>
      </c>
      <c r="AI748" s="33">
        <f>ABS((AB748*0.0000002777777777)-Z748)</f>
        <v>2.4291046921415343E-3</v>
      </c>
      <c r="AJ748" s="33">
        <f t="shared" si="205"/>
        <v>1.0647982790885315</v>
      </c>
    </row>
    <row r="749" spans="2:36" x14ac:dyDescent="0.3">
      <c r="B749" s="20" t="s">
        <v>32</v>
      </c>
      <c r="C749" s="20">
        <v>741</v>
      </c>
      <c r="D749" s="20">
        <v>152</v>
      </c>
      <c r="E749" s="3">
        <v>46.4</v>
      </c>
      <c r="F749" s="13">
        <f t="shared" si="203"/>
        <v>0.26388888888888967</v>
      </c>
      <c r="G749" s="13">
        <f t="shared" si="204"/>
        <v>0.95000000000000284</v>
      </c>
      <c r="R749">
        <f t="shared" si="192"/>
        <v>0</v>
      </c>
      <c r="S749">
        <f t="shared" si="193"/>
        <v>46.4</v>
      </c>
      <c r="T749" s="31">
        <f t="shared" si="197"/>
        <v>12.888888888888888</v>
      </c>
      <c r="U749" s="31">
        <f t="shared" si="194"/>
        <v>126752.19753086417</v>
      </c>
      <c r="V749" s="28">
        <f t="shared" si="198"/>
        <v>57.191909632493804</v>
      </c>
      <c r="W749" s="28">
        <f t="shared" si="199"/>
        <v>2245.509</v>
      </c>
      <c r="X749" s="28">
        <f t="shared" si="200"/>
        <v>418.15690749682199</v>
      </c>
      <c r="Y749" s="37">
        <f t="shared" si="195"/>
        <v>2720.8578171293157</v>
      </c>
      <c r="Z749" s="28">
        <f>Y749*0.0000002777777777</f>
        <v>7.557938378798543E-4</v>
      </c>
      <c r="AA749" s="28">
        <f t="shared" si="201"/>
        <v>2720.8578163674756</v>
      </c>
      <c r="AB749" s="24">
        <f t="shared" si="196"/>
        <v>-4408.4444444444525</v>
      </c>
      <c r="AD749" s="24">
        <f t="shared" si="202"/>
        <v>0</v>
      </c>
      <c r="AE749" s="24">
        <f t="shared" si="206"/>
        <v>1307.8391072530867</v>
      </c>
      <c r="AF749" s="24">
        <f t="shared" si="207"/>
        <v>0</v>
      </c>
      <c r="AG749" s="24">
        <f>AF$43+AF$87+$AF$158+$AF$178+$AF$238+$AF$279+$AF$299+$AF$307+$AF$359+$AF$365+$AF$379+$AF$408+$AF$426+$AF$438+$AF$526+$AF$549+$AF$569+$AF$622+$AF$645+$AF$657+$AF$685+$AF$703+$AF$721</f>
        <v>0.35915850427186352</v>
      </c>
      <c r="AH749" s="35">
        <f>(AG749*3600000)*$J$69</f>
        <v>1111954.7292256893</v>
      </c>
      <c r="AI749" s="33">
        <f>ABS((AB749*0.0000002777777777)-Z749)</f>
        <v>1.9803617387715456E-3</v>
      </c>
      <c r="AJ749" s="33">
        <f t="shared" si="205"/>
        <v>1.066778640827303</v>
      </c>
    </row>
    <row r="750" spans="2:36" x14ac:dyDescent="0.3">
      <c r="B750" s="20" t="s">
        <v>32</v>
      </c>
      <c r="C750" s="20">
        <v>742</v>
      </c>
      <c r="D750" s="20">
        <v>153</v>
      </c>
      <c r="E750" s="3">
        <v>47.2</v>
      </c>
      <c r="F750" s="13">
        <f t="shared" si="203"/>
        <v>0.12499999999999981</v>
      </c>
      <c r="G750" s="13">
        <f t="shared" si="204"/>
        <v>0.44999999999999929</v>
      </c>
      <c r="R750">
        <f t="shared" si="192"/>
        <v>0</v>
      </c>
      <c r="S750">
        <f t="shared" si="193"/>
        <v>47.2</v>
      </c>
      <c r="T750" s="31">
        <f t="shared" si="197"/>
        <v>13.111111111111111</v>
      </c>
      <c r="U750" s="31">
        <f t="shared" si="194"/>
        <v>131160.64197530862</v>
      </c>
      <c r="V750" s="28">
        <f t="shared" si="198"/>
        <v>59.181045609604915</v>
      </c>
      <c r="W750" s="28">
        <f t="shared" si="199"/>
        <v>2245.509</v>
      </c>
      <c r="X750" s="28">
        <f t="shared" si="200"/>
        <v>198.07432460375688</v>
      </c>
      <c r="Y750" s="37">
        <f t="shared" si="195"/>
        <v>2502.7643702133619</v>
      </c>
      <c r="Z750" s="28">
        <f>Y750*0.0000002777777777</f>
        <v>6.9521232486460783E-4</v>
      </c>
      <c r="AA750" s="28">
        <f t="shared" si="201"/>
        <v>2502.764369512588</v>
      </c>
      <c r="AB750" s="24">
        <f t="shared" si="196"/>
        <v>-556.35416666665697</v>
      </c>
      <c r="AD750" s="24">
        <f t="shared" si="202"/>
        <v>0</v>
      </c>
      <c r="AE750" s="24">
        <f t="shared" si="206"/>
        <v>1307.8391072530867</v>
      </c>
      <c r="AF750" s="24">
        <f t="shared" si="207"/>
        <v>0</v>
      </c>
      <c r="AG750" s="24">
        <f>AF$43+AF$87+$AF$158+$AF$178+$AF$238+$AF$279+$AF$299+$AF$307+$AF$359+$AF$365+$AF$379+$AF$408+$AF$426+$AF$438+$AF$526+$AF$549+$AF$569+$AF$622+$AF$645+$AF$657+$AF$685+$AF$703+$AF$721</f>
        <v>0.35915850427186352</v>
      </c>
      <c r="AH750" s="35">
        <f>(AG750*3600000)*$J$69</f>
        <v>1111954.7292256893</v>
      </c>
      <c r="AI750" s="33">
        <f>ABS((AB750*0.0000002777777777)-Z750)</f>
        <v>8.4975514889540729E-4</v>
      </c>
      <c r="AJ750" s="33">
        <f t="shared" si="205"/>
        <v>1.0676283959761985</v>
      </c>
    </row>
    <row r="751" spans="2:36" x14ac:dyDescent="0.3">
      <c r="B751" s="20" t="s">
        <v>32</v>
      </c>
      <c r="C751" s="20">
        <v>743</v>
      </c>
      <c r="D751" s="20">
        <v>154</v>
      </c>
      <c r="E751" s="3">
        <v>47.3</v>
      </c>
      <c r="F751" s="13">
        <f t="shared" si="203"/>
        <v>2.7777777777777186E-2</v>
      </c>
      <c r="G751" s="13">
        <f t="shared" si="204"/>
        <v>9.9999999999997868E-2</v>
      </c>
      <c r="R751">
        <f t="shared" si="192"/>
        <v>0</v>
      </c>
      <c r="S751">
        <f t="shared" si="193"/>
        <v>47.3</v>
      </c>
      <c r="T751" s="31">
        <f t="shared" si="197"/>
        <v>13.138888888888888</v>
      </c>
      <c r="U751" s="31">
        <f t="shared" si="194"/>
        <v>131716.99614197528</v>
      </c>
      <c r="V751" s="28">
        <f t="shared" si="198"/>
        <v>59.432078395177832</v>
      </c>
      <c r="W751" s="28">
        <f t="shared" si="199"/>
        <v>2245.509</v>
      </c>
      <c r="X751" s="28">
        <f t="shared" si="200"/>
        <v>44.016516578611771</v>
      </c>
      <c r="Y751" s="37">
        <f t="shared" si="195"/>
        <v>2348.9575949737896</v>
      </c>
      <c r="Z751" s="28">
        <f>Y751*0.0000002777777777</f>
        <v>6.5248822064335602E-4</v>
      </c>
      <c r="AA751" s="28">
        <f t="shared" si="201"/>
        <v>2348.9575943160817</v>
      </c>
      <c r="AB751" s="24">
        <f t="shared" si="196"/>
        <v>-557.53163580247201</v>
      </c>
      <c r="AD751" s="24">
        <f t="shared" si="202"/>
        <v>0</v>
      </c>
      <c r="AE751" s="24">
        <f t="shared" si="206"/>
        <v>1307.8391072530867</v>
      </c>
      <c r="AF751" s="24">
        <f t="shared" si="207"/>
        <v>0</v>
      </c>
      <c r="AG751" s="24">
        <f>AF$43+AF$87+$AF$158+$AF$178+$AF$238+$AF$279+$AF$299+$AF$307+$AF$359+$AF$365+$AF$379+$AF$408+$AF$426+$AF$438+$AF$526+$AF$549+$AF$569+$AF$622+$AF$645+$AF$657+$AF$685+$AF$703+$AF$721</f>
        <v>0.35915850427186352</v>
      </c>
      <c r="AH751" s="35">
        <f>(AG751*3600000)*$J$69</f>
        <v>1111954.7292256893</v>
      </c>
      <c r="AI751" s="33">
        <f>ABS((AB751*0.0000002777777777)-Z751)</f>
        <v>8.0735811943401248E-4</v>
      </c>
      <c r="AJ751" s="33">
        <f t="shared" si="205"/>
        <v>1.0684357540956326</v>
      </c>
    </row>
    <row r="752" spans="2:36" x14ac:dyDescent="0.3">
      <c r="B752" s="20" t="s">
        <v>32</v>
      </c>
      <c r="C752" s="20">
        <v>744</v>
      </c>
      <c r="D752" s="20">
        <v>155</v>
      </c>
      <c r="E752" s="3">
        <v>47.4</v>
      </c>
      <c r="F752" s="13">
        <f t="shared" si="203"/>
        <v>1.3888888888889086E-2</v>
      </c>
      <c r="G752" s="13">
        <f t="shared" si="204"/>
        <v>5.0000000000000711E-2</v>
      </c>
      <c r="R752">
        <f t="shared" si="192"/>
        <v>0</v>
      </c>
      <c r="S752">
        <f t="shared" si="193"/>
        <v>47.4</v>
      </c>
      <c r="T752" s="31">
        <f t="shared" si="197"/>
        <v>13.166666666666666</v>
      </c>
      <c r="U752" s="31">
        <f t="shared" si="194"/>
        <v>132274.52777777775</v>
      </c>
      <c r="V752" s="28">
        <f t="shared" si="198"/>
        <v>59.683642467069426</v>
      </c>
      <c r="W752" s="28">
        <f t="shared" si="199"/>
        <v>2245.509</v>
      </c>
      <c r="X752" s="28">
        <f t="shared" si="200"/>
        <v>22.008258289306667</v>
      </c>
      <c r="Y752" s="37">
        <f t="shared" si="195"/>
        <v>2327.2009007563761</v>
      </c>
      <c r="Z752" s="28">
        <f>Y752*0.0000002777777777</f>
        <v>6.4644469447354446E-4</v>
      </c>
      <c r="AA752" s="28">
        <f t="shared" si="201"/>
        <v>2327.20090010476</v>
      </c>
      <c r="AB752" s="24">
        <f t="shared" si="196"/>
        <v>0</v>
      </c>
      <c r="AD752" s="24">
        <f t="shared" si="202"/>
        <v>0</v>
      </c>
      <c r="AE752" s="24">
        <f t="shared" si="206"/>
        <v>1307.8391072530867</v>
      </c>
      <c r="AF752" s="24">
        <f t="shared" si="207"/>
        <v>0</v>
      </c>
      <c r="AG752" s="24">
        <f>AF$43+AF$87+$AF$158+$AF$178+$AF$238+$AF$279+$AF$299+$AF$307+$AF$359+$AF$365+$AF$379+$AF$408+$AF$426+$AF$438+$AF$526+$AF$549+$AF$569+$AF$622+$AF$645+$AF$657+$AF$685+$AF$703+$AF$721</f>
        <v>0.35915850427186352</v>
      </c>
      <c r="AH752" s="35">
        <f>(AG752*3600000)*$J$69</f>
        <v>1111954.7292256893</v>
      </c>
      <c r="AI752" s="33">
        <f>ABS((AB752*0.0000002777777777)-Z752)</f>
        <v>6.4644469447354446E-4</v>
      </c>
      <c r="AJ752" s="33">
        <f t="shared" si="205"/>
        <v>1.0690821987901062</v>
      </c>
    </row>
    <row r="753" spans="2:36" x14ac:dyDescent="0.3">
      <c r="B753" s="20" t="s">
        <v>32</v>
      </c>
      <c r="C753" s="20">
        <v>745</v>
      </c>
      <c r="D753" s="20">
        <v>156</v>
      </c>
      <c r="E753" s="3">
        <v>47.4</v>
      </c>
      <c r="F753" s="13">
        <f t="shared" si="203"/>
        <v>1.3888888888889086E-2</v>
      </c>
      <c r="G753" s="13">
        <f t="shared" si="204"/>
        <v>5.0000000000000711E-2</v>
      </c>
      <c r="R753">
        <f t="shared" si="192"/>
        <v>0</v>
      </c>
      <c r="S753">
        <f t="shared" si="193"/>
        <v>47.4</v>
      </c>
      <c r="T753" s="31">
        <f t="shared" si="197"/>
        <v>13.166666666666666</v>
      </c>
      <c r="U753" s="31">
        <f t="shared" si="194"/>
        <v>132274.52777777775</v>
      </c>
      <c r="V753" s="28">
        <f t="shared" si="198"/>
        <v>59.683642467069426</v>
      </c>
      <c r="W753" s="28">
        <f t="shared" si="199"/>
        <v>2245.509</v>
      </c>
      <c r="X753" s="28">
        <f t="shared" si="200"/>
        <v>22.008258289306667</v>
      </c>
      <c r="Y753" s="37">
        <f t="shared" si="195"/>
        <v>2327.2009007563761</v>
      </c>
      <c r="Z753" s="28">
        <f>Y753*0.0000002777777777</f>
        <v>6.4644469447354446E-4</v>
      </c>
      <c r="AA753" s="28">
        <f t="shared" si="201"/>
        <v>2327.20090010476</v>
      </c>
      <c r="AB753" s="24">
        <f t="shared" si="196"/>
        <v>-558.70910493828706</v>
      </c>
      <c r="AD753" s="24">
        <f t="shared" si="202"/>
        <v>0</v>
      </c>
      <c r="AE753" s="24">
        <f t="shared" si="206"/>
        <v>1307.8391072530867</v>
      </c>
      <c r="AF753" s="24">
        <f t="shared" si="207"/>
        <v>0</v>
      </c>
      <c r="AG753" s="24">
        <f>AF$43+AF$87+$AF$158+$AF$178+$AF$238+$AF$279+$AF$299+$AF$307+$AF$359+$AF$365+$AF$379+$AF$408+$AF$426+$AF$438+$AF$526+$AF$549+$AF$569+$AF$622+$AF$645+$AF$657+$AF$685+$AF$703+$AF$721</f>
        <v>0.35915850427186352</v>
      </c>
      <c r="AH753" s="35">
        <f>(AG753*3600000)*$J$69</f>
        <v>1111954.7292256893</v>
      </c>
      <c r="AI753" s="33">
        <f>ABS((AB753*0.0000002777777777)-Z753)</f>
        <v>8.0164166802405791E-4</v>
      </c>
      <c r="AJ753" s="33">
        <f t="shared" si="205"/>
        <v>1.0698838404581303</v>
      </c>
    </row>
    <row r="754" spans="2:36" x14ac:dyDescent="0.3">
      <c r="B754" s="20" t="s">
        <v>32</v>
      </c>
      <c r="C754" s="20">
        <v>746</v>
      </c>
      <c r="D754" s="20">
        <v>157</v>
      </c>
      <c r="E754" s="3">
        <v>47.5</v>
      </c>
      <c r="F754" s="13">
        <f t="shared" si="203"/>
        <v>6.9444444444444448E-2</v>
      </c>
      <c r="G754" s="13">
        <f t="shared" si="204"/>
        <v>0.25</v>
      </c>
      <c r="R754">
        <f t="shared" si="192"/>
        <v>0</v>
      </c>
      <c r="S754">
        <f t="shared" si="193"/>
        <v>47.5</v>
      </c>
      <c r="T754" s="31">
        <f t="shared" si="197"/>
        <v>13.194444444444445</v>
      </c>
      <c r="U754" s="31">
        <f t="shared" si="194"/>
        <v>132833.23688271604</v>
      </c>
      <c r="V754" s="28">
        <f t="shared" si="198"/>
        <v>59.935737825279688</v>
      </c>
      <c r="W754" s="28">
        <f t="shared" si="199"/>
        <v>2245.509</v>
      </c>
      <c r="X754" s="28">
        <f t="shared" si="200"/>
        <v>110.04129144653177</v>
      </c>
      <c r="Y754" s="37">
        <f t="shared" si="195"/>
        <v>2415.4860292718117</v>
      </c>
      <c r="Z754" s="28">
        <f>Y754*0.0000002777777777</f>
        <v>6.7096834127652102E-4</v>
      </c>
      <c r="AA754" s="28">
        <f t="shared" si="201"/>
        <v>2415.4860285954755</v>
      </c>
      <c r="AB754" s="24">
        <f t="shared" si="196"/>
        <v>-2246.611111111124</v>
      </c>
      <c r="AD754" s="24">
        <f t="shared" si="202"/>
        <v>0</v>
      </c>
      <c r="AE754" s="24">
        <f t="shared" si="206"/>
        <v>1307.8391072530867</v>
      </c>
      <c r="AF754" s="24">
        <f t="shared" si="207"/>
        <v>0</v>
      </c>
      <c r="AG754" s="24">
        <f>AF$43+AF$87+$AF$158+$AF$178+$AF$238+$AF$279+$AF$299+$AF$307+$AF$359+$AF$365+$AF$379+$AF$408+$AF$426+$AF$438+$AF$526+$AF$549+$AF$569+$AF$622+$AF$645+$AF$657+$AF$685+$AF$703+$AF$721</f>
        <v>0.35915850427186352</v>
      </c>
      <c r="AH754" s="35">
        <f>(AG754*3600000)*$J$69</f>
        <v>1111954.7292256893</v>
      </c>
      <c r="AI754" s="33">
        <f>ABS((AB754*0.0000002777777777)-Z754)</f>
        <v>1.2950269830770968E-3</v>
      </c>
      <c r="AJ754" s="33">
        <f t="shared" si="205"/>
        <v>1.0711788674412075</v>
      </c>
    </row>
    <row r="755" spans="2:36" x14ac:dyDescent="0.3">
      <c r="B755" s="20" t="s">
        <v>32</v>
      </c>
      <c r="C755" s="20">
        <v>747</v>
      </c>
      <c r="D755" s="20">
        <v>158</v>
      </c>
      <c r="E755" s="3">
        <v>47.9</v>
      </c>
      <c r="F755" s="13">
        <f t="shared" si="203"/>
        <v>0.15277777777777798</v>
      </c>
      <c r="G755" s="13">
        <f t="shared" si="204"/>
        <v>0.55000000000000071</v>
      </c>
      <c r="R755">
        <f t="shared" si="192"/>
        <v>0</v>
      </c>
      <c r="S755">
        <f t="shared" si="193"/>
        <v>47.9</v>
      </c>
      <c r="T755" s="31">
        <f t="shared" si="197"/>
        <v>13.305555555555555</v>
      </c>
      <c r="U755" s="31">
        <f t="shared" si="194"/>
        <v>135079.84799382716</v>
      </c>
      <c r="V755" s="28">
        <f t="shared" si="198"/>
        <v>60.949432121307481</v>
      </c>
      <c r="W755" s="28">
        <f t="shared" si="199"/>
        <v>2245.509</v>
      </c>
      <c r="X755" s="28">
        <f t="shared" si="200"/>
        <v>242.09084118237024</v>
      </c>
      <c r="Y755" s="37">
        <f t="shared" si="195"/>
        <v>2548.5492733036776</v>
      </c>
      <c r="Z755" s="28">
        <f>Y755*0.0000002777777777</f>
        <v>7.0793035349724553E-4</v>
      </c>
      <c r="AA755" s="28">
        <f t="shared" si="201"/>
        <v>2548.549272590084</v>
      </c>
      <c r="AB755" s="24">
        <f t="shared" si="196"/>
        <v>-3976.902006172837</v>
      </c>
      <c r="AD755" s="24">
        <f t="shared" si="202"/>
        <v>0</v>
      </c>
      <c r="AE755" s="24">
        <f t="shared" si="206"/>
        <v>1307.8391072530867</v>
      </c>
      <c r="AF755" s="24">
        <f t="shared" si="207"/>
        <v>0</v>
      </c>
      <c r="AG755" s="24">
        <f>AF$43+AF$87+$AF$158+$AF$178+$AF$238+$AF$279+$AF$299+$AF$307+$AF$359+$AF$365+$AF$379+$AF$408+$AF$426+$AF$438+$AF$526+$AF$549+$AF$569+$AF$622+$AF$645+$AF$657+$AF$685+$AF$703+$AF$721</f>
        <v>0.35915850427186352</v>
      </c>
      <c r="AH755" s="35">
        <f>(AG755*3600000)*$J$69</f>
        <v>1111954.7292256893</v>
      </c>
      <c r="AI755" s="33">
        <f>ABS((AB755*0.0000002777777777)-Z755)</f>
        <v>1.8126253549026077E-3</v>
      </c>
      <c r="AJ755" s="33">
        <f t="shared" si="205"/>
        <v>1.0729914927961102</v>
      </c>
    </row>
    <row r="756" spans="2:36" x14ac:dyDescent="0.3">
      <c r="B756" s="20" t="s">
        <v>32</v>
      </c>
      <c r="C756" s="20">
        <v>748</v>
      </c>
      <c r="D756" s="20">
        <v>159</v>
      </c>
      <c r="E756" s="3">
        <v>48.6</v>
      </c>
      <c r="F756" s="13">
        <f t="shared" si="203"/>
        <v>0.20833333333333331</v>
      </c>
      <c r="G756" s="13">
        <f t="shared" si="204"/>
        <v>0.75</v>
      </c>
      <c r="R756">
        <f t="shared" si="192"/>
        <v>0</v>
      </c>
      <c r="S756">
        <f t="shared" si="193"/>
        <v>48.6</v>
      </c>
      <c r="T756" s="31">
        <f t="shared" si="197"/>
        <v>13.5</v>
      </c>
      <c r="U756" s="31">
        <f t="shared" si="194"/>
        <v>139056.75</v>
      </c>
      <c r="V756" s="28">
        <f t="shared" si="198"/>
        <v>62.743851662624984</v>
      </c>
      <c r="W756" s="28">
        <f t="shared" si="199"/>
        <v>2245.509</v>
      </c>
      <c r="X756" s="28">
        <f t="shared" si="200"/>
        <v>330.12387433959526</v>
      </c>
      <c r="Y756" s="37">
        <f t="shared" si="195"/>
        <v>2638.37672600222</v>
      </c>
      <c r="Z756" s="28">
        <f>Y756*0.0000002777777777</f>
        <v>7.328824236842985E-4</v>
      </c>
      <c r="AA756" s="28">
        <f t="shared" si="201"/>
        <v>2638.3767252634748</v>
      </c>
      <c r="AB756" s="24">
        <f t="shared" si="196"/>
        <v>-4615.679012345674</v>
      </c>
      <c r="AD756" s="24">
        <f t="shared" si="202"/>
        <v>0</v>
      </c>
      <c r="AE756" s="24">
        <f t="shared" si="206"/>
        <v>1307.8391072530867</v>
      </c>
      <c r="AF756" s="24">
        <f t="shared" si="207"/>
        <v>0</v>
      </c>
      <c r="AG756" s="24">
        <f>AF$43+AF$87+$AF$158+$AF$178+$AF$238+$AF$279+$AF$299+$AF$307+$AF$359+$AF$365+$AF$379+$AF$408+$AF$426+$AF$438+$AF$526+$AF$549+$AF$569+$AF$622+$AF$645+$AF$657+$AF$685+$AF$703+$AF$721</f>
        <v>0.35915850427186352</v>
      </c>
      <c r="AH756" s="35">
        <f>(AG756*3600000)*$J$69</f>
        <v>1111954.7292256893</v>
      </c>
      <c r="AI756" s="33">
        <f>ABS((AB756*0.0000002777777777)-Z756)</f>
        <v>2.0150154823102106E-3</v>
      </c>
      <c r="AJ756" s="33">
        <f t="shared" si="205"/>
        <v>1.0750065082784204</v>
      </c>
    </row>
    <row r="757" spans="2:36" x14ac:dyDescent="0.3">
      <c r="B757" s="20" t="s">
        <v>32</v>
      </c>
      <c r="C757" s="20">
        <v>749</v>
      </c>
      <c r="D757" s="20">
        <v>160</v>
      </c>
      <c r="E757" s="3">
        <v>49.4</v>
      </c>
      <c r="F757" s="13">
        <f t="shared" si="203"/>
        <v>0.16666666666666607</v>
      </c>
      <c r="G757" s="13">
        <f t="shared" si="204"/>
        <v>0.59999999999999787</v>
      </c>
      <c r="R757">
        <f t="shared" si="192"/>
        <v>0</v>
      </c>
      <c r="S757">
        <f t="shared" si="193"/>
        <v>49.4</v>
      </c>
      <c r="T757" s="31">
        <f t="shared" si="197"/>
        <v>13.722222222222221</v>
      </c>
      <c r="U757" s="31">
        <f t="shared" si="194"/>
        <v>143672.42901234567</v>
      </c>
      <c r="V757" s="28">
        <f t="shared" si="198"/>
        <v>64.82649403182252</v>
      </c>
      <c r="W757" s="28">
        <f t="shared" si="199"/>
        <v>2245.509</v>
      </c>
      <c r="X757" s="28">
        <f t="shared" si="200"/>
        <v>264.09909947167529</v>
      </c>
      <c r="Y757" s="37">
        <f t="shared" si="195"/>
        <v>2574.434593503498</v>
      </c>
      <c r="Z757" s="28">
        <f>Y757*0.0000002777777777</f>
        <v>7.1512072021740457E-4</v>
      </c>
      <c r="AA757" s="28">
        <f t="shared" si="201"/>
        <v>2574.4345927826566</v>
      </c>
      <c r="AB757" s="24">
        <f t="shared" si="196"/>
        <v>-2336.0987654320779</v>
      </c>
      <c r="AD757" s="24">
        <f t="shared" si="202"/>
        <v>0</v>
      </c>
      <c r="AE757" s="24">
        <f>$AD$43+$AD$87+$AD$158+$AD$178+$AD$188+$AD$238+$AD$279+$AD$299+$AD$307+$AD$359+$AD$365+$AD$379+$AD$408+$AD$426+$AD$438+$AD$549+$AD$569+$AD$622+$AD$645+$AD$657+$AD$685+$AD$703+$AD$721+$AD$758</f>
        <v>1445.3698572530866</v>
      </c>
      <c r="AF757" s="24">
        <f t="shared" si="207"/>
        <v>0</v>
      </c>
      <c r="AG757" s="24">
        <f>AF$43+AF$87+$AF$158+$AF$178+$AF$238+$AF$279+$AF$299+$AF$307+$AF$359+$AF$365+$AF$379+$AF$408+$AF$426+$AF$438+$AF$526+$AF$549+$AF$569+$AF$622+$AF$645+$AF$657+$AF$685+$AF$703+$AF$721+$AF$758</f>
        <v>0.3973614903722778</v>
      </c>
      <c r="AH757" s="35">
        <f>(AG757*3600000)*$J$69</f>
        <v>1230231.174192572</v>
      </c>
      <c r="AI757" s="33">
        <f>ABS((AB757*0.0000002777777777)-Z757)</f>
        <v>1.3640370437668406E-3</v>
      </c>
      <c r="AJ757" s="33">
        <f t="shared" si="205"/>
        <v>1.0763705453221872</v>
      </c>
    </row>
    <row r="758" spans="2:36" x14ac:dyDescent="0.3">
      <c r="B758" s="20" t="s">
        <v>32</v>
      </c>
      <c r="C758" s="20">
        <v>750</v>
      </c>
      <c r="D758" s="20">
        <v>161</v>
      </c>
      <c r="E758" s="3">
        <v>49.8</v>
      </c>
      <c r="F758" s="13">
        <f t="shared" si="203"/>
        <v>5.5555555555555358E-2</v>
      </c>
      <c r="G758" s="13">
        <f t="shared" si="204"/>
        <v>0.19999999999999929</v>
      </c>
      <c r="R758">
        <f t="shared" si="192"/>
        <v>0</v>
      </c>
      <c r="S758">
        <f t="shared" si="193"/>
        <v>49.8</v>
      </c>
      <c r="T758" s="31">
        <f t="shared" si="197"/>
        <v>13.833333333333332</v>
      </c>
      <c r="U758" s="31">
        <f t="shared" si="194"/>
        <v>146008.52777777775</v>
      </c>
      <c r="V758" s="28">
        <f t="shared" si="198"/>
        <v>65.880566088069415</v>
      </c>
      <c r="W758" s="28">
        <f t="shared" si="199"/>
        <v>2245.509</v>
      </c>
      <c r="X758" s="28">
        <f t="shared" si="200"/>
        <v>88.033033157225105</v>
      </c>
      <c r="Y758" s="37">
        <f t="shared" si="195"/>
        <v>2399.4225992452944</v>
      </c>
      <c r="Z758" s="28">
        <f>Y758*0.0000002777777777</f>
        <v>6.6650627738151563E-4</v>
      </c>
      <c r="AA758" s="28">
        <f t="shared" si="201"/>
        <v>2399.4225985734561</v>
      </c>
      <c r="AB758" s="24">
        <f t="shared" si="196"/>
        <v>0</v>
      </c>
      <c r="AC758" s="24">
        <f>SUM(AB758:AB771)</f>
        <v>137530.75</v>
      </c>
      <c r="AD758" s="24">
        <f t="shared" si="202"/>
        <v>137.53075000000001</v>
      </c>
      <c r="AE758" s="24">
        <f t="shared" ref="AE758:AE798" si="208">$AD$43+$AD$87+$AD$158+$AD$178+$AD$188+$AD$238+$AD$279+$AD$299+$AD$307+$AD$359+$AD$365+$AD$379+$AD$408+$AD$426+$AD$438+$AD$549+$AD$569+$AD$622+$AD$645+$AD$657+$AD$685+$AD$703+$AD$721+$AD$758</f>
        <v>1445.3698572530866</v>
      </c>
      <c r="AF758" s="24">
        <f t="shared" si="207"/>
        <v>3.8202986100414275E-2</v>
      </c>
      <c r="AG758" s="24">
        <f>AF$43+AF$87+$AF$158+$AF$178+$AF$238+$AF$279+$AF$299+$AF$307+$AF$359+$AF$365+$AF$379+$AF$408+$AF$426+$AF$438+$AF$526+$AF$549+$AF$569+$AF$622+$AF$645+$AF$657+$AF$685+$AF$703+$AF$721+$AF$758</f>
        <v>0.3973614903722778</v>
      </c>
      <c r="AH758" s="35">
        <f>(AG758*3600000)*$J$69</f>
        <v>1230231.174192572</v>
      </c>
      <c r="AI758" s="33">
        <f>ABS((AB758*0.0000002777777777)-Z758)</f>
        <v>6.6650627738151563E-4</v>
      </c>
      <c r="AJ758" s="33">
        <f t="shared" si="205"/>
        <v>1.0770370515995686</v>
      </c>
    </row>
    <row r="759" spans="2:36" x14ac:dyDescent="0.3">
      <c r="B759" s="20" t="s">
        <v>32</v>
      </c>
      <c r="C759" s="20">
        <v>751</v>
      </c>
      <c r="D759" s="20">
        <v>162</v>
      </c>
      <c r="E759" s="3">
        <v>49.8</v>
      </c>
      <c r="F759" s="13">
        <f t="shared" si="203"/>
        <v>-1.3888888888888099E-2</v>
      </c>
      <c r="G759" s="13">
        <f t="shared" si="204"/>
        <v>-4.9999999999997158E-2</v>
      </c>
      <c r="R759">
        <f t="shared" si="192"/>
        <v>0</v>
      </c>
      <c r="S759">
        <f t="shared" si="193"/>
        <v>49.8</v>
      </c>
      <c r="T759" s="31">
        <f t="shared" si="197"/>
        <v>13.833333333333332</v>
      </c>
      <c r="U759" s="31">
        <f t="shared" si="194"/>
        <v>146008.52777777775</v>
      </c>
      <c r="V759" s="28">
        <f t="shared" si="198"/>
        <v>65.880566088069415</v>
      </c>
      <c r="W759" s="28">
        <f t="shared" si="199"/>
        <v>2245.509</v>
      </c>
      <c r="X759" s="28">
        <f t="shared" si="200"/>
        <v>-22.008258289305104</v>
      </c>
      <c r="Y759" s="37">
        <f t="shared" si="195"/>
        <v>2289.3813077987643</v>
      </c>
      <c r="Z759" s="28">
        <f>Y759*0.0000002777777777</f>
        <v>6.3593925198826042E-4</v>
      </c>
      <c r="AA759" s="28">
        <f t="shared" si="201"/>
        <v>2289.3813071577374</v>
      </c>
      <c r="AB759" s="24">
        <f t="shared" si="196"/>
        <v>585.79089506171294</v>
      </c>
      <c r="AD759" s="24">
        <f t="shared" si="202"/>
        <v>0</v>
      </c>
      <c r="AE759" s="24">
        <f t="shared" si="208"/>
        <v>1445.3698572530866</v>
      </c>
      <c r="AF759" s="24">
        <f t="shared" si="207"/>
        <v>0</v>
      </c>
      <c r="AG759" s="24">
        <f>AF$43+AF$87+$AF$158+$AF$178+$AF$238+$AF$279+$AF$299+$AF$307+$AF$359+$AF$365+$AF$379+$AF$408+$AF$426+$AF$438+$AF$526+$AF$549+$AF$569+$AF$622+$AF$645+$AF$657+$AF$685+$AF$703+$AF$721+$AF$758</f>
        <v>0.3973614903722778</v>
      </c>
      <c r="AH759" s="35">
        <f>(AG759*3600000)*$J$69</f>
        <v>1230231.174192572</v>
      </c>
      <c r="AI759" s="33">
        <f>ABS((AB759*0.0000002777777777)-Z759)</f>
        <v>4.732195589611239E-4</v>
      </c>
      <c r="AJ759" s="33">
        <f t="shared" si="205"/>
        <v>1.0775102711585298</v>
      </c>
    </row>
    <row r="760" spans="2:36" x14ac:dyDescent="0.3">
      <c r="B760" s="20" t="s">
        <v>32</v>
      </c>
      <c r="C760" s="20">
        <v>752</v>
      </c>
      <c r="D760" s="20">
        <v>163</v>
      </c>
      <c r="E760" s="3">
        <v>49.7</v>
      </c>
      <c r="F760" s="13">
        <f t="shared" si="203"/>
        <v>-6.9444444444444448E-2</v>
      </c>
      <c r="G760" s="13">
        <f t="shared" si="204"/>
        <v>-0.25</v>
      </c>
      <c r="R760">
        <f t="shared" si="192"/>
        <v>0</v>
      </c>
      <c r="S760">
        <f t="shared" si="193"/>
        <v>49.7</v>
      </c>
      <c r="T760" s="31">
        <f t="shared" si="197"/>
        <v>13.805555555555555</v>
      </c>
      <c r="U760" s="31">
        <f t="shared" si="194"/>
        <v>145422.73688271604</v>
      </c>
      <c r="V760" s="28">
        <f t="shared" si="198"/>
        <v>65.616251144529699</v>
      </c>
      <c r="W760" s="28">
        <f t="shared" si="199"/>
        <v>2245.509</v>
      </c>
      <c r="X760" s="28">
        <f t="shared" si="200"/>
        <v>-110.04129144653177</v>
      </c>
      <c r="Y760" s="37">
        <f t="shared" si="195"/>
        <v>2201.0839596979977</v>
      </c>
      <c r="Z760" s="28">
        <f>Y760*0.0000002777777777</f>
        <v>6.114122108560262E-4</v>
      </c>
      <c r="AA760" s="28">
        <f t="shared" si="201"/>
        <v>2201.0839590816945</v>
      </c>
      <c r="AB760" s="24">
        <f t="shared" si="196"/>
        <v>2331.3888888889051</v>
      </c>
      <c r="AD760" s="24">
        <f t="shared" si="202"/>
        <v>0</v>
      </c>
      <c r="AE760" s="24">
        <f t="shared" si="208"/>
        <v>1445.3698572530866</v>
      </c>
      <c r="AF760" s="24">
        <f t="shared" si="207"/>
        <v>0</v>
      </c>
      <c r="AG760" s="24">
        <f>AF$43+AF$87+$AF$158+$AF$178+$AF$238+$AF$279+$AF$299+$AF$307+$AF$359+$AF$365+$AF$379+$AF$408+$AF$426+$AF$438+$AF$526+$AF$549+$AF$569+$AF$622+$AF$645+$AF$657+$AF$685+$AF$703+$AF$721+$AF$758</f>
        <v>0.3973614903722778</v>
      </c>
      <c r="AH760" s="35">
        <f>(AG760*3600000)*$J$69</f>
        <v>1230231.174192572</v>
      </c>
      <c r="AI760" s="33">
        <f>ABS((AB760*0.0000002777777777)-Z760)</f>
        <v>3.6195813654006084E-5</v>
      </c>
      <c r="AJ760" s="33">
        <f t="shared" si="205"/>
        <v>1.0775464669721839</v>
      </c>
    </row>
    <row r="761" spans="2:36" x14ac:dyDescent="0.3">
      <c r="B761" s="20" t="s">
        <v>32</v>
      </c>
      <c r="C761" s="20">
        <v>753</v>
      </c>
      <c r="D761" s="20">
        <v>164</v>
      </c>
      <c r="E761" s="3">
        <v>49.3</v>
      </c>
      <c r="F761" s="13">
        <f t="shared" si="203"/>
        <v>-0.16666666666666705</v>
      </c>
      <c r="G761" s="13">
        <f t="shared" si="204"/>
        <v>-0.60000000000000142</v>
      </c>
      <c r="R761">
        <f t="shared" si="192"/>
        <v>0</v>
      </c>
      <c r="S761">
        <f t="shared" si="193"/>
        <v>49.3</v>
      </c>
      <c r="T761" s="31">
        <f t="shared" si="197"/>
        <v>13.694444444444443</v>
      </c>
      <c r="U761" s="31">
        <f t="shared" si="194"/>
        <v>143091.34799382713</v>
      </c>
      <c r="V761" s="28">
        <f t="shared" si="198"/>
        <v>64.564304233557451</v>
      </c>
      <c r="W761" s="28">
        <f t="shared" si="199"/>
        <v>2245.509</v>
      </c>
      <c r="X761" s="28">
        <f t="shared" si="200"/>
        <v>-264.09909947167688</v>
      </c>
      <c r="Y761" s="37">
        <f t="shared" si="195"/>
        <v>2045.9742047618804</v>
      </c>
      <c r="Z761" s="28">
        <f>Y761*0.0000002777777777</f>
        <v>5.6832616783027991E-4</v>
      </c>
      <c r="AA761" s="28">
        <f t="shared" si="201"/>
        <v>2045.9742041890077</v>
      </c>
      <c r="AB761" s="24">
        <f t="shared" si="196"/>
        <v>4606.2592592592409</v>
      </c>
      <c r="AD761" s="24">
        <f t="shared" si="202"/>
        <v>0</v>
      </c>
      <c r="AE761" s="24">
        <f t="shared" si="208"/>
        <v>1445.3698572530866</v>
      </c>
      <c r="AF761" s="24">
        <f t="shared" si="207"/>
        <v>0</v>
      </c>
      <c r="AG761" s="24">
        <f>AF$43+AF$87+$AF$158+$AF$178+$AF$238+$AF$279+$AF$299+$AF$307+$AF$359+$AF$365+$AF$379+$AF$408+$AF$426+$AF$438+$AF$526+$AF$549+$AF$569+$AF$622+$AF$645+$AF$657+$AF$685+$AF$703+$AF$721+$AF$758</f>
        <v>0.3973614903722778</v>
      </c>
      <c r="AH761" s="35">
        <f>(AG761*3600000)*$J$69</f>
        <v>1230231.174192572</v>
      </c>
      <c r="AI761" s="33">
        <f>ABS((AB761*0.0000002777777777)-Z761)</f>
        <v>7.1119029271680023E-4</v>
      </c>
      <c r="AJ761" s="33">
        <f t="shared" si="205"/>
        <v>1.0782576572649007</v>
      </c>
    </row>
    <row r="762" spans="2:36" x14ac:dyDescent="0.3">
      <c r="B762" s="20" t="s">
        <v>32</v>
      </c>
      <c r="C762" s="20">
        <v>754</v>
      </c>
      <c r="D762" s="20">
        <v>165</v>
      </c>
      <c r="E762" s="3">
        <v>48.5</v>
      </c>
      <c r="F762" s="13">
        <f t="shared" si="203"/>
        <v>-0.23611111111111052</v>
      </c>
      <c r="G762" s="13">
        <f t="shared" si="204"/>
        <v>-0.84999999999999787</v>
      </c>
      <c r="R762">
        <f t="shared" si="192"/>
        <v>0</v>
      </c>
      <c r="S762">
        <f t="shared" si="193"/>
        <v>48.5</v>
      </c>
      <c r="T762" s="31">
        <f t="shared" si="197"/>
        <v>13.472222222222221</v>
      </c>
      <c r="U762" s="31">
        <f t="shared" si="194"/>
        <v>138485.08873456789</v>
      </c>
      <c r="V762" s="28">
        <f t="shared" si="198"/>
        <v>62.485912154909315</v>
      </c>
      <c r="W762" s="28">
        <f t="shared" si="199"/>
        <v>2245.509</v>
      </c>
      <c r="X762" s="28">
        <f t="shared" si="200"/>
        <v>-374.14039091820712</v>
      </c>
      <c r="Y762" s="37">
        <f t="shared" si="195"/>
        <v>1933.8545212367021</v>
      </c>
      <c r="Z762" s="28">
        <f>Y762*0.0000002777777777</f>
        <v>5.3718181130422862E-4</v>
      </c>
      <c r="AA762" s="28">
        <f t="shared" si="201"/>
        <v>1933.8545206952231</v>
      </c>
      <c r="AB762" s="24">
        <f t="shared" si="196"/>
        <v>5091.965277777781</v>
      </c>
      <c r="AD762" s="24">
        <f t="shared" si="202"/>
        <v>0</v>
      </c>
      <c r="AE762" s="24">
        <f t="shared" si="208"/>
        <v>1445.3698572530866</v>
      </c>
      <c r="AF762" s="24">
        <f t="shared" si="207"/>
        <v>0</v>
      </c>
      <c r="AG762" s="24">
        <f>AF$43+AF$87+$AF$158+$AF$178+$AF$238+$AF$279+$AF$299+$AF$307+$AF$359+$AF$365+$AF$379+$AF$408+$AF$426+$AF$438+$AF$526+$AF$549+$AF$569+$AF$622+$AF$645+$AF$657+$AF$685+$AF$703+$AF$721+$AF$758</f>
        <v>0.3973614903722778</v>
      </c>
      <c r="AH762" s="35">
        <f>(AG762*3600000)*$J$69</f>
        <v>1230231.174192572</v>
      </c>
      <c r="AI762" s="33">
        <f>ABS((AB762*0.0000002777777777)-Z762)</f>
        <v>8.7725298768244659E-4</v>
      </c>
      <c r="AJ762" s="33">
        <f t="shared" si="205"/>
        <v>1.0791349102525831</v>
      </c>
    </row>
    <row r="763" spans="2:36" x14ac:dyDescent="0.3">
      <c r="B763" s="20" t="s">
        <v>32</v>
      </c>
      <c r="C763" s="20">
        <v>755</v>
      </c>
      <c r="D763" s="20">
        <v>166</v>
      </c>
      <c r="E763" s="3">
        <v>47.6</v>
      </c>
      <c r="F763" s="13">
        <f t="shared" si="203"/>
        <v>-0.30555555555555597</v>
      </c>
      <c r="G763" s="13">
        <f t="shared" si="204"/>
        <v>-1.1000000000000014</v>
      </c>
      <c r="R763">
        <f t="shared" si="192"/>
        <v>0</v>
      </c>
      <c r="S763">
        <f t="shared" si="193"/>
        <v>47.6</v>
      </c>
      <c r="T763" s="31">
        <f t="shared" si="197"/>
        <v>13.222222222222221</v>
      </c>
      <c r="U763" s="31">
        <f t="shared" si="194"/>
        <v>133393.12345679011</v>
      </c>
      <c r="V763" s="28">
        <f t="shared" si="198"/>
        <v>60.188364469808619</v>
      </c>
      <c r="W763" s="28">
        <f t="shared" si="199"/>
        <v>2245.509</v>
      </c>
      <c r="X763" s="28">
        <f t="shared" si="200"/>
        <v>-484.18168236474048</v>
      </c>
      <c r="Y763" s="37">
        <f t="shared" si="195"/>
        <v>1821.5156821050682</v>
      </c>
      <c r="Z763" s="28">
        <f>Y763*0.0000002777777777</f>
        <v>5.0597657822084555E-4</v>
      </c>
      <c r="AA763" s="28">
        <f t="shared" si="201"/>
        <v>1821.515681595044</v>
      </c>
      <c r="AB763" s="24">
        <f t="shared" si="196"/>
        <v>7186.682870370365</v>
      </c>
      <c r="AD763" s="24">
        <f t="shared" si="202"/>
        <v>0</v>
      </c>
      <c r="AE763" s="24">
        <f t="shared" si="208"/>
        <v>1445.3698572530866</v>
      </c>
      <c r="AF763" s="24">
        <f t="shared" si="207"/>
        <v>0</v>
      </c>
      <c r="AG763" s="24">
        <f>AF$43+AF$87+$AF$158+$AF$178+$AF$238+$AF$279+$AF$299+$AF$307+$AF$359+$AF$365+$AF$379+$AF$408+$AF$426+$AF$438+$AF$526+$AF$549+$AF$569+$AF$622+$AF$645+$AF$657+$AF$685+$AF$703+$AF$721+$AF$758</f>
        <v>0.3973614903722778</v>
      </c>
      <c r="AH763" s="35">
        <f>(AG763*3600000)*$J$69</f>
        <v>1230231.174192572</v>
      </c>
      <c r="AI763" s="33">
        <f>ABS((AB763*0.0000002777777777)-Z763)</f>
        <v>1.4903242185452918E-3</v>
      </c>
      <c r="AJ763" s="33">
        <f t="shared" si="205"/>
        <v>1.0806252344711285</v>
      </c>
    </row>
    <row r="764" spans="2:36" x14ac:dyDescent="0.3">
      <c r="B764" s="20" t="s">
        <v>32</v>
      </c>
      <c r="C764" s="20">
        <v>756</v>
      </c>
      <c r="D764" s="20">
        <v>167</v>
      </c>
      <c r="E764" s="3">
        <v>46.3</v>
      </c>
      <c r="F764" s="13">
        <f t="shared" si="203"/>
        <v>-0.54166666666666641</v>
      </c>
      <c r="G764" s="13">
        <f t="shared" si="204"/>
        <v>-1.9499999999999993</v>
      </c>
      <c r="R764">
        <f t="shared" si="192"/>
        <v>0</v>
      </c>
      <c r="S764">
        <f t="shared" si="193"/>
        <v>46.3</v>
      </c>
      <c r="T764" s="31">
        <f t="shared" si="197"/>
        <v>12.861111111111111</v>
      </c>
      <c r="U764" s="31">
        <f t="shared" si="194"/>
        <v>126206.44058641975</v>
      </c>
      <c r="V764" s="28">
        <f t="shared" si="198"/>
        <v>56.945658423788949</v>
      </c>
      <c r="W764" s="28">
        <f t="shared" si="199"/>
        <v>2245.509</v>
      </c>
      <c r="X764" s="28">
        <f t="shared" si="200"/>
        <v>-858.32207328294737</v>
      </c>
      <c r="Y764" s="37">
        <f t="shared" si="195"/>
        <v>1444.1325851408419</v>
      </c>
      <c r="Z764" s="28">
        <f>Y764*0.0000002777777777</f>
        <v>4.0114794020457915E-4</v>
      </c>
      <c r="AA764" s="28">
        <f t="shared" si="201"/>
        <v>1444.1325847364849</v>
      </c>
      <c r="AB764" s="24">
        <f t="shared" si="196"/>
        <v>13776.388888888876</v>
      </c>
      <c r="AD764" s="24">
        <f t="shared" si="202"/>
        <v>0</v>
      </c>
      <c r="AE764" s="24">
        <f t="shared" si="208"/>
        <v>1445.3698572530866</v>
      </c>
      <c r="AF764" s="24">
        <f t="shared" si="207"/>
        <v>0</v>
      </c>
      <c r="AG764" s="24">
        <f>AF$43+AF$87+$AF$158+$AF$178+$AF$238+$AF$279+$AF$299+$AF$307+$AF$359+$AF$365+$AF$379+$AF$408+$AF$426+$AF$438+$AF$526+$AF$549+$AF$569+$AF$622+$AF$645+$AF$657+$AF$685+$AF$703+$AF$721+$AF$758</f>
        <v>0.3973614903722778</v>
      </c>
      <c r="AH764" s="35">
        <f>(AG764*3600000)*$J$69</f>
        <v>1230231.174192572</v>
      </c>
      <c r="AI764" s="33">
        <f>ABS((AB764*0.0000002777777777)-Z764)</f>
        <v>3.4256267500819451E-3</v>
      </c>
      <c r="AJ764" s="33">
        <f t="shared" si="205"/>
        <v>1.0840508612212103</v>
      </c>
    </row>
    <row r="765" spans="2:36" x14ac:dyDescent="0.3">
      <c r="B765" s="20" t="s">
        <v>32</v>
      </c>
      <c r="C765" s="20">
        <v>757</v>
      </c>
      <c r="D765" s="20">
        <v>168</v>
      </c>
      <c r="E765" s="3">
        <v>43.7</v>
      </c>
      <c r="F765" s="13">
        <f t="shared" si="203"/>
        <v>-0.97222222222222221</v>
      </c>
      <c r="G765" s="13">
        <f t="shared" si="204"/>
        <v>-3.5</v>
      </c>
      <c r="R765">
        <f t="shared" si="192"/>
        <v>0</v>
      </c>
      <c r="S765">
        <f t="shared" si="193"/>
        <v>43.7</v>
      </c>
      <c r="T765" s="31">
        <f t="shared" si="197"/>
        <v>12.138888888888889</v>
      </c>
      <c r="U765" s="31">
        <f t="shared" si="194"/>
        <v>112430.05169753087</v>
      </c>
      <c r="V765" s="28">
        <f t="shared" si="198"/>
        <v>50.729608495316739</v>
      </c>
      <c r="W765" s="28">
        <f t="shared" si="199"/>
        <v>2245.509</v>
      </c>
      <c r="X765" s="28">
        <f t="shared" si="200"/>
        <v>-1540.5780802514448</v>
      </c>
      <c r="Y765" s="37">
        <f t="shared" si="195"/>
        <v>755.66052824387202</v>
      </c>
      <c r="Z765" s="28">
        <f>Y765*0.0000002777777777</f>
        <v>2.0990570223119087E-4</v>
      </c>
      <c r="AA765" s="28">
        <f t="shared" si="201"/>
        <v>755.66052803228717</v>
      </c>
      <c r="AB765" s="24">
        <f t="shared" si="196"/>
        <v>21500.586419753105</v>
      </c>
      <c r="AD765" s="24">
        <f t="shared" si="202"/>
        <v>0</v>
      </c>
      <c r="AE765" s="24">
        <f t="shared" si="208"/>
        <v>1445.3698572530866</v>
      </c>
      <c r="AF765" s="24">
        <f t="shared" si="207"/>
        <v>0</v>
      </c>
      <c r="AG765" s="24">
        <f>AF$43+AF$87+$AF$158+$AF$178+$AF$238+$AF$279+$AF$299+$AF$307+$AF$359+$AF$365+$AF$379+$AF$408+$AF$426+$AF$438+$AF$526+$AF$549+$AF$569+$AF$622+$AF$645+$AF$657+$AF$685+$AF$703+$AF$721+$AF$758</f>
        <v>0.3973614903722778</v>
      </c>
      <c r="AH765" s="35">
        <f>(AG765*3600000)*$J$69</f>
        <v>1230231.174192572</v>
      </c>
      <c r="AI765" s="33">
        <f>ABS((AB765*0.0000002777777777)-Z765)</f>
        <v>5.7624794126946268E-3</v>
      </c>
      <c r="AJ765" s="33">
        <f t="shared" si="205"/>
        <v>1.089813340633905</v>
      </c>
    </row>
    <row r="766" spans="2:36" x14ac:dyDescent="0.3">
      <c r="B766" s="20" t="s">
        <v>32</v>
      </c>
      <c r="C766" s="20">
        <v>758</v>
      </c>
      <c r="D766" s="20">
        <v>169</v>
      </c>
      <c r="E766" s="3">
        <v>39.299999999999997</v>
      </c>
      <c r="F766" s="13">
        <f t="shared" si="203"/>
        <v>-1.3333333333333335</v>
      </c>
      <c r="G766" s="13">
        <f t="shared" si="204"/>
        <v>-4.8000000000000007</v>
      </c>
      <c r="R766">
        <f t="shared" si="192"/>
        <v>0</v>
      </c>
      <c r="S766">
        <f t="shared" si="193"/>
        <v>39.299999999999997</v>
      </c>
      <c r="T766" s="31">
        <f t="shared" si="197"/>
        <v>10.916666666666666</v>
      </c>
      <c r="U766" s="31">
        <f t="shared" si="194"/>
        <v>90929.465277777766</v>
      </c>
      <c r="V766" s="28">
        <f t="shared" si="198"/>
        <v>41.028320316350687</v>
      </c>
      <c r="W766" s="28">
        <f t="shared" si="199"/>
        <v>2245.509</v>
      </c>
      <c r="X766" s="28">
        <f t="shared" si="200"/>
        <v>-2112.7927957734105</v>
      </c>
      <c r="Y766" s="37">
        <f t="shared" si="195"/>
        <v>173.74452454294033</v>
      </c>
      <c r="Z766" s="28">
        <f>Y766*0.0000002777777777</f>
        <v>4.8262367915081078E-5</v>
      </c>
      <c r="AA766" s="28">
        <f t="shared" si="201"/>
        <v>173.74452449429188</v>
      </c>
      <c r="AB766" s="24">
        <f t="shared" si="196"/>
        <v>22470.820987654297</v>
      </c>
      <c r="AD766" s="24">
        <f t="shared" si="202"/>
        <v>0</v>
      </c>
      <c r="AE766" s="24">
        <f t="shared" si="208"/>
        <v>1445.3698572530866</v>
      </c>
      <c r="AF766" s="24">
        <f t="shared" si="207"/>
        <v>0</v>
      </c>
      <c r="AG766" s="24">
        <f>AF$43+AF$87+$AF$158+$AF$178+$AF$238+$AF$279+$AF$299+$AF$307+$AF$359+$AF$365+$AF$379+$AF$408+$AF$426+$AF$438+$AF$526+$AF$549+$AF$569+$AF$622+$AF$645+$AF$657+$AF$685+$AF$703+$AF$721+$AF$758</f>
        <v>0.3973614903722778</v>
      </c>
      <c r="AH766" s="35">
        <f>(AG766*3600000)*$J$69</f>
        <v>1230231.174192572</v>
      </c>
      <c r="AI766" s="33">
        <f>ABS((AB766*0.0000002777777777)-Z766)</f>
        <v>6.1936323491300497E-3</v>
      </c>
      <c r="AJ766" s="33">
        <f t="shared" si="205"/>
        <v>1.0960069729830351</v>
      </c>
    </row>
    <row r="767" spans="2:36" x14ac:dyDescent="0.3">
      <c r="B767" s="20" t="s">
        <v>32</v>
      </c>
      <c r="C767" s="20">
        <v>759</v>
      </c>
      <c r="D767" s="20">
        <v>170</v>
      </c>
      <c r="E767" s="3">
        <v>34.1</v>
      </c>
      <c r="F767" s="13">
        <f t="shared" si="203"/>
        <v>-1.4305555555555551</v>
      </c>
      <c r="G767" s="13">
        <f t="shared" si="204"/>
        <v>-5.1499999999999986</v>
      </c>
      <c r="R767">
        <f t="shared" si="192"/>
        <v>0</v>
      </c>
      <c r="S767">
        <f t="shared" si="193"/>
        <v>34.1</v>
      </c>
      <c r="T767" s="31">
        <f t="shared" si="197"/>
        <v>9.4722222222222232</v>
      </c>
      <c r="U767" s="31">
        <f t="shared" si="194"/>
        <v>68458.64429012347</v>
      </c>
      <c r="V767" s="28">
        <f t="shared" si="198"/>
        <v>30.889252210798226</v>
      </c>
      <c r="W767" s="28">
        <f t="shared" si="199"/>
        <v>2245.509</v>
      </c>
      <c r="X767" s="28">
        <f t="shared" si="200"/>
        <v>-2266.8506037985539</v>
      </c>
      <c r="Y767" s="37">
        <f t="shared" si="195"/>
        <v>9.5476484122441434</v>
      </c>
      <c r="Z767" s="28">
        <f>Y767*0.0000002777777777</f>
        <v>2.6521245582141116E-6</v>
      </c>
      <c r="AA767" s="28">
        <f t="shared" si="201"/>
        <v>9.5476484095708027</v>
      </c>
      <c r="AB767" s="24">
        <f t="shared" si="196"/>
        <v>18946.067129629642</v>
      </c>
      <c r="AD767" s="24">
        <f t="shared" si="202"/>
        <v>0</v>
      </c>
      <c r="AE767" s="24">
        <f t="shared" si="208"/>
        <v>1445.3698572530866</v>
      </c>
      <c r="AF767" s="24">
        <f t="shared" si="207"/>
        <v>0</v>
      </c>
      <c r="AG767" s="24">
        <f>AF$43+AF$87+$AF$158+$AF$178+$AF$238+$AF$279+$AF$299+$AF$307+$AF$359+$AF$365+$AF$379+$AF$408+$AF$426+$AF$438+$AF$526+$AF$549+$AF$569+$AF$622+$AF$645+$AF$657+$AF$685+$AF$703+$AF$721+$AF$758</f>
        <v>0.3973614903722778</v>
      </c>
      <c r="AH767" s="35">
        <f>(AG767*3600000)*$J$69</f>
        <v>1230231.174192572</v>
      </c>
      <c r="AI767" s="33">
        <f>ABS((AB767*0.0000002777777777)-Z767)</f>
        <v>5.2601442988653262E-3</v>
      </c>
      <c r="AJ767" s="33">
        <f t="shared" si="205"/>
        <v>1.1012671172819004</v>
      </c>
    </row>
    <row r="768" spans="2:36" x14ac:dyDescent="0.3">
      <c r="B768" s="20" t="s">
        <v>32</v>
      </c>
      <c r="C768" s="20">
        <v>760</v>
      </c>
      <c r="D768" s="20">
        <v>171</v>
      </c>
      <c r="E768" s="3">
        <v>29</v>
      </c>
      <c r="F768" s="13">
        <f t="shared" si="203"/>
        <v>-1.4444444444444446</v>
      </c>
      <c r="G768" s="13">
        <f t="shared" si="204"/>
        <v>-5.2000000000000011</v>
      </c>
      <c r="R768">
        <f t="shared" si="192"/>
        <v>0</v>
      </c>
      <c r="S768">
        <f t="shared" si="193"/>
        <v>29</v>
      </c>
      <c r="T768" s="31">
        <f t="shared" si="197"/>
        <v>8.0555555555555554</v>
      </c>
      <c r="U768" s="31">
        <f t="shared" si="194"/>
        <v>49512.577160493827</v>
      </c>
      <c r="V768" s="28">
        <f t="shared" si="198"/>
        <v>22.340589700192897</v>
      </c>
      <c r="W768" s="28">
        <f t="shared" si="199"/>
        <v>2245.509</v>
      </c>
      <c r="X768" s="28">
        <f t="shared" si="200"/>
        <v>-2288.8588620878613</v>
      </c>
      <c r="Y768" s="37">
        <f t="shared" si="195"/>
        <v>-21.009272387668261</v>
      </c>
      <c r="Z768" s="28">
        <f>Y768*0.0000002777777777</f>
        <v>-5.8359089949404629E-6</v>
      </c>
      <c r="AA768" s="28">
        <f t="shared" si="201"/>
        <v>-21.009272381785667</v>
      </c>
      <c r="AB768" s="24">
        <f t="shared" si="196"/>
        <v>16443.945216049389</v>
      </c>
      <c r="AD768" s="24">
        <f t="shared" si="202"/>
        <v>0</v>
      </c>
      <c r="AE768" s="24">
        <f t="shared" si="208"/>
        <v>1445.3698572530866</v>
      </c>
      <c r="AF768" s="24">
        <f t="shared" si="207"/>
        <v>0</v>
      </c>
      <c r="AG768" s="24">
        <f>AF$43+AF$87+$AF$158+$AF$178+$AF$238+$AF$279+$AF$299+$AF$307+$AF$359+$AF$365+$AF$379+$AF$408+$AF$426+$AF$438+$AF$526+$AF$549+$AF$569+$AF$622+$AF$645+$AF$657+$AF$685+$AF$703+$AF$721+$AF$758</f>
        <v>0.3973614903722778</v>
      </c>
      <c r="AH768" s="35">
        <f>(AG768*3600000)*$J$69</f>
        <v>1230231.174192572</v>
      </c>
      <c r="AI768" s="33">
        <f>ABS((AB768*0.0000002777777777)-Z768)</f>
        <v>4.5735984677296865E-3</v>
      </c>
      <c r="AJ768" s="33">
        <f t="shared" si="205"/>
        <v>1.1058407157496302</v>
      </c>
    </row>
    <row r="769" spans="2:36" x14ac:dyDescent="0.3">
      <c r="B769" s="20" t="s">
        <v>32</v>
      </c>
      <c r="C769" s="20">
        <v>761</v>
      </c>
      <c r="D769" s="20">
        <v>172</v>
      </c>
      <c r="E769" s="3">
        <v>23.7</v>
      </c>
      <c r="F769" s="13">
        <f t="shared" si="203"/>
        <v>-1.4722222222222223</v>
      </c>
      <c r="G769" s="13">
        <f t="shared" si="204"/>
        <v>-5.3000000000000007</v>
      </c>
      <c r="R769">
        <f t="shared" si="192"/>
        <v>0</v>
      </c>
      <c r="S769">
        <f t="shared" si="193"/>
        <v>23.7</v>
      </c>
      <c r="T769" s="31">
        <f t="shared" si="197"/>
        <v>6.583333333333333</v>
      </c>
      <c r="U769" s="31">
        <f t="shared" si="194"/>
        <v>33068.631944444438</v>
      </c>
      <c r="V769" s="28">
        <f t="shared" si="198"/>
        <v>14.920910616767356</v>
      </c>
      <c r="W769" s="28">
        <f t="shared" si="199"/>
        <v>2245.509</v>
      </c>
      <c r="X769" s="28">
        <f t="shared" si="200"/>
        <v>-2332.8753786664738</v>
      </c>
      <c r="Y769" s="37">
        <f t="shared" si="195"/>
        <v>-72.445468049706506</v>
      </c>
      <c r="Z769" s="28">
        <f>Y769*0.0000002777777777</f>
        <v>-2.0123741119283829E-5</v>
      </c>
      <c r="AA769" s="28">
        <f t="shared" si="201"/>
        <v>-72.445468029421789</v>
      </c>
      <c r="AB769" s="24">
        <f t="shared" si="196"/>
        <v>13136.434413580246</v>
      </c>
      <c r="AD769" s="24">
        <f t="shared" si="202"/>
        <v>0</v>
      </c>
      <c r="AE769" s="24">
        <f t="shared" si="208"/>
        <v>1445.3698572530866</v>
      </c>
      <c r="AF769" s="24">
        <f t="shared" si="207"/>
        <v>0</v>
      </c>
      <c r="AG769" s="24">
        <f>AF$43+AF$87+$AF$158+$AF$178+$AF$238+$AF$279+$AF$299+$AF$307+$AF$359+$AF$365+$AF$379+$AF$408+$AF$426+$AF$438+$AF$526+$AF$549+$AF$569+$AF$622+$AF$645+$AF$657+$AF$685+$AF$703+$AF$721+$AF$758</f>
        <v>0.3973614903722778</v>
      </c>
      <c r="AH769" s="35">
        <f>(AG769*3600000)*$J$69</f>
        <v>1230231.174192572</v>
      </c>
      <c r="AI769" s="33">
        <f>ABS((AB769*0.0000002777777777)-Z769)</f>
        <v>3.6691332994254074E-3</v>
      </c>
      <c r="AJ769" s="33">
        <f t="shared" si="205"/>
        <v>1.1095098490490556</v>
      </c>
    </row>
    <row r="770" spans="2:36" x14ac:dyDescent="0.3">
      <c r="B770" s="20" t="s">
        <v>32</v>
      </c>
      <c r="C770" s="20">
        <v>762</v>
      </c>
      <c r="D770" s="20">
        <v>173</v>
      </c>
      <c r="E770" s="3">
        <v>18.399999999999999</v>
      </c>
      <c r="F770" s="13">
        <f t="shared" si="203"/>
        <v>-1.3055555555555554</v>
      </c>
      <c r="G770" s="13">
        <f t="shared" si="204"/>
        <v>-4.6999999999999993</v>
      </c>
      <c r="R770">
        <f t="shared" si="192"/>
        <v>0</v>
      </c>
      <c r="S770">
        <f t="shared" si="193"/>
        <v>18.399999999999999</v>
      </c>
      <c r="T770" s="31">
        <f t="shared" si="197"/>
        <v>5.1111111111111107</v>
      </c>
      <c r="U770" s="31">
        <f t="shared" si="194"/>
        <v>19932.197530864192</v>
      </c>
      <c r="V770" s="28">
        <f t="shared" si="198"/>
        <v>8.9936148024938234</v>
      </c>
      <c r="W770" s="28">
        <f t="shared" si="199"/>
        <v>2245.509</v>
      </c>
      <c r="X770" s="28">
        <f t="shared" si="200"/>
        <v>-2068.7762791947971</v>
      </c>
      <c r="Y770" s="37">
        <f t="shared" si="195"/>
        <v>185.72633560769691</v>
      </c>
      <c r="Z770" s="28">
        <f>Y770*0.0000002777777777</f>
        <v>5.1590648765470429E-5</v>
      </c>
      <c r="AA770" s="28">
        <f t="shared" si="201"/>
        <v>185.72633555569354</v>
      </c>
      <c r="AB770" s="24">
        <f t="shared" si="196"/>
        <v>7893.1643518518449</v>
      </c>
      <c r="AD770" s="24">
        <f t="shared" si="202"/>
        <v>0</v>
      </c>
      <c r="AE770" s="24">
        <f t="shared" si="208"/>
        <v>1445.3698572530866</v>
      </c>
      <c r="AF770" s="24">
        <f t="shared" si="207"/>
        <v>0</v>
      </c>
      <c r="AG770" s="24">
        <f>AF$43+AF$87+$AF$158+$AF$178+$AF$238+$AF$279+$AF$299+$AF$307+$AF$359+$AF$365+$AF$379+$AF$408+$AF$426+$AF$438+$AF$526+$AF$549+$AF$569+$AF$622+$AF$645+$AF$657+$AF$685+$AF$703+$AF$721+$AF$758</f>
        <v>0.3973614903722778</v>
      </c>
      <c r="AH770" s="35">
        <f>(AG770*3600000)*$J$69</f>
        <v>1230231.174192572</v>
      </c>
      <c r="AI770" s="33">
        <f>ABS((AB770*0.0000002777777777)-Z770)</f>
        <v>2.1409550039127962E-3</v>
      </c>
      <c r="AJ770" s="33">
        <f t="shared" si="205"/>
        <v>1.1116508040529685</v>
      </c>
    </row>
    <row r="771" spans="2:36" x14ac:dyDescent="0.3">
      <c r="B771" s="20" t="s">
        <v>32</v>
      </c>
      <c r="C771" s="20">
        <v>763</v>
      </c>
      <c r="D771" s="20">
        <v>174</v>
      </c>
      <c r="E771" s="3">
        <v>14.3</v>
      </c>
      <c r="F771" s="13">
        <f t="shared" si="203"/>
        <v>-0.88888888888888862</v>
      </c>
      <c r="G771" s="13">
        <f t="shared" si="204"/>
        <v>-3.1999999999999993</v>
      </c>
      <c r="R771">
        <f t="shared" si="192"/>
        <v>0</v>
      </c>
      <c r="S771">
        <f t="shared" si="193"/>
        <v>14.3</v>
      </c>
      <c r="T771" s="31">
        <f t="shared" si="197"/>
        <v>3.9722222222222223</v>
      </c>
      <c r="U771" s="31">
        <f t="shared" si="194"/>
        <v>12039.033179012347</v>
      </c>
      <c r="V771" s="28">
        <f t="shared" si="198"/>
        <v>5.4321369652704474</v>
      </c>
      <c r="W771" s="28">
        <f t="shared" si="199"/>
        <v>2245.509</v>
      </c>
      <c r="X771" s="28">
        <f t="shared" si="200"/>
        <v>-1408.5285305156062</v>
      </c>
      <c r="Y771" s="37">
        <f t="shared" si="195"/>
        <v>842.41260644966405</v>
      </c>
      <c r="Z771" s="28">
        <f>Y771*0.0000002777777777</f>
        <v>2.3400350172605238E-4</v>
      </c>
      <c r="AA771" s="28">
        <f t="shared" si="201"/>
        <v>842.41260621378854</v>
      </c>
      <c r="AB771" s="24">
        <f t="shared" si="196"/>
        <v>3561.2554012345718</v>
      </c>
      <c r="AD771" s="24">
        <f t="shared" si="202"/>
        <v>0</v>
      </c>
      <c r="AE771" s="24">
        <f t="shared" si="208"/>
        <v>1445.3698572530866</v>
      </c>
      <c r="AF771" s="24">
        <f t="shared" si="207"/>
        <v>0</v>
      </c>
      <c r="AG771" s="24">
        <f>AF$43+AF$87+$AF$158+$AF$178+$AF$238+$AF$279+$AF$299+$AF$307+$AF$359+$AF$365+$AF$379+$AF$408+$AF$426+$AF$438+$AF$526+$AF$549+$AF$569+$AF$622+$AF$645+$AF$657+$AF$685+$AF$703+$AF$721+$AF$758</f>
        <v>0.3973614903722778</v>
      </c>
      <c r="AH771" s="35">
        <f>(AG771*3600000)*$J$69</f>
        <v>1230231.174192572</v>
      </c>
      <c r="AI771" s="33">
        <f>ABS((AB771*0.0000002777777777)-Z771)</f>
        <v>7.5523410945100883E-4</v>
      </c>
      <c r="AJ771" s="33">
        <f t="shared" si="205"/>
        <v>1.1124060381624195</v>
      </c>
    </row>
    <row r="772" spans="2:36" x14ac:dyDescent="0.3">
      <c r="B772" s="20" t="s">
        <v>32</v>
      </c>
      <c r="C772" s="20">
        <v>764</v>
      </c>
      <c r="D772" s="20">
        <v>175</v>
      </c>
      <c r="E772" s="3">
        <v>12</v>
      </c>
      <c r="F772" s="13">
        <f t="shared" si="203"/>
        <v>-0.20833333333333331</v>
      </c>
      <c r="G772" s="13">
        <f t="shared" si="204"/>
        <v>-0.75</v>
      </c>
      <c r="R772">
        <f t="shared" si="192"/>
        <v>0</v>
      </c>
      <c r="S772">
        <f t="shared" si="193"/>
        <v>12</v>
      </c>
      <c r="T772" s="31">
        <f t="shared" si="197"/>
        <v>3.333333333333333</v>
      </c>
      <c r="U772" s="31">
        <f t="shared" si="194"/>
        <v>8477.7777777777756</v>
      </c>
      <c r="V772" s="28">
        <f t="shared" si="198"/>
        <v>3.825261494444443</v>
      </c>
      <c r="W772" s="28">
        <f t="shared" si="199"/>
        <v>2245.509</v>
      </c>
      <c r="X772" s="28">
        <f t="shared" si="200"/>
        <v>-330.12387433959526</v>
      </c>
      <c r="Y772" s="37">
        <f t="shared" si="195"/>
        <v>1919.2103871548493</v>
      </c>
      <c r="Z772" s="28">
        <f>Y772*0.0000002777777777</f>
        <v>5.3311399628263071E-4</v>
      </c>
      <c r="AA772" s="28">
        <f t="shared" si="201"/>
        <v>1919.2103866174705</v>
      </c>
      <c r="AB772" s="24">
        <f t="shared" si="196"/>
        <v>-1168.0493827160517</v>
      </c>
      <c r="AD772" s="24">
        <f t="shared" si="202"/>
        <v>0</v>
      </c>
      <c r="AE772" s="24">
        <f t="shared" si="208"/>
        <v>1445.3698572530866</v>
      </c>
      <c r="AF772" s="24">
        <f t="shared" si="207"/>
        <v>0</v>
      </c>
      <c r="AG772" s="24">
        <f>AF$43+AF$87+$AF$158+$AF$178+$AF$238+$AF$279+$AF$299+$AF$307+$AF$359+$AF$365+$AF$379+$AF$408+$AF$426+$AF$438+$AF$526+$AF$549+$AF$569+$AF$622+$AF$645+$AF$657+$AF$685+$AF$703+$AF$721+$AF$758</f>
        <v>0.3973614903722778</v>
      </c>
      <c r="AH772" s="35">
        <f>(AG772*3600000)*$J$69</f>
        <v>1230231.174192572</v>
      </c>
      <c r="AI772" s="33">
        <f>ABS((AB772*0.0000002777777777)-Z772)</f>
        <v>8.5757215805735238E-4</v>
      </c>
      <c r="AJ772" s="33">
        <f t="shared" si="205"/>
        <v>1.1132636103204767</v>
      </c>
    </row>
    <row r="773" spans="2:36" x14ac:dyDescent="0.3">
      <c r="B773" s="20" t="s">
        <v>32</v>
      </c>
      <c r="C773" s="20">
        <v>765</v>
      </c>
      <c r="D773" s="20">
        <v>176</v>
      </c>
      <c r="E773" s="3">
        <v>12.8</v>
      </c>
      <c r="F773" s="13">
        <f t="shared" si="203"/>
        <v>0.55555555555555558</v>
      </c>
      <c r="G773" s="13">
        <f t="shared" si="204"/>
        <v>2</v>
      </c>
      <c r="R773">
        <f t="shared" si="192"/>
        <v>0</v>
      </c>
      <c r="S773">
        <f t="shared" si="193"/>
        <v>12.8</v>
      </c>
      <c r="T773" s="31">
        <f t="shared" si="197"/>
        <v>3.5555555555555558</v>
      </c>
      <c r="U773" s="31">
        <f t="shared" si="194"/>
        <v>9645.8271604938273</v>
      </c>
      <c r="V773" s="28">
        <f t="shared" si="198"/>
        <v>4.352297522567901</v>
      </c>
      <c r="W773" s="28">
        <f t="shared" si="199"/>
        <v>2245.509</v>
      </c>
      <c r="X773" s="28">
        <f t="shared" si="200"/>
        <v>880.33033157225418</v>
      </c>
      <c r="Y773" s="37">
        <f t="shared" si="195"/>
        <v>3130.191629094822</v>
      </c>
      <c r="Z773" s="28">
        <f>Y773*0.0000002777777777</f>
        <v>8.6949767450510238E-4</v>
      </c>
      <c r="AA773" s="28">
        <f t="shared" si="201"/>
        <v>3130.1916282183684</v>
      </c>
      <c r="AB773" s="24">
        <f t="shared" si="196"/>
        <v>-5425.7777777777792</v>
      </c>
      <c r="AD773" s="24">
        <f t="shared" si="202"/>
        <v>0</v>
      </c>
      <c r="AE773" s="24">
        <f t="shared" si="208"/>
        <v>1445.3698572530866</v>
      </c>
      <c r="AF773" s="24">
        <f t="shared" si="207"/>
        <v>0</v>
      </c>
      <c r="AG773" s="24">
        <f>AF$43+AF$87+$AF$158+$AF$178+$AF$238+$AF$279+$AF$299+$AF$307+$AF$359+$AF$365+$AF$379+$AF$408+$AF$426+$AF$438+$AF$526+$AF$549+$AF$569+$AF$622+$AF$645+$AF$657+$AF$685+$AF$703+$AF$721+$AF$758</f>
        <v>0.3973614903722778</v>
      </c>
      <c r="AH773" s="35">
        <f>(AG773*3600000)*$J$69</f>
        <v>1230231.174192572</v>
      </c>
      <c r="AI773" s="33">
        <f>ABS((AB773*0.0000002777777777)-Z773)</f>
        <v>2.3766581679102584E-3</v>
      </c>
      <c r="AJ773" s="33">
        <f t="shared" si="205"/>
        <v>1.115640268488387</v>
      </c>
    </row>
    <row r="774" spans="2:36" x14ac:dyDescent="0.3">
      <c r="B774" s="20" t="s">
        <v>32</v>
      </c>
      <c r="C774" s="20">
        <v>766</v>
      </c>
      <c r="D774" s="20">
        <v>177</v>
      </c>
      <c r="E774" s="3">
        <v>16</v>
      </c>
      <c r="F774" s="13">
        <f t="shared" si="203"/>
        <v>0.87500000000000011</v>
      </c>
      <c r="G774" s="13">
        <f t="shared" si="204"/>
        <v>3.1500000000000004</v>
      </c>
      <c r="R774">
        <f t="shared" si="192"/>
        <v>0</v>
      </c>
      <c r="S774">
        <f t="shared" si="193"/>
        <v>16</v>
      </c>
      <c r="T774" s="31">
        <f t="shared" si="197"/>
        <v>4.4444444444444446</v>
      </c>
      <c r="U774" s="31">
        <f t="shared" si="194"/>
        <v>15071.604938271606</v>
      </c>
      <c r="V774" s="28">
        <f t="shared" si="198"/>
        <v>6.8004648790123454</v>
      </c>
      <c r="W774" s="28">
        <f t="shared" si="199"/>
        <v>2245.509</v>
      </c>
      <c r="X774" s="28">
        <f t="shared" si="200"/>
        <v>1386.5202722263004</v>
      </c>
      <c r="Y774" s="37">
        <f t="shared" si="195"/>
        <v>3638.8297371053131</v>
      </c>
      <c r="Z774" s="28">
        <f>Y774*0.0000002777777777</f>
        <v>1.0107860378017891E-3</v>
      </c>
      <c r="AA774" s="28">
        <f t="shared" si="201"/>
        <v>3638.8297360864408</v>
      </c>
      <c r="AB774" s="24">
        <f t="shared" si="196"/>
        <v>-6406.0208333333376</v>
      </c>
      <c r="AD774" s="24">
        <f t="shared" si="202"/>
        <v>0</v>
      </c>
      <c r="AE774" s="24">
        <f t="shared" si="208"/>
        <v>1445.3698572530866</v>
      </c>
      <c r="AF774" s="24">
        <f t="shared" si="207"/>
        <v>0</v>
      </c>
      <c r="AG774" s="24">
        <f>AF$43+AF$87+$AF$158+$AF$178+$AF$238+$AF$279+$AF$299+$AF$307+$AF$359+$AF$365+$AF$379+$AF$408+$AF$426+$AF$438+$AF$526+$AF$549+$AF$569+$AF$622+$AF$645+$AF$657+$AF$685+$AF$703+$AF$721+$AF$758</f>
        <v>0.3973614903722778</v>
      </c>
      <c r="AH774" s="35">
        <f>(AG774*3600000)*$J$69</f>
        <v>1230231.174192572</v>
      </c>
      <c r="AI774" s="33">
        <f>ABS((AB774*0.0000002777777777)-Z774)</f>
        <v>2.7902362687850261E-3</v>
      </c>
      <c r="AJ774" s="33">
        <f t="shared" si="205"/>
        <v>1.1184305047571721</v>
      </c>
    </row>
    <row r="775" spans="2:36" x14ac:dyDescent="0.3">
      <c r="B775" s="20" t="s">
        <v>32</v>
      </c>
      <c r="C775" s="20">
        <v>767</v>
      </c>
      <c r="D775" s="20">
        <v>178</v>
      </c>
      <c r="E775" s="3">
        <v>19.100000000000001</v>
      </c>
      <c r="F775" s="13">
        <f t="shared" si="203"/>
        <v>0.88888888888888862</v>
      </c>
      <c r="G775" s="13">
        <f t="shared" si="204"/>
        <v>3.1999999999999993</v>
      </c>
      <c r="R775">
        <f t="shared" si="192"/>
        <v>0</v>
      </c>
      <c r="S775">
        <f t="shared" si="193"/>
        <v>19.100000000000001</v>
      </c>
      <c r="T775" s="31">
        <f t="shared" si="197"/>
        <v>5.3055555555555562</v>
      </c>
      <c r="U775" s="31">
        <f t="shared" si="194"/>
        <v>21477.625771604944</v>
      </c>
      <c r="V775" s="28">
        <f t="shared" si="198"/>
        <v>9.6909280957519304</v>
      </c>
      <c r="W775" s="28">
        <f t="shared" si="199"/>
        <v>2245.509</v>
      </c>
      <c r="X775" s="28">
        <f t="shared" si="200"/>
        <v>1408.5285305156062</v>
      </c>
      <c r="Y775" s="37">
        <f t="shared" si="195"/>
        <v>3663.7284586113583</v>
      </c>
      <c r="Z775" s="28">
        <f>Y775*0.0000002777777777</f>
        <v>1.0177023493293095E-3</v>
      </c>
      <c r="AA775" s="28">
        <f t="shared" si="201"/>
        <v>3663.7284575855142</v>
      </c>
      <c r="AB775" s="24">
        <f t="shared" si="196"/>
        <v>-8062.7199074073906</v>
      </c>
      <c r="AD775" s="24">
        <f t="shared" si="202"/>
        <v>0</v>
      </c>
      <c r="AE775" s="24">
        <f t="shared" si="208"/>
        <v>1445.3698572530866</v>
      </c>
      <c r="AF775" s="24">
        <f t="shared" si="207"/>
        <v>0</v>
      </c>
      <c r="AG775" s="24">
        <f>AF$43+AF$87+$AF$158+$AF$178+$AF$238+$AF$279+$AF$299+$AF$307+$AF$359+$AF$365+$AF$379+$AF$408+$AF$426+$AF$438+$AF$526+$AF$549+$AF$569+$AF$622+$AF$645+$AF$657+$AF$685+$AF$703+$AF$721+$AF$758</f>
        <v>0.3973614903722778</v>
      </c>
      <c r="AH775" s="35">
        <f>(AG775*3600000)*$J$69</f>
        <v>1230231.174192572</v>
      </c>
      <c r="AI775" s="33">
        <f>ABS((AB775*0.0000002777777777)-Z775)</f>
        <v>3.2573467674264843E-3</v>
      </c>
      <c r="AJ775" s="33">
        <f t="shared" si="205"/>
        <v>1.1216878515245985</v>
      </c>
    </row>
    <row r="776" spans="2:36" x14ac:dyDescent="0.3">
      <c r="B776" s="20" t="s">
        <v>32</v>
      </c>
      <c r="C776" s="20">
        <v>768</v>
      </c>
      <c r="D776" s="20">
        <v>179</v>
      </c>
      <c r="E776" s="3">
        <v>22.4</v>
      </c>
      <c r="F776" s="13">
        <f t="shared" si="203"/>
        <v>0.90277777777777779</v>
      </c>
      <c r="G776" s="13">
        <f t="shared" si="204"/>
        <v>3.25</v>
      </c>
      <c r="R776">
        <f t="shared" ref="R776:R839" si="209">IF(E776&lt;1,1,0)</f>
        <v>0</v>
      </c>
      <c r="S776">
        <f t="shared" ref="S776:S839" si="210">IF(R776=1,"",E776)</f>
        <v>22.4</v>
      </c>
      <c r="T776" s="31">
        <f t="shared" si="197"/>
        <v>6.2222222222222214</v>
      </c>
      <c r="U776" s="31">
        <f t="shared" ref="U776:U839" si="211">(0.5*1526*(T776*T776))</f>
        <v>29540.345679012335</v>
      </c>
      <c r="V776" s="28">
        <f t="shared" si="198"/>
        <v>13.328911162864191</v>
      </c>
      <c r="W776" s="28">
        <f t="shared" si="199"/>
        <v>2245.509</v>
      </c>
      <c r="X776" s="28">
        <f t="shared" si="200"/>
        <v>1430.5367888049132</v>
      </c>
      <c r="Y776" s="37">
        <f t="shared" ref="Y776:Y839" si="212">V776+W776+X776</f>
        <v>3689.3746999677774</v>
      </c>
      <c r="Z776" s="28">
        <f>Y776*0.0000002777777777</f>
        <v>1.0248263052596534E-3</v>
      </c>
      <c r="AA776" s="28">
        <f t="shared" si="201"/>
        <v>3689.3746989347524</v>
      </c>
      <c r="AB776" s="24">
        <f t="shared" ref="AB776:AB839" si="213">$U776-$U777</f>
        <v>-9042.9629629629744</v>
      </c>
      <c r="AD776" s="24">
        <f t="shared" si="202"/>
        <v>0</v>
      </c>
      <c r="AE776" s="24">
        <f t="shared" si="208"/>
        <v>1445.3698572530866</v>
      </c>
      <c r="AF776" s="24">
        <f t="shared" si="207"/>
        <v>0</v>
      </c>
      <c r="AG776" s="24">
        <f>AF$43+AF$87+$AF$158+$AF$178+$AF$238+$AF$279+$AF$299+$AF$307+$AF$359+$AF$365+$AF$379+$AF$408+$AF$426+$AF$438+$AF$526+$AF$549+$AF$569+$AF$622+$AF$645+$AF$657+$AF$685+$AF$703+$AF$721+$AF$758</f>
        <v>0.3973614903722778</v>
      </c>
      <c r="AH776" s="35">
        <f>(AG776*3600000)*$J$69</f>
        <v>1230231.174192572</v>
      </c>
      <c r="AI776" s="33">
        <f>ABS((AB776*0.0000002777777777)-Z776)</f>
        <v>3.536760460934916E-3</v>
      </c>
      <c r="AJ776" s="33">
        <f t="shared" si="205"/>
        <v>1.1252246119855334</v>
      </c>
    </row>
    <row r="777" spans="2:36" x14ac:dyDescent="0.3">
      <c r="B777" s="20" t="s">
        <v>32</v>
      </c>
      <c r="C777" s="20">
        <v>769</v>
      </c>
      <c r="D777" s="20">
        <v>180</v>
      </c>
      <c r="E777" s="3">
        <v>25.6</v>
      </c>
      <c r="F777" s="13">
        <f t="shared" si="203"/>
        <v>1.0694444444444449</v>
      </c>
      <c r="G777" s="13">
        <f t="shared" si="204"/>
        <v>3.8500000000000014</v>
      </c>
      <c r="R777">
        <f t="shared" si="209"/>
        <v>0</v>
      </c>
      <c r="S777">
        <f t="shared" si="210"/>
        <v>25.6</v>
      </c>
      <c r="T777" s="31">
        <f t="shared" ref="T777:T840" si="214">E777/3.6</f>
        <v>7.1111111111111116</v>
      </c>
      <c r="U777" s="31">
        <f t="shared" si="211"/>
        <v>38583.308641975309</v>
      </c>
      <c r="V777" s="28">
        <f t="shared" ref="V777:V840" si="215">0.5 * 1.202 * (T777^2) * 0.25 * (1.442 * 1.589)</f>
        <v>17.409190090271604</v>
      </c>
      <c r="W777" s="28">
        <f t="shared" ref="W777:W840" si="216">1526 * 9.81 * 0.15</f>
        <v>2245.509</v>
      </c>
      <c r="X777" s="28">
        <f t="shared" ref="X777:X840" si="217">(F777*$M$18)</f>
        <v>1694.6358882765899</v>
      </c>
      <c r="Y777" s="37">
        <f t="shared" si="212"/>
        <v>3957.5540783668616</v>
      </c>
      <c r="Z777" s="28">
        <f>Y777*0.0000002777777777</f>
        <v>1.0993205770163186E-3</v>
      </c>
      <c r="AA777" s="28">
        <f t="shared" ref="AA777:AA840" si="218">Z777*3600000</f>
        <v>3957.5540772587469</v>
      </c>
      <c r="AB777" s="24">
        <f t="shared" si="213"/>
        <v>-14756.631944444438</v>
      </c>
      <c r="AD777" s="24">
        <f t="shared" ref="AD777:AD840" si="219">AC777/1000</f>
        <v>0</v>
      </c>
      <c r="AE777" s="24">
        <f t="shared" si="208"/>
        <v>1445.3698572530866</v>
      </c>
      <c r="AF777" s="24">
        <f t="shared" si="207"/>
        <v>0</v>
      </c>
      <c r="AG777" s="24">
        <f>AF$43+AF$87+$AF$158+$AF$178+$AF$238+$AF$279+$AF$299+$AF$307+$AF$359+$AF$365+$AF$379+$AF$408+$AF$426+$AF$438+$AF$526+$AF$549+$AF$569+$AF$622+$AF$645+$AF$657+$AF$685+$AF$703+$AF$721+$AF$758</f>
        <v>0.3973614903722778</v>
      </c>
      <c r="AH777" s="35">
        <f>(AG777*3600000)*$J$69</f>
        <v>1230231.174192572</v>
      </c>
      <c r="AI777" s="33">
        <f>ABS((AB777*0.0000002777777777)-Z777)</f>
        <v>5.1983850048809245E-3</v>
      </c>
      <c r="AJ777" s="33">
        <f t="shared" si="205"/>
        <v>1.1304229969904143</v>
      </c>
    </row>
    <row r="778" spans="2:36" x14ac:dyDescent="0.3">
      <c r="B778" s="20" t="s">
        <v>32</v>
      </c>
      <c r="C778" s="20">
        <v>770</v>
      </c>
      <c r="D778" s="20">
        <v>181</v>
      </c>
      <c r="E778" s="3">
        <v>30.1</v>
      </c>
      <c r="F778" s="13">
        <f t="shared" ref="F778:F841" si="220">($E779-$E777)/2/3.6</f>
        <v>1.3472222222222217</v>
      </c>
      <c r="G778" s="13">
        <f t="shared" ref="G778:G841" si="221">($E779-$E777)/2</f>
        <v>4.8499999999999979</v>
      </c>
      <c r="R778">
        <f t="shared" si="209"/>
        <v>0</v>
      </c>
      <c r="S778">
        <f t="shared" si="210"/>
        <v>30.1</v>
      </c>
      <c r="T778" s="31">
        <f t="shared" si="214"/>
        <v>8.3611111111111107</v>
      </c>
      <c r="U778" s="31">
        <f t="shared" si="211"/>
        <v>53339.940586419747</v>
      </c>
      <c r="V778" s="28">
        <f t="shared" si="215"/>
        <v>24.067535879038957</v>
      </c>
      <c r="W778" s="28">
        <f t="shared" si="216"/>
        <v>2245.509</v>
      </c>
      <c r="X778" s="28">
        <f t="shared" si="217"/>
        <v>2134.8010540627156</v>
      </c>
      <c r="Y778" s="37">
        <f t="shared" si="212"/>
        <v>4404.3775899417542</v>
      </c>
      <c r="Z778" s="28">
        <f>Y778*0.0000002777777777</f>
        <v>1.2234382190857024E-3</v>
      </c>
      <c r="AA778" s="28">
        <f t="shared" si="218"/>
        <v>4404.3775887085285</v>
      </c>
      <c r="AB778" s="24">
        <f t="shared" si="213"/>
        <v>-20021.685185185182</v>
      </c>
      <c r="AD778" s="24">
        <f t="shared" si="219"/>
        <v>0</v>
      </c>
      <c r="AE778" s="24">
        <f t="shared" si="208"/>
        <v>1445.3698572530866</v>
      </c>
      <c r="AF778" s="24">
        <f t="shared" si="207"/>
        <v>0</v>
      </c>
      <c r="AG778" s="24">
        <f>AF$43+AF$87+$AF$158+$AF$178+$AF$238+$AF$279+$AF$299+$AF$307+$AF$359+$AF$365+$AF$379+$AF$408+$AF$426+$AF$438+$AF$526+$AF$549+$AF$569+$AF$622+$AF$645+$AF$657+$AF$685+$AF$703+$AF$721+$AF$758</f>
        <v>0.3973614903722778</v>
      </c>
      <c r="AH778" s="35">
        <f>(AG778*3600000)*$J$69</f>
        <v>1230231.174192572</v>
      </c>
      <c r="AI778" s="33">
        <f>ABS((AB778*0.0000002777777777)-Z778)</f>
        <v>6.7850174356354556E-3</v>
      </c>
      <c r="AJ778" s="33">
        <f t="shared" ref="AJ778:AJ841" si="222">AJ777+AI778</f>
        <v>1.1372080144260497</v>
      </c>
    </row>
    <row r="779" spans="2:36" x14ac:dyDescent="0.3">
      <c r="B779" s="20" t="s">
        <v>32</v>
      </c>
      <c r="C779" s="20">
        <v>771</v>
      </c>
      <c r="D779" s="20">
        <v>182</v>
      </c>
      <c r="E779" s="3">
        <v>35.299999999999997</v>
      </c>
      <c r="F779" s="13">
        <f t="shared" si="220"/>
        <v>1.3611111111111107</v>
      </c>
      <c r="G779" s="13">
        <f t="shared" si="221"/>
        <v>4.8999999999999986</v>
      </c>
      <c r="R779">
        <f t="shared" si="209"/>
        <v>0</v>
      </c>
      <c r="S779">
        <f t="shared" si="210"/>
        <v>35.299999999999997</v>
      </c>
      <c r="T779" s="31">
        <f t="shared" si="214"/>
        <v>9.8055555555555554</v>
      </c>
      <c r="U779" s="31">
        <f t="shared" si="211"/>
        <v>73361.625771604929</v>
      </c>
      <c r="V779" s="28">
        <f t="shared" si="215"/>
        <v>33.101528441751924</v>
      </c>
      <c r="W779" s="28">
        <f t="shared" si="216"/>
        <v>2245.509</v>
      </c>
      <c r="X779" s="28">
        <f t="shared" si="217"/>
        <v>2156.8093123520221</v>
      </c>
      <c r="Y779" s="37">
        <f t="shared" si="212"/>
        <v>4435.4198407937738</v>
      </c>
      <c r="Z779" s="28">
        <f>Y779*0.0000002777777777</f>
        <v>1.2320610665421824E-3</v>
      </c>
      <c r="AA779" s="28">
        <f t="shared" si="218"/>
        <v>4435.4198395518561</v>
      </c>
      <c r="AB779" s="24">
        <f t="shared" si="213"/>
        <v>-20365.506172839494</v>
      </c>
      <c r="AD779" s="24">
        <f t="shared" si="219"/>
        <v>0</v>
      </c>
      <c r="AE779" s="24">
        <f t="shared" si="208"/>
        <v>1445.3698572530866</v>
      </c>
      <c r="AF779" s="24">
        <f t="shared" si="207"/>
        <v>0</v>
      </c>
      <c r="AG779" s="24">
        <f>AF$43+AF$87+$AF$158+$AF$178+$AF$238+$AF$279+$AF$299+$AF$307+$AF$359+$AF$365+$AF$379+$AF$408+$AF$426+$AF$438+$AF$526+$AF$549+$AF$569+$AF$622+$AF$645+$AF$657+$AF$685+$AF$703+$AF$721+$AF$758</f>
        <v>0.3973614903722778</v>
      </c>
      <c r="AH779" s="35">
        <f>(AG779*3600000)*$J$69</f>
        <v>1230231.174192572</v>
      </c>
      <c r="AI779" s="33">
        <f>ABS((AB779*0.0000002777777777)-Z779)</f>
        <v>6.8891461129691692E-3</v>
      </c>
      <c r="AJ779" s="33">
        <f t="shared" si="222"/>
        <v>1.1440971605390189</v>
      </c>
    </row>
    <row r="780" spans="2:36" x14ac:dyDescent="0.3">
      <c r="B780" s="20" t="s">
        <v>32</v>
      </c>
      <c r="C780" s="20">
        <v>772</v>
      </c>
      <c r="D780" s="20">
        <v>183</v>
      </c>
      <c r="E780" s="3">
        <v>39.9</v>
      </c>
      <c r="F780" s="13">
        <f t="shared" si="220"/>
        <v>1.2777777777777781</v>
      </c>
      <c r="G780" s="13">
        <f t="shared" si="221"/>
        <v>4.6000000000000014</v>
      </c>
      <c r="R780">
        <f t="shared" si="209"/>
        <v>0</v>
      </c>
      <c r="S780">
        <f t="shared" si="210"/>
        <v>39.9</v>
      </c>
      <c r="T780" s="31">
        <f t="shared" si="214"/>
        <v>11.083333333333332</v>
      </c>
      <c r="U780" s="31">
        <f t="shared" si="211"/>
        <v>93727.131944444423</v>
      </c>
      <c r="V780" s="28">
        <f t="shared" si="215"/>
        <v>42.290656609517349</v>
      </c>
      <c r="W780" s="28">
        <f t="shared" si="216"/>
        <v>2245.509</v>
      </c>
      <c r="X780" s="28">
        <f t="shared" si="217"/>
        <v>2024.7597626161851</v>
      </c>
      <c r="Y780" s="37">
        <f t="shared" si="212"/>
        <v>4312.5594192257031</v>
      </c>
      <c r="Z780" s="28">
        <f>Y780*0.0000002777777777</f>
        <v>1.1979331716717185E-3</v>
      </c>
      <c r="AA780" s="28">
        <f t="shared" si="218"/>
        <v>4312.559418018187</v>
      </c>
      <c r="AB780" s="24">
        <f t="shared" si="213"/>
        <v>-22857.030864197543</v>
      </c>
      <c r="AD780" s="24">
        <f t="shared" si="219"/>
        <v>0</v>
      </c>
      <c r="AE780" s="24">
        <f t="shared" si="208"/>
        <v>1445.3698572530866</v>
      </c>
      <c r="AF780" s="24">
        <f t="shared" si="207"/>
        <v>0</v>
      </c>
      <c r="AG780" s="24">
        <f>AF$43+AF$87+$AF$158+$AF$178+$AF$238+$AF$279+$AF$299+$AF$307+$AF$359+$AF$365+$AF$379+$AF$408+$AF$426+$AF$438+$AF$526+$AF$549+$AF$569+$AF$622+$AF$645+$AF$657+$AF$685+$AF$703+$AF$721+$AF$758</f>
        <v>0.3973614903722778</v>
      </c>
      <c r="AH780" s="35">
        <f>(AG780*3600000)*$J$69</f>
        <v>1230231.174192572</v>
      </c>
      <c r="AI780" s="33">
        <f>ABS((AB780*0.0000002777777777)-Z780)</f>
        <v>7.5471084099488226E-3</v>
      </c>
      <c r="AJ780" s="33">
        <f t="shared" si="222"/>
        <v>1.1516442689489677</v>
      </c>
    </row>
    <row r="781" spans="2:36" x14ac:dyDescent="0.3">
      <c r="B781" s="20" t="s">
        <v>32</v>
      </c>
      <c r="C781" s="20">
        <v>773</v>
      </c>
      <c r="D781" s="20">
        <v>184</v>
      </c>
      <c r="E781" s="3">
        <v>44.5</v>
      </c>
      <c r="F781" s="13">
        <f t="shared" si="220"/>
        <v>1.0555555555555558</v>
      </c>
      <c r="G781" s="13">
        <f t="shared" si="221"/>
        <v>3.8000000000000007</v>
      </c>
      <c r="R781">
        <f t="shared" si="209"/>
        <v>0</v>
      </c>
      <c r="S781">
        <f t="shared" si="210"/>
        <v>44.5</v>
      </c>
      <c r="T781" s="31">
        <f t="shared" si="214"/>
        <v>12.361111111111111</v>
      </c>
      <c r="U781" s="31">
        <f t="shared" si="211"/>
        <v>116584.16280864197</v>
      </c>
      <c r="V781" s="28">
        <f t="shared" si="215"/>
        <v>52.603986627594509</v>
      </c>
      <c r="W781" s="28">
        <f t="shared" si="216"/>
        <v>2245.509</v>
      </c>
      <c r="X781" s="28">
        <f t="shared" si="217"/>
        <v>1672.6276299872834</v>
      </c>
      <c r="Y781" s="37">
        <f t="shared" si="212"/>
        <v>3970.740616614878</v>
      </c>
      <c r="Z781" s="28">
        <f>Y781*0.0000002777777777</f>
        <v>1.1029835043064086E-3</v>
      </c>
      <c r="AA781" s="28">
        <f t="shared" si="218"/>
        <v>3970.7406155030708</v>
      </c>
      <c r="AB781" s="24">
        <f t="shared" si="213"/>
        <v>-16249.074074074073</v>
      </c>
      <c r="AD781" s="24">
        <f t="shared" si="219"/>
        <v>0</v>
      </c>
      <c r="AE781" s="24">
        <f t="shared" si="208"/>
        <v>1445.3698572530866</v>
      </c>
      <c r="AF781" s="24">
        <f t="shared" si="207"/>
        <v>0</v>
      </c>
      <c r="AG781" s="24">
        <f>AF$43+AF$87+$AF$158+$AF$178+$AF$238+$AF$279+$AF$299+$AF$307+$AF$359+$AF$365+$AF$379+$AF$408+$AF$426+$AF$438+$AF$526+$AF$549+$AF$569+$AF$622+$AF$645+$AF$657+$AF$685+$AF$703+$AF$721+$AF$758</f>
        <v>0.3973614903722778</v>
      </c>
      <c r="AH781" s="35">
        <f>(AG781*3600000)*$J$69</f>
        <v>1230231.174192572</v>
      </c>
      <c r="AI781" s="33">
        <f>ABS((AB781*0.0000002777777777)-Z781)</f>
        <v>5.61661519028539E-3</v>
      </c>
      <c r="AJ781" s="33">
        <f t="shared" si="222"/>
        <v>1.1572608841392531</v>
      </c>
    </row>
    <row r="782" spans="2:36" x14ac:dyDescent="0.3">
      <c r="B782" s="20" t="s">
        <v>32</v>
      </c>
      <c r="C782" s="20">
        <v>774</v>
      </c>
      <c r="D782" s="20">
        <v>185</v>
      </c>
      <c r="E782" s="3">
        <v>47.5</v>
      </c>
      <c r="F782" s="13">
        <f t="shared" si="220"/>
        <v>0.88888888888888862</v>
      </c>
      <c r="G782" s="13">
        <f t="shared" si="221"/>
        <v>3.1999999999999993</v>
      </c>
      <c r="R782">
        <f t="shared" si="209"/>
        <v>0</v>
      </c>
      <c r="S782">
        <f t="shared" si="210"/>
        <v>47.5</v>
      </c>
      <c r="T782" s="31">
        <f t="shared" si="214"/>
        <v>13.194444444444445</v>
      </c>
      <c r="U782" s="31">
        <f t="shared" si="211"/>
        <v>132833.23688271604</v>
      </c>
      <c r="V782" s="28">
        <f t="shared" si="215"/>
        <v>59.935737825279688</v>
      </c>
      <c r="W782" s="28">
        <f t="shared" si="216"/>
        <v>2245.509</v>
      </c>
      <c r="X782" s="28">
        <f t="shared" si="217"/>
        <v>1408.5285305156062</v>
      </c>
      <c r="Y782" s="37">
        <f t="shared" si="212"/>
        <v>3713.9732683408861</v>
      </c>
      <c r="Z782" s="28">
        <f>Y782*0.0000002777777777</f>
        <v>1.0316592409169371E-3</v>
      </c>
      <c r="AA782" s="28">
        <f t="shared" si="218"/>
        <v>3713.9732673009735</v>
      </c>
      <c r="AB782" s="24">
        <f t="shared" si="213"/>
        <v>-19696.703703703679</v>
      </c>
      <c r="AD782" s="24">
        <f t="shared" si="219"/>
        <v>0</v>
      </c>
      <c r="AE782" s="24">
        <f t="shared" si="208"/>
        <v>1445.3698572530866</v>
      </c>
      <c r="AF782" s="24">
        <f t="shared" si="207"/>
        <v>0</v>
      </c>
      <c r="AG782" s="24">
        <f>AF$43+AF$87+$AF$158+$AF$178+$AF$238+$AF$279+$AF$299+$AF$307+$AF$359+$AF$365+$AF$379+$AF$408+$AF$426+$AF$438+$AF$526+$AF$549+$AF$569+$AF$622+$AF$645+$AF$657+$AF$685+$AF$703+$AF$721+$AF$758</f>
        <v>0.3973614903722778</v>
      </c>
      <c r="AH782" s="35">
        <f>(AG782*3600000)*$J$69</f>
        <v>1230231.174192572</v>
      </c>
      <c r="AI782" s="33">
        <f>ABS((AB782*0.0000002777777777)-Z782)</f>
        <v>6.5029658237471047E-3</v>
      </c>
      <c r="AJ782" s="33">
        <f t="shared" si="222"/>
        <v>1.1637638499630003</v>
      </c>
    </row>
    <row r="783" spans="2:36" x14ac:dyDescent="0.3">
      <c r="B783" s="20" t="s">
        <v>32</v>
      </c>
      <c r="C783" s="20">
        <v>775</v>
      </c>
      <c r="D783" s="20">
        <v>186</v>
      </c>
      <c r="E783" s="3">
        <v>50.9</v>
      </c>
      <c r="F783" s="13">
        <f t="shared" si="220"/>
        <v>0.91666666666666685</v>
      </c>
      <c r="G783" s="13">
        <f t="shared" si="221"/>
        <v>3.3000000000000007</v>
      </c>
      <c r="R783">
        <f t="shared" si="209"/>
        <v>0</v>
      </c>
      <c r="S783">
        <f t="shared" si="210"/>
        <v>50.9</v>
      </c>
      <c r="T783" s="31">
        <f t="shared" si="214"/>
        <v>14.138888888888888</v>
      </c>
      <c r="U783" s="31">
        <f t="shared" si="211"/>
        <v>152529.94058641972</v>
      </c>
      <c r="V783" s="28">
        <f t="shared" si="215"/>
        <v>68.823095364038934</v>
      </c>
      <c r="W783" s="28">
        <f t="shared" si="216"/>
        <v>2245.509</v>
      </c>
      <c r="X783" s="28">
        <f t="shared" si="217"/>
        <v>1452.5450470942196</v>
      </c>
      <c r="Y783" s="37">
        <f t="shared" si="212"/>
        <v>3766.8771424582587</v>
      </c>
      <c r="Z783" s="28">
        <f>Y783*0.0000002777777777</f>
        <v>1.0463547615009814E-3</v>
      </c>
      <c r="AA783" s="28">
        <f t="shared" si="218"/>
        <v>3766.8771414035332</v>
      </c>
      <c r="AB783" s="24">
        <f t="shared" si="213"/>
        <v>-19781.481481481518</v>
      </c>
      <c r="AD783" s="24">
        <f t="shared" si="219"/>
        <v>0</v>
      </c>
      <c r="AE783" s="24">
        <f t="shared" si="208"/>
        <v>1445.3698572530866</v>
      </c>
      <c r="AF783" s="24">
        <f t="shared" si="207"/>
        <v>0</v>
      </c>
      <c r="AG783" s="24">
        <f>AF$43+AF$87+$AF$158+$AF$178+$AF$238+$AF$279+$AF$299+$AF$307+$AF$359+$AF$365+$AF$379+$AF$408+$AF$426+$AF$438+$AF$526+$AF$549+$AF$569+$AF$622+$AF$645+$AF$657+$AF$685+$AF$703+$AF$721+$AF$758</f>
        <v>0.3973614903722778</v>
      </c>
      <c r="AH783" s="35">
        <f>(AG783*3600000)*$J$69</f>
        <v>1230231.174192572</v>
      </c>
      <c r="AI783" s="33">
        <f>ABS((AB783*0.0000002777777777)-Z783)</f>
        <v>6.5412107270406217E-3</v>
      </c>
      <c r="AJ783" s="33">
        <f t="shared" si="222"/>
        <v>1.1703050606900409</v>
      </c>
    </row>
    <row r="784" spans="2:36" x14ac:dyDescent="0.3">
      <c r="B784" s="20" t="s">
        <v>32</v>
      </c>
      <c r="C784" s="20">
        <v>776</v>
      </c>
      <c r="D784" s="20">
        <v>187</v>
      </c>
      <c r="E784" s="3">
        <v>54.1</v>
      </c>
      <c r="F784" s="13">
        <f t="shared" si="220"/>
        <v>0.74999999999999978</v>
      </c>
      <c r="G784" s="13">
        <f t="shared" si="221"/>
        <v>2.6999999999999993</v>
      </c>
      <c r="R784">
        <f t="shared" si="209"/>
        <v>0</v>
      </c>
      <c r="S784">
        <f t="shared" si="210"/>
        <v>54.1</v>
      </c>
      <c r="T784" s="31">
        <f t="shared" si="214"/>
        <v>15.027777777777779</v>
      </c>
      <c r="U784" s="31">
        <f t="shared" si="211"/>
        <v>172311.42206790124</v>
      </c>
      <c r="V784" s="28">
        <f t="shared" si="215"/>
        <v>77.748705517742664</v>
      </c>
      <c r="W784" s="28">
        <f t="shared" si="216"/>
        <v>2245.509</v>
      </c>
      <c r="X784" s="28">
        <f t="shared" si="217"/>
        <v>1188.4459476225427</v>
      </c>
      <c r="Y784" s="37">
        <f t="shared" si="212"/>
        <v>3511.7036531402855</v>
      </c>
      <c r="Z784" s="28">
        <f>Y784*0.0000002777777777</f>
        <v>9.754732367102802E-4</v>
      </c>
      <c r="AA784" s="28">
        <f t="shared" si="218"/>
        <v>3511.7036521570089</v>
      </c>
      <c r="AB784" s="24">
        <f t="shared" si="213"/>
        <v>-14299.185185185139</v>
      </c>
      <c r="AD784" s="24">
        <f t="shared" si="219"/>
        <v>0</v>
      </c>
      <c r="AE784" s="24">
        <f t="shared" si="208"/>
        <v>1445.3698572530866</v>
      </c>
      <c r="AF784" s="24">
        <f t="shared" si="207"/>
        <v>0</v>
      </c>
      <c r="AG784" s="24">
        <f>AF$43+AF$87+$AF$158+$AF$178+$AF$238+$AF$279+$AF$299+$AF$307+$AF$359+$AF$365+$AF$379+$AF$408+$AF$426+$AF$438+$AF$526+$AF$549+$AF$569+$AF$622+$AF$645+$AF$657+$AF$685+$AF$703+$AF$721+$AF$758</f>
        <v>0.3973614903722778</v>
      </c>
      <c r="AH784" s="35">
        <f>(AG784*3600000)*$J$69</f>
        <v>1230231.174192572</v>
      </c>
      <c r="AI784" s="33">
        <f>ABS((AB784*0.0000002777777777)-Z784)</f>
        <v>4.9474691203717711E-3</v>
      </c>
      <c r="AJ784" s="33">
        <f t="shared" si="222"/>
        <v>1.1752525298104126</v>
      </c>
    </row>
    <row r="785" spans="2:36" x14ac:dyDescent="0.3">
      <c r="B785" s="20" t="s">
        <v>32</v>
      </c>
      <c r="C785" s="20">
        <v>777</v>
      </c>
      <c r="D785" s="20">
        <v>188</v>
      </c>
      <c r="E785" s="3">
        <v>56.3</v>
      </c>
      <c r="F785" s="13">
        <f t="shared" si="220"/>
        <v>0.55555555555555558</v>
      </c>
      <c r="G785" s="13">
        <f t="shared" si="221"/>
        <v>2</v>
      </c>
      <c r="R785">
        <f t="shared" si="209"/>
        <v>0</v>
      </c>
      <c r="S785">
        <f t="shared" si="210"/>
        <v>56.3</v>
      </c>
      <c r="T785" s="31">
        <f t="shared" si="214"/>
        <v>15.638888888888888</v>
      </c>
      <c r="U785" s="31">
        <f t="shared" si="211"/>
        <v>186610.60725308637</v>
      </c>
      <c r="V785" s="28">
        <f t="shared" si="215"/>
        <v>84.20064657170559</v>
      </c>
      <c r="W785" s="28">
        <f t="shared" si="216"/>
        <v>2245.509</v>
      </c>
      <c r="X785" s="28">
        <f t="shared" si="217"/>
        <v>880.33033157225418</v>
      </c>
      <c r="Y785" s="37">
        <f t="shared" si="212"/>
        <v>3210.0399781439596</v>
      </c>
      <c r="Z785" s="28">
        <f>Y785*0.0000002777777777</f>
        <v>8.9167777145698576E-4</v>
      </c>
      <c r="AA785" s="28">
        <f t="shared" si="218"/>
        <v>3210.0399772451487</v>
      </c>
      <c r="AB785" s="24">
        <f t="shared" si="213"/>
        <v>-12123.222222222306</v>
      </c>
      <c r="AD785" s="24">
        <f t="shared" si="219"/>
        <v>0</v>
      </c>
      <c r="AE785" s="24">
        <f t="shared" si="208"/>
        <v>1445.3698572530866</v>
      </c>
      <c r="AF785" s="24">
        <f t="shared" si="207"/>
        <v>0</v>
      </c>
      <c r="AG785" s="24">
        <f>AF$43+AF$87+$AF$158+$AF$178+$AF$238+$AF$279+$AF$299+$AF$307+$AF$359+$AF$365+$AF$379+$AF$408+$AF$426+$AF$438+$AF$526+$AF$549+$AF$569+$AF$622+$AF$645+$AF$657+$AF$685+$AF$703+$AF$721+$AF$758</f>
        <v>0.3973614903722778</v>
      </c>
      <c r="AH785" s="35">
        <f>(AG785*3600000)*$J$69</f>
        <v>1230231.174192572</v>
      </c>
      <c r="AI785" s="33">
        <f>ABS((AB785*0.0000002777777777)-Z785)</f>
        <v>4.2592394989091542E-3</v>
      </c>
      <c r="AJ785" s="33">
        <f t="shared" si="222"/>
        <v>1.1795117693093218</v>
      </c>
    </row>
    <row r="786" spans="2:36" x14ac:dyDescent="0.3">
      <c r="B786" s="20" t="s">
        <v>32</v>
      </c>
      <c r="C786" s="20">
        <v>778</v>
      </c>
      <c r="D786" s="20">
        <v>189</v>
      </c>
      <c r="E786" s="3">
        <v>58.1</v>
      </c>
      <c r="F786" s="13">
        <f t="shared" si="220"/>
        <v>0.4861111111111111</v>
      </c>
      <c r="G786" s="13">
        <f t="shared" si="221"/>
        <v>1.75</v>
      </c>
      <c r="R786">
        <f t="shared" si="209"/>
        <v>0</v>
      </c>
      <c r="S786">
        <f t="shared" si="210"/>
        <v>58.1</v>
      </c>
      <c r="T786" s="31">
        <f t="shared" si="214"/>
        <v>16.138888888888889</v>
      </c>
      <c r="U786" s="31">
        <f t="shared" si="211"/>
        <v>198733.82947530868</v>
      </c>
      <c r="V786" s="28">
        <f t="shared" si="215"/>
        <v>89.67077050876118</v>
      </c>
      <c r="W786" s="28">
        <f t="shared" si="216"/>
        <v>2245.509</v>
      </c>
      <c r="X786" s="28">
        <f t="shared" si="217"/>
        <v>770.28904012572241</v>
      </c>
      <c r="Y786" s="37">
        <f t="shared" si="212"/>
        <v>3105.4688106344834</v>
      </c>
      <c r="Z786" s="28">
        <f>Y786*0.0000002777777777</f>
        <v>8.6263022493470896E-4</v>
      </c>
      <c r="AA786" s="28">
        <f t="shared" si="218"/>
        <v>3105.4688097649523</v>
      </c>
      <c r="AB786" s="24">
        <f t="shared" si="213"/>
        <v>-11800.00694444438</v>
      </c>
      <c r="AD786" s="24">
        <f t="shared" si="219"/>
        <v>0</v>
      </c>
      <c r="AE786" s="24">
        <f t="shared" si="208"/>
        <v>1445.3698572530866</v>
      </c>
      <c r="AF786" s="24">
        <f t="shared" si="207"/>
        <v>0</v>
      </c>
      <c r="AG786" s="24">
        <f>AF$43+AF$87+$AF$158+$AF$178+$AF$238+$AF$279+$AF$299+$AF$307+$AF$359+$AF$365+$AF$379+$AF$408+$AF$426+$AF$438+$AF$526+$AF$549+$AF$569+$AF$622+$AF$645+$AF$657+$AF$685+$AF$703+$AF$721+$AF$758</f>
        <v>0.3973614903722778</v>
      </c>
      <c r="AH786" s="35">
        <f>(AG786*3600000)*$J$69</f>
        <v>1230231.174192572</v>
      </c>
      <c r="AI786" s="33">
        <f>ABS((AB786*0.0000002777777777)-Z786)</f>
        <v>4.1404099308070368E-3</v>
      </c>
      <c r="AJ786" s="33">
        <f t="shared" si="222"/>
        <v>1.1836521792401289</v>
      </c>
    </row>
    <row r="787" spans="2:36" x14ac:dyDescent="0.3">
      <c r="B787" s="20" t="s">
        <v>32</v>
      </c>
      <c r="C787" s="20">
        <v>779</v>
      </c>
      <c r="D787" s="20">
        <v>190</v>
      </c>
      <c r="E787" s="3">
        <v>59.8</v>
      </c>
      <c r="F787" s="13">
        <f t="shared" si="220"/>
        <v>0.41666666666666663</v>
      </c>
      <c r="G787" s="13">
        <f t="shared" si="221"/>
        <v>1.5</v>
      </c>
      <c r="R787">
        <f t="shared" si="209"/>
        <v>0</v>
      </c>
      <c r="S787">
        <f t="shared" si="210"/>
        <v>59.8</v>
      </c>
      <c r="T787" s="31">
        <f t="shared" si="214"/>
        <v>16.611111111111111</v>
      </c>
      <c r="U787" s="31">
        <f t="shared" si="211"/>
        <v>210533.83641975306</v>
      </c>
      <c r="V787" s="28">
        <f t="shared" si="215"/>
        <v>94.99505635134102</v>
      </c>
      <c r="W787" s="28">
        <f t="shared" si="216"/>
        <v>2245.509</v>
      </c>
      <c r="X787" s="28">
        <f t="shared" si="217"/>
        <v>660.24774867919052</v>
      </c>
      <c r="Y787" s="37">
        <f t="shared" si="212"/>
        <v>3000.7518050305316</v>
      </c>
      <c r="Z787" s="28">
        <f>Y787*0.0000002777777777</f>
        <v>8.3354216783064483E-4</v>
      </c>
      <c r="AA787" s="28">
        <f t="shared" si="218"/>
        <v>3000.7518041903213</v>
      </c>
      <c r="AB787" s="24">
        <f t="shared" si="213"/>
        <v>-9253.1412037037371</v>
      </c>
      <c r="AD787" s="24">
        <f t="shared" si="219"/>
        <v>0</v>
      </c>
      <c r="AE787" s="24">
        <f t="shared" si="208"/>
        <v>1445.3698572530866</v>
      </c>
      <c r="AF787" s="24">
        <f t="shared" ref="AF787:AF850" si="223">AC787*0.0000002777777777</f>
        <v>0</v>
      </c>
      <c r="AG787" s="24">
        <f>AF$43+AF$87+$AF$158+$AF$178+$AF$238+$AF$279+$AF$299+$AF$307+$AF$359+$AF$365+$AF$379+$AF$408+$AF$426+$AF$438+$AF$526+$AF$549+$AF$569+$AF$622+$AF$645+$AF$657+$AF$685+$AF$703+$AF$721+$AF$758</f>
        <v>0.3973614903722778</v>
      </c>
      <c r="AH787" s="35">
        <f>(AG787*3600000)*$J$69</f>
        <v>1230231.174192572</v>
      </c>
      <c r="AI787" s="33">
        <f>ABS((AB787*0.0000002777777777)-Z787)</f>
        <v>3.403859168139772E-3</v>
      </c>
      <c r="AJ787" s="33">
        <f t="shared" si="222"/>
        <v>1.1870560384082687</v>
      </c>
    </row>
    <row r="788" spans="2:36" x14ac:dyDescent="0.3">
      <c r="B788" s="20" t="s">
        <v>32</v>
      </c>
      <c r="C788" s="20">
        <v>780</v>
      </c>
      <c r="D788" s="20">
        <v>191</v>
      </c>
      <c r="E788" s="3">
        <v>61.1</v>
      </c>
      <c r="F788" s="13">
        <f t="shared" si="220"/>
        <v>0.31944444444444503</v>
      </c>
      <c r="G788" s="13">
        <f t="shared" si="221"/>
        <v>1.1500000000000021</v>
      </c>
      <c r="R788">
        <f t="shared" si="209"/>
        <v>0</v>
      </c>
      <c r="S788">
        <f t="shared" si="210"/>
        <v>61.1</v>
      </c>
      <c r="T788" s="31">
        <f t="shared" si="214"/>
        <v>16.972222222222221</v>
      </c>
      <c r="U788" s="31">
        <f t="shared" si="211"/>
        <v>219786.9776234568</v>
      </c>
      <c r="V788" s="28">
        <f t="shared" si="215"/>
        <v>99.170169886631541</v>
      </c>
      <c r="W788" s="28">
        <f t="shared" si="216"/>
        <v>2245.509</v>
      </c>
      <c r="X788" s="28">
        <f t="shared" si="217"/>
        <v>506.18994065404706</v>
      </c>
      <c r="Y788" s="37">
        <f t="shared" si="212"/>
        <v>2850.8691105406783</v>
      </c>
      <c r="Z788" s="28">
        <f>Y788*0.0000002777777777</f>
        <v>7.9190808603956536E-4</v>
      </c>
      <c r="AA788" s="28">
        <f t="shared" si="218"/>
        <v>2850.8691097424353</v>
      </c>
      <c r="AB788" s="24">
        <f t="shared" si="213"/>
        <v>-7253.209876543202</v>
      </c>
      <c r="AD788" s="24">
        <f t="shared" si="219"/>
        <v>0</v>
      </c>
      <c r="AE788" s="24">
        <f t="shared" si="208"/>
        <v>1445.3698572530866</v>
      </c>
      <c r="AF788" s="24">
        <f t="shared" si="223"/>
        <v>0</v>
      </c>
      <c r="AG788" s="24">
        <f>AF$43+AF$87+$AF$158+$AF$178+$AF$238+$AF$279+$AF$299+$AF$307+$AF$359+$AF$365+$AF$379+$AF$408+$AF$426+$AF$438+$AF$526+$AF$549+$AF$569+$AF$622+$AF$645+$AF$657+$AF$685+$AF$703+$AF$721+$AF$758</f>
        <v>0.3973614903722778</v>
      </c>
      <c r="AH788" s="35">
        <f>(AG788*3600000)*$J$69</f>
        <v>1230231.174192572</v>
      </c>
      <c r="AI788" s="33">
        <f>ABS((AB788*0.0000002777777777)-Z788)</f>
        <v>2.8066886067374276E-3</v>
      </c>
      <c r="AJ788" s="33">
        <f t="shared" si="222"/>
        <v>1.1898627270150062</v>
      </c>
    </row>
    <row r="789" spans="2:36" x14ac:dyDescent="0.3">
      <c r="B789" s="20" t="s">
        <v>32</v>
      </c>
      <c r="C789" s="20">
        <v>781</v>
      </c>
      <c r="D789" s="20">
        <v>192</v>
      </c>
      <c r="E789" s="3">
        <v>62.1</v>
      </c>
      <c r="F789" s="13">
        <f t="shared" si="220"/>
        <v>0.23611111111111052</v>
      </c>
      <c r="G789" s="13">
        <f t="shared" si="221"/>
        <v>0.84999999999999787</v>
      </c>
      <c r="R789">
        <f t="shared" si="209"/>
        <v>0</v>
      </c>
      <c r="S789">
        <f t="shared" si="210"/>
        <v>62.1</v>
      </c>
      <c r="T789" s="31">
        <f t="shared" si="214"/>
        <v>17.25</v>
      </c>
      <c r="U789" s="31">
        <f t="shared" si="211"/>
        <v>227040.1875</v>
      </c>
      <c r="V789" s="28">
        <f t="shared" si="215"/>
        <v>102.44289360965622</v>
      </c>
      <c r="W789" s="28">
        <f t="shared" si="216"/>
        <v>2245.509</v>
      </c>
      <c r="X789" s="28">
        <f t="shared" si="217"/>
        <v>374.14039091820712</v>
      </c>
      <c r="Y789" s="37">
        <f t="shared" si="212"/>
        <v>2722.0922845278633</v>
      </c>
      <c r="Z789" s="28">
        <f>Y789*0.0000002777777777</f>
        <v>7.5613674549046604E-4</v>
      </c>
      <c r="AA789" s="28">
        <f t="shared" si="218"/>
        <v>2722.0922837656776</v>
      </c>
      <c r="AB789" s="24">
        <f t="shared" si="213"/>
        <v>-5147.3063271604769</v>
      </c>
      <c r="AD789" s="24">
        <f t="shared" si="219"/>
        <v>0</v>
      </c>
      <c r="AE789" s="24">
        <f t="shared" si="208"/>
        <v>1445.3698572530866</v>
      </c>
      <c r="AF789" s="24">
        <f t="shared" si="223"/>
        <v>0</v>
      </c>
      <c r="AG789" s="24">
        <f>AF$43+AF$87+$AF$158+$AF$178+$AF$238+$AF$279+$AF$299+$AF$307+$AF$359+$AF$365+$AF$379+$AF$408+$AF$426+$AF$438+$AF$526+$AF$549+$AF$569+$AF$622+$AF$645+$AF$657+$AF$685+$AF$703+$AF$721+$AF$758</f>
        <v>0.3973614903722778</v>
      </c>
      <c r="AH789" s="35">
        <f>(AG789*3600000)*$J$69</f>
        <v>1230231.174192572</v>
      </c>
      <c r="AI789" s="33">
        <f>ABS((AB789*0.0000002777777777)-Z789)</f>
        <v>2.1859440581902525E-3</v>
      </c>
      <c r="AJ789" s="33">
        <f t="shared" si="222"/>
        <v>1.1920486710731963</v>
      </c>
    </row>
    <row r="790" spans="2:36" x14ac:dyDescent="0.3">
      <c r="B790" s="20" t="s">
        <v>32</v>
      </c>
      <c r="C790" s="20">
        <v>782</v>
      </c>
      <c r="D790" s="20">
        <v>193</v>
      </c>
      <c r="E790" s="3">
        <v>62.8</v>
      </c>
      <c r="F790" s="13">
        <f t="shared" si="220"/>
        <v>0.16666666666666607</v>
      </c>
      <c r="G790" s="13">
        <f t="shared" si="221"/>
        <v>0.59999999999999787</v>
      </c>
      <c r="R790">
        <f t="shared" si="209"/>
        <v>0</v>
      </c>
      <c r="S790">
        <f t="shared" si="210"/>
        <v>62.8</v>
      </c>
      <c r="T790" s="31">
        <f t="shared" si="214"/>
        <v>17.444444444444443</v>
      </c>
      <c r="U790" s="31">
        <f t="shared" si="211"/>
        <v>232187.49382716048</v>
      </c>
      <c r="V790" s="28">
        <f t="shared" si="215"/>
        <v>104.76541175173453</v>
      </c>
      <c r="W790" s="28">
        <f t="shared" si="216"/>
        <v>2245.509</v>
      </c>
      <c r="X790" s="28">
        <f t="shared" si="217"/>
        <v>264.09909947167529</v>
      </c>
      <c r="Y790" s="37">
        <f t="shared" si="212"/>
        <v>2614.3735112234099</v>
      </c>
      <c r="Z790" s="28">
        <f>Y790*0.0000002777777777</f>
        <v>7.2621486402538486E-4</v>
      </c>
      <c r="AA790" s="28">
        <f t="shared" si="218"/>
        <v>2614.3735104913853</v>
      </c>
      <c r="AB790" s="24">
        <f t="shared" si="213"/>
        <v>-3711.971450617275</v>
      </c>
      <c r="AD790" s="24">
        <f t="shared" si="219"/>
        <v>0</v>
      </c>
      <c r="AE790" s="24">
        <f t="shared" si="208"/>
        <v>1445.3698572530866</v>
      </c>
      <c r="AF790" s="24">
        <f t="shared" si="223"/>
        <v>0</v>
      </c>
      <c r="AG790" s="24">
        <f>AF$43+AF$87+$AF$158+$AF$178+$AF$238+$AF$279+$AF$299+$AF$307+$AF$359+$AF$365+$AF$379+$AF$408+$AF$426+$AF$438+$AF$526+$AF$549+$AF$569+$AF$622+$AF$645+$AF$657+$AF$685+$AF$703+$AF$721+$AF$758</f>
        <v>0.3973614903722778</v>
      </c>
      <c r="AH790" s="35">
        <f>(AG790*3600000)*$J$69</f>
        <v>1230231.174192572</v>
      </c>
      <c r="AI790" s="33">
        <f>ABS((AB790*0.0000002777777777)-Z790)</f>
        <v>1.7573180444636969E-3</v>
      </c>
      <c r="AJ790" s="33">
        <f t="shared" si="222"/>
        <v>1.19380598911766</v>
      </c>
    </row>
    <row r="791" spans="2:36" x14ac:dyDescent="0.3">
      <c r="B791" s="20" t="s">
        <v>32</v>
      </c>
      <c r="C791" s="20">
        <v>783</v>
      </c>
      <c r="D791" s="20">
        <v>194</v>
      </c>
      <c r="E791" s="3">
        <v>63.3</v>
      </c>
      <c r="F791" s="13">
        <f t="shared" si="220"/>
        <v>0.1111111111111117</v>
      </c>
      <c r="G791" s="13">
        <f t="shared" si="221"/>
        <v>0.40000000000000213</v>
      </c>
      <c r="R791">
        <f t="shared" si="209"/>
        <v>0</v>
      </c>
      <c r="S791">
        <f t="shared" si="210"/>
        <v>63.3</v>
      </c>
      <c r="T791" s="31">
        <f t="shared" si="214"/>
        <v>17.583333333333332</v>
      </c>
      <c r="U791" s="31">
        <f t="shared" si="211"/>
        <v>235899.46527777775</v>
      </c>
      <c r="V791" s="28">
        <f t="shared" si="215"/>
        <v>106.44029187135067</v>
      </c>
      <c r="W791" s="28">
        <f t="shared" si="216"/>
        <v>2245.509</v>
      </c>
      <c r="X791" s="28">
        <f t="shared" si="217"/>
        <v>176.06606631445177</v>
      </c>
      <c r="Y791" s="37">
        <f t="shared" si="212"/>
        <v>2528.0153581858026</v>
      </c>
      <c r="Z791" s="28">
        <f>Y791*0.0000002777777777</f>
        <v>7.0222648818832182E-4</v>
      </c>
      <c r="AA791" s="28">
        <f t="shared" si="218"/>
        <v>2528.0153574779583</v>
      </c>
      <c r="AB791" s="24">
        <f t="shared" si="213"/>
        <v>-2241.3125000000582</v>
      </c>
      <c r="AD791" s="24">
        <f t="shared" si="219"/>
        <v>0</v>
      </c>
      <c r="AE791" s="24">
        <f t="shared" si="208"/>
        <v>1445.3698572530866</v>
      </c>
      <c r="AF791" s="24">
        <f t="shared" si="223"/>
        <v>0</v>
      </c>
      <c r="AG791" s="24">
        <f>AF$43+AF$87+$AF$158+$AF$178+$AF$238+$AF$279+$AF$299+$AF$307+$AF$359+$AF$365+$AF$379+$AF$408+$AF$426+$AF$438+$AF$526+$AF$549+$AF$569+$AF$622+$AF$645+$AF$657+$AF$685+$AF$703+$AF$721+$AF$758</f>
        <v>0.3973614903722778</v>
      </c>
      <c r="AH791" s="35">
        <f>(AG791*3600000)*$J$69</f>
        <v>1230231.174192572</v>
      </c>
      <c r="AI791" s="33">
        <f>ABS((AB791*0.0000002777777777)-Z791)</f>
        <v>1.3248132935695693E-3</v>
      </c>
      <c r="AJ791" s="33">
        <f t="shared" si="222"/>
        <v>1.1951308024112295</v>
      </c>
    </row>
    <row r="792" spans="2:36" x14ac:dyDescent="0.3">
      <c r="B792" s="20" t="s">
        <v>32</v>
      </c>
      <c r="C792" s="20">
        <v>784</v>
      </c>
      <c r="D792" s="20">
        <v>195</v>
      </c>
      <c r="E792" s="3">
        <v>63.6</v>
      </c>
      <c r="F792" s="13">
        <f t="shared" si="220"/>
        <v>9.7222222222222612E-2</v>
      </c>
      <c r="G792" s="13">
        <f t="shared" si="221"/>
        <v>0.35000000000000142</v>
      </c>
      <c r="R792">
        <f t="shared" si="209"/>
        <v>0</v>
      </c>
      <c r="S792">
        <f t="shared" si="210"/>
        <v>63.6</v>
      </c>
      <c r="T792" s="31">
        <f t="shared" si="214"/>
        <v>17.666666666666668</v>
      </c>
      <c r="U792" s="31">
        <f t="shared" si="211"/>
        <v>238140.77777777781</v>
      </c>
      <c r="V792" s="28">
        <f t="shared" si="215"/>
        <v>107.45159537894443</v>
      </c>
      <c r="W792" s="28">
        <f t="shared" si="216"/>
        <v>2245.509</v>
      </c>
      <c r="X792" s="28">
        <f t="shared" si="217"/>
        <v>154.05780802514511</v>
      </c>
      <c r="Y792" s="37">
        <f t="shared" si="212"/>
        <v>2507.0184034040899</v>
      </c>
      <c r="Z792" s="28">
        <f>Y792*0.0000002777777777</f>
        <v>6.9639400075059026E-4</v>
      </c>
      <c r="AA792" s="28">
        <f t="shared" si="218"/>
        <v>2507.0184027021251</v>
      </c>
      <c r="AB792" s="24">
        <f t="shared" si="213"/>
        <v>-3004.901234567893</v>
      </c>
      <c r="AD792" s="24">
        <f t="shared" si="219"/>
        <v>0</v>
      </c>
      <c r="AE792" s="24">
        <f t="shared" si="208"/>
        <v>1445.3698572530866</v>
      </c>
      <c r="AF792" s="24">
        <f t="shared" si="223"/>
        <v>0</v>
      </c>
      <c r="AG792" s="24">
        <f>AF$43+AF$87+$AF$158+$AF$178+$AF$238+$AF$279+$AF$299+$AF$307+$AF$359+$AF$365+$AF$379+$AF$408+$AF$426+$AF$438+$AF$526+$AF$549+$AF$569+$AF$622+$AF$645+$AF$657+$AF$685+$AF$703+$AF$721+$AF$758</f>
        <v>0.3973614903722778</v>
      </c>
      <c r="AH792" s="35">
        <f>(AG792*3600000)*$J$69</f>
        <v>1230231.174192572</v>
      </c>
      <c r="AI792" s="33">
        <f>ABS((AB792*0.0000002777777777)-Z792)</f>
        <v>1.5310887878968462E-3</v>
      </c>
      <c r="AJ792" s="33">
        <f t="shared" si="222"/>
        <v>1.1966618911991262</v>
      </c>
    </row>
    <row r="793" spans="2:36" x14ac:dyDescent="0.3">
      <c r="B793" s="20" t="s">
        <v>32</v>
      </c>
      <c r="C793" s="20">
        <v>785</v>
      </c>
      <c r="D793" s="20">
        <v>196</v>
      </c>
      <c r="E793" s="3">
        <v>64</v>
      </c>
      <c r="F793" s="13">
        <f t="shared" si="220"/>
        <v>0.15277777777777798</v>
      </c>
      <c r="G793" s="13">
        <f t="shared" si="221"/>
        <v>0.55000000000000071</v>
      </c>
      <c r="R793">
        <f t="shared" si="209"/>
        <v>0</v>
      </c>
      <c r="S793">
        <f t="shared" si="210"/>
        <v>64</v>
      </c>
      <c r="T793" s="31">
        <f t="shared" si="214"/>
        <v>17.777777777777779</v>
      </c>
      <c r="U793" s="31">
        <f t="shared" si="211"/>
        <v>241145.6790123457</v>
      </c>
      <c r="V793" s="28">
        <f t="shared" si="215"/>
        <v>108.80743806419753</v>
      </c>
      <c r="W793" s="28">
        <f t="shared" si="216"/>
        <v>2245.509</v>
      </c>
      <c r="X793" s="28">
        <f t="shared" si="217"/>
        <v>242.09084118237024</v>
      </c>
      <c r="Y793" s="37">
        <f t="shared" si="212"/>
        <v>2596.4072792465677</v>
      </c>
      <c r="Z793" s="28">
        <f>Y793*0.0000002777777777</f>
        <v>7.2122424403321499E-4</v>
      </c>
      <c r="AA793" s="28">
        <f t="shared" si="218"/>
        <v>2596.407278519574</v>
      </c>
      <c r="AB793" s="24">
        <f t="shared" si="213"/>
        <v>-5303.9097222221608</v>
      </c>
      <c r="AD793" s="24">
        <f t="shared" si="219"/>
        <v>0</v>
      </c>
      <c r="AE793" s="24">
        <f t="shared" si="208"/>
        <v>1445.3698572530866</v>
      </c>
      <c r="AF793" s="24">
        <f t="shared" si="223"/>
        <v>0</v>
      </c>
      <c r="AG793" s="24">
        <f>AF$43+AF$87+$AF$158+$AF$178+$AF$238+$AF$279+$AF$299+$AF$307+$AF$359+$AF$365+$AF$379+$AF$408+$AF$426+$AF$438+$AF$526+$AF$549+$AF$569+$AF$622+$AF$645+$AF$657+$AF$685+$AF$703+$AF$721+$AF$758</f>
        <v>0.3973614903722778</v>
      </c>
      <c r="AH793" s="35">
        <f>(AG793*3600000)*$J$69</f>
        <v>1230231.174192572</v>
      </c>
      <c r="AI793" s="33">
        <f>ABS((AB793*0.0000002777777777)-Z793)</f>
        <v>2.1945324997935112E-3</v>
      </c>
      <c r="AJ793" s="33">
        <f t="shared" si="222"/>
        <v>1.1988564236989196</v>
      </c>
    </row>
    <row r="794" spans="2:36" x14ac:dyDescent="0.3">
      <c r="B794" s="20" t="s">
        <v>32</v>
      </c>
      <c r="C794" s="20">
        <v>786</v>
      </c>
      <c r="D794" s="20">
        <v>197</v>
      </c>
      <c r="E794" s="3">
        <v>64.7</v>
      </c>
      <c r="F794" s="13">
        <f t="shared" si="220"/>
        <v>0.16666666666666705</v>
      </c>
      <c r="G794" s="13">
        <f t="shared" si="221"/>
        <v>0.60000000000000142</v>
      </c>
      <c r="R794">
        <f t="shared" si="209"/>
        <v>0</v>
      </c>
      <c r="S794">
        <f t="shared" si="210"/>
        <v>64.7</v>
      </c>
      <c r="T794" s="31">
        <f t="shared" si="214"/>
        <v>17.972222222222221</v>
      </c>
      <c r="U794" s="31">
        <f t="shared" si="211"/>
        <v>246449.58873456786</v>
      </c>
      <c r="V794" s="28">
        <f t="shared" si="215"/>
        <v>111.20061728665931</v>
      </c>
      <c r="W794" s="28">
        <f t="shared" si="216"/>
        <v>2245.509</v>
      </c>
      <c r="X794" s="28">
        <f t="shared" si="217"/>
        <v>264.09909947167688</v>
      </c>
      <c r="Y794" s="37">
        <f t="shared" si="212"/>
        <v>2620.8087167583362</v>
      </c>
      <c r="Z794" s="28">
        <f>Y794*0.0000002777777777</f>
        <v>7.2800242111791945E-4</v>
      </c>
      <c r="AA794" s="28">
        <f t="shared" si="218"/>
        <v>2620.80871602451</v>
      </c>
      <c r="AB794" s="24">
        <f t="shared" si="213"/>
        <v>-3823.8310185185692</v>
      </c>
      <c r="AD794" s="24">
        <f t="shared" si="219"/>
        <v>0</v>
      </c>
      <c r="AE794" s="24">
        <f t="shared" si="208"/>
        <v>1445.3698572530866</v>
      </c>
      <c r="AF794" s="24">
        <f t="shared" si="223"/>
        <v>0</v>
      </c>
      <c r="AG794" s="24">
        <f>AF$43+AF$87+$AF$158+$AF$178+$AF$238+$AF$279+$AF$299+$AF$307+$AF$359+$AF$365+$AF$379+$AF$408+$AF$426+$AF$438+$AF$526+$AF$549+$AF$569+$AF$622+$AF$645+$AF$657+$AF$685+$AF$703+$AF$721+$AF$758</f>
        <v>0.3973614903722778</v>
      </c>
      <c r="AH794" s="35">
        <f>(AG794*3600000)*$J$69</f>
        <v>1230231.174192572</v>
      </c>
      <c r="AI794" s="33">
        <f>ABS((AB794*0.0000002777777777)-Z794)</f>
        <v>1.7901777037423352E-3</v>
      </c>
      <c r="AJ794" s="33">
        <f t="shared" si="222"/>
        <v>1.200646601402662</v>
      </c>
    </row>
    <row r="795" spans="2:36" x14ac:dyDescent="0.3">
      <c r="B795" s="20" t="s">
        <v>32</v>
      </c>
      <c r="C795" s="20">
        <v>787</v>
      </c>
      <c r="D795" s="20">
        <v>198</v>
      </c>
      <c r="E795" s="3">
        <v>65.2</v>
      </c>
      <c r="F795" s="13">
        <f t="shared" si="220"/>
        <v>8.3333333333332538E-2</v>
      </c>
      <c r="G795" s="13">
        <f t="shared" si="221"/>
        <v>0.29999999999999716</v>
      </c>
      <c r="R795">
        <f t="shared" si="209"/>
        <v>0</v>
      </c>
      <c r="S795">
        <f t="shared" si="210"/>
        <v>65.2</v>
      </c>
      <c r="T795" s="31">
        <f t="shared" si="214"/>
        <v>18.111111111111111</v>
      </c>
      <c r="U795" s="31">
        <f t="shared" si="211"/>
        <v>250273.41975308643</v>
      </c>
      <c r="V795" s="28">
        <f t="shared" si="215"/>
        <v>112.92596960654936</v>
      </c>
      <c r="W795" s="28">
        <f t="shared" si="216"/>
        <v>2245.509</v>
      </c>
      <c r="X795" s="28">
        <f t="shared" si="217"/>
        <v>132.04954973583688</v>
      </c>
      <c r="Y795" s="37">
        <f t="shared" si="212"/>
        <v>2490.4845193423862</v>
      </c>
      <c r="Z795" s="28">
        <f>Y795*0.0000002777777777</f>
        <v>6.9180125517918076E-4</v>
      </c>
      <c r="AA795" s="28">
        <f t="shared" si="218"/>
        <v>2490.4845186450507</v>
      </c>
      <c r="AB795" s="24">
        <f t="shared" si="213"/>
        <v>-768.29861111112405</v>
      </c>
      <c r="AD795" s="24">
        <f t="shared" si="219"/>
        <v>0</v>
      </c>
      <c r="AE795" s="24">
        <f t="shared" si="208"/>
        <v>1445.3698572530866</v>
      </c>
      <c r="AF795" s="24">
        <f t="shared" si="223"/>
        <v>0</v>
      </c>
      <c r="AG795" s="24">
        <f>AF$43+AF$87+$AF$158+$AF$178+$AF$238+$AF$279+$AF$299+$AF$307+$AF$359+$AF$365+$AF$379+$AF$408+$AF$426+$AF$438+$AF$526+$AF$549+$AF$569+$AF$622+$AF$645+$AF$657+$AF$685+$AF$703+$AF$721+$AF$758</f>
        <v>0.3973614903722778</v>
      </c>
      <c r="AH795" s="35">
        <f>(AG795*3600000)*$J$69</f>
        <v>1230231.174192572</v>
      </c>
      <c r="AI795" s="33">
        <f>ABS((AB795*0.0000002777777777)-Z795)</f>
        <v>9.0521753598362537E-4</v>
      </c>
      <c r="AJ795" s="33">
        <f t="shared" si="222"/>
        <v>1.2015518189386456</v>
      </c>
    </row>
    <row r="796" spans="2:36" x14ac:dyDescent="0.3">
      <c r="B796" s="20" t="s">
        <v>32</v>
      </c>
      <c r="C796" s="20">
        <v>788</v>
      </c>
      <c r="D796" s="20">
        <v>199</v>
      </c>
      <c r="E796" s="3">
        <v>65.3</v>
      </c>
      <c r="F796" s="13">
        <f t="shared" si="220"/>
        <v>1.3888888888888099E-2</v>
      </c>
      <c r="G796" s="13">
        <f t="shared" si="221"/>
        <v>4.9999999999997158E-2</v>
      </c>
      <c r="R796">
        <f t="shared" si="209"/>
        <v>0</v>
      </c>
      <c r="S796">
        <f t="shared" si="210"/>
        <v>65.3</v>
      </c>
      <c r="T796" s="31">
        <f t="shared" si="214"/>
        <v>18.138888888888889</v>
      </c>
      <c r="U796" s="31">
        <f t="shared" si="211"/>
        <v>251041.71836419756</v>
      </c>
      <c r="V796" s="28">
        <f t="shared" si="215"/>
        <v>113.27263392948339</v>
      </c>
      <c r="W796" s="28">
        <f t="shared" si="216"/>
        <v>2245.509</v>
      </c>
      <c r="X796" s="28">
        <f t="shared" si="217"/>
        <v>22.008258289305104</v>
      </c>
      <c r="Y796" s="37">
        <f t="shared" si="212"/>
        <v>2380.7898922187883</v>
      </c>
      <c r="Z796" s="28">
        <f>Y796*0.0000002777777777</f>
        <v>6.6133052543115758E-4</v>
      </c>
      <c r="AA796" s="28">
        <f t="shared" si="218"/>
        <v>2380.7898915521673</v>
      </c>
      <c r="AB796" s="24">
        <f t="shared" si="213"/>
        <v>0</v>
      </c>
      <c r="AD796" s="24">
        <f t="shared" si="219"/>
        <v>0</v>
      </c>
      <c r="AE796" s="24">
        <f t="shared" si="208"/>
        <v>1445.3698572530866</v>
      </c>
      <c r="AF796" s="24">
        <f t="shared" si="223"/>
        <v>0</v>
      </c>
      <c r="AG796" s="24">
        <f>AF$43+AF$87+$AF$158+$AF$178+$AF$238+$AF$279+$AF$299+$AF$307+$AF$359+$AF$365+$AF$379+$AF$408+$AF$426+$AF$438+$AF$526+$AF$549+$AF$569+$AF$622+$AF$645+$AF$657+$AF$685+$AF$703+$AF$721+$AF$758</f>
        <v>0.3973614903722778</v>
      </c>
      <c r="AH796" s="35">
        <f>(AG796*3600000)*$J$69</f>
        <v>1230231.174192572</v>
      </c>
      <c r="AI796" s="33">
        <f>ABS((AB796*0.0000002777777777)-Z796)</f>
        <v>6.6133052543115758E-4</v>
      </c>
      <c r="AJ796" s="33">
        <f t="shared" si="222"/>
        <v>1.2022131494640766</v>
      </c>
    </row>
    <row r="797" spans="2:36" x14ac:dyDescent="0.3">
      <c r="B797" s="20" t="s">
        <v>32</v>
      </c>
      <c r="C797" s="20">
        <v>789</v>
      </c>
      <c r="D797" s="20">
        <v>200</v>
      </c>
      <c r="E797" s="3">
        <v>65.3</v>
      </c>
      <c r="F797" s="13">
        <f t="shared" si="220"/>
        <v>1.3888888888890073E-2</v>
      </c>
      <c r="G797" s="13">
        <f t="shared" si="221"/>
        <v>5.0000000000004263E-2</v>
      </c>
      <c r="R797">
        <f t="shared" si="209"/>
        <v>0</v>
      </c>
      <c r="S797">
        <f t="shared" si="210"/>
        <v>65.3</v>
      </c>
      <c r="T797" s="31">
        <f t="shared" si="214"/>
        <v>18.138888888888889</v>
      </c>
      <c r="U797" s="31">
        <f t="shared" si="211"/>
        <v>251041.71836419756</v>
      </c>
      <c r="V797" s="28">
        <f t="shared" si="215"/>
        <v>113.27263392948339</v>
      </c>
      <c r="W797" s="28">
        <f t="shared" si="216"/>
        <v>2245.509</v>
      </c>
      <c r="X797" s="28">
        <f t="shared" si="217"/>
        <v>22.00825828930823</v>
      </c>
      <c r="Y797" s="37">
        <f t="shared" si="212"/>
        <v>2380.7898922187915</v>
      </c>
      <c r="Z797" s="28">
        <f>Y797*0.0000002777777777</f>
        <v>6.6133052543115845E-4</v>
      </c>
      <c r="AA797" s="28">
        <f t="shared" si="218"/>
        <v>2380.7898915521705</v>
      </c>
      <c r="AB797" s="24">
        <f t="shared" si="213"/>
        <v>-769.47608024693909</v>
      </c>
      <c r="AD797" s="24">
        <f t="shared" si="219"/>
        <v>0</v>
      </c>
      <c r="AE797" s="24">
        <f t="shared" si="208"/>
        <v>1445.3698572530866</v>
      </c>
      <c r="AF797" s="24">
        <f t="shared" si="223"/>
        <v>0</v>
      </c>
      <c r="AG797" s="24">
        <f>AF$43+AF$87+$AF$158+$AF$178+$AF$238+$AF$279+$AF$299+$AF$307+$AF$359+$AF$365+$AF$379+$AF$408+$AF$426+$AF$438+$AF$526+$AF$549+$AF$569+$AF$622+$AF$645+$AF$657+$AF$685+$AF$703+$AF$721+$AF$758</f>
        <v>0.3973614903722778</v>
      </c>
      <c r="AH797" s="35">
        <f>(AG797*3600000)*$J$69</f>
        <v>1230231.174192572</v>
      </c>
      <c r="AI797" s="33">
        <f>ABS((AB797*0.0000002777777777)-Z797)</f>
        <v>8.7507388099546004E-4</v>
      </c>
      <c r="AJ797" s="33">
        <f t="shared" si="222"/>
        <v>1.2030882233450721</v>
      </c>
    </row>
    <row r="798" spans="2:36" x14ac:dyDescent="0.3">
      <c r="B798" s="20" t="s">
        <v>32</v>
      </c>
      <c r="C798" s="20">
        <v>790</v>
      </c>
      <c r="D798" s="20">
        <v>201</v>
      </c>
      <c r="E798" s="3">
        <v>65.400000000000006</v>
      </c>
      <c r="F798" s="13">
        <f t="shared" si="220"/>
        <v>5.5555555555556344E-2</v>
      </c>
      <c r="G798" s="13">
        <f t="shared" si="221"/>
        <v>0.20000000000000284</v>
      </c>
      <c r="R798">
        <f t="shared" si="209"/>
        <v>0</v>
      </c>
      <c r="S798">
        <f t="shared" si="210"/>
        <v>65.400000000000006</v>
      </c>
      <c r="T798" s="31">
        <f t="shared" si="214"/>
        <v>18.166666666666668</v>
      </c>
      <c r="U798" s="31">
        <f t="shared" si="211"/>
        <v>251811.1944444445</v>
      </c>
      <c r="V798" s="28">
        <f t="shared" si="215"/>
        <v>113.61982953873611</v>
      </c>
      <c r="W798" s="28">
        <f t="shared" si="216"/>
        <v>2245.509</v>
      </c>
      <c r="X798" s="28">
        <f t="shared" si="217"/>
        <v>88.033033157226669</v>
      </c>
      <c r="Y798" s="37">
        <f t="shared" si="212"/>
        <v>2447.161862695963</v>
      </c>
      <c r="Z798" s="28">
        <f>Y798*0.0000002777777777</f>
        <v>6.7976718389187716E-4</v>
      </c>
      <c r="AA798" s="28">
        <f t="shared" si="218"/>
        <v>2447.1618620107579</v>
      </c>
      <c r="AB798" s="24">
        <f t="shared" si="213"/>
        <v>-2315.4930555555038</v>
      </c>
      <c r="AD798" s="24">
        <f t="shared" si="219"/>
        <v>0</v>
      </c>
      <c r="AE798" s="24">
        <f t="shared" si="208"/>
        <v>1445.3698572530866</v>
      </c>
      <c r="AF798" s="24">
        <f t="shared" si="223"/>
        <v>0</v>
      </c>
      <c r="AG798" s="24">
        <f>AF$43+AF$87+$AF$158+$AF$178+$AF$238+$AF$279+$AF$299+$AF$307+$AF$359+$AF$365+$AF$379+$AF$408+$AF$426+$AF$438+$AF$526+$AF$549+$AF$569+$AF$622+$AF$645+$AF$657+$AF$685+$AF$703+$AF$721+$AF$758</f>
        <v>0.3973614903722778</v>
      </c>
      <c r="AH798" s="35">
        <f>(AG798*3600000)*$J$69</f>
        <v>1230231.174192572</v>
      </c>
      <c r="AI798" s="33">
        <f>ABS((AB798*0.0000002777777777)-Z798)</f>
        <v>1.3229596991438677E-3</v>
      </c>
      <c r="AJ798" s="33">
        <f t="shared" si="222"/>
        <v>1.2044111830442161</v>
      </c>
    </row>
    <row r="799" spans="2:36" x14ac:dyDescent="0.3">
      <c r="B799" s="20" t="s">
        <v>32</v>
      </c>
      <c r="C799" s="20">
        <v>791</v>
      </c>
      <c r="D799" s="20">
        <v>202</v>
      </c>
      <c r="E799" s="3">
        <v>65.7</v>
      </c>
      <c r="F799" s="13">
        <f t="shared" si="220"/>
        <v>8.3333333333332538E-2</v>
      </c>
      <c r="G799" s="13">
        <f t="shared" si="221"/>
        <v>0.29999999999999716</v>
      </c>
      <c r="R799">
        <f t="shared" si="209"/>
        <v>0</v>
      </c>
      <c r="S799">
        <f t="shared" si="210"/>
        <v>65.7</v>
      </c>
      <c r="T799" s="31">
        <f t="shared" si="214"/>
        <v>18.25</v>
      </c>
      <c r="U799" s="31">
        <f t="shared" si="211"/>
        <v>254126.6875</v>
      </c>
      <c r="V799" s="28">
        <f t="shared" si="215"/>
        <v>114.66460408440622</v>
      </c>
      <c r="W799" s="28">
        <f t="shared" si="216"/>
        <v>2245.509</v>
      </c>
      <c r="X799" s="28">
        <f t="shared" si="217"/>
        <v>132.04954973583688</v>
      </c>
      <c r="Y799" s="37">
        <f t="shared" si="212"/>
        <v>2492.2231538202432</v>
      </c>
      <c r="Z799" s="28">
        <f>Y799*0.0000002777777777</f>
        <v>6.9228420920067245E-4</v>
      </c>
      <c r="AA799" s="28">
        <f t="shared" si="218"/>
        <v>2492.2231531224206</v>
      </c>
      <c r="AB799" s="24">
        <f t="shared" si="213"/>
        <v>-2326.0902777777519</v>
      </c>
      <c r="AD799" s="24">
        <f t="shared" si="219"/>
        <v>0</v>
      </c>
      <c r="AE799" s="24">
        <f>$AD$43+$AD$87+$AD$158+$AD$178+$AD$188+$AD$238+$AD$279+$AD$299+$AD$307+$AD$359+$AD$365+$AD$379+$AD$408+$AD$426+$AD$438+$AD$549+$AD$569+$AD$622+$AD$645+$AD$657+$AD$685+$AD$703+$AD$721+$AD$758+$AD$800</f>
        <v>1601.4027685185188</v>
      </c>
      <c r="AF799" s="24">
        <f t="shared" si="223"/>
        <v>0</v>
      </c>
      <c r="AG799" s="24">
        <f>AF$43+AF$87+$AF$158+$AF$178+$AF$238+$AF$279+$AF$299+$AF$307+$AF$359+$AF$365+$AF$379+$AF$408+$AF$426+$AF$438+$AF$526+$AF$549+$AF$569+$AF$622+$AF$645+$AF$657+$AF$685+$AF$703+$AF$721+$AF$758+$AF$800</f>
        <v>0.44070396571165082</v>
      </c>
      <c r="AH799" s="35">
        <f>(AG799*3600000)*$J$69</f>
        <v>1364419.4778432709</v>
      </c>
      <c r="AI799" s="33">
        <f>ABS((AB799*0.0000002777777777)-Z799)</f>
        <v>1.338420397291352E-3</v>
      </c>
      <c r="AJ799" s="33">
        <f t="shared" si="222"/>
        <v>1.2057496034415074</v>
      </c>
    </row>
    <row r="800" spans="2:36" x14ac:dyDescent="0.3">
      <c r="B800" s="20" t="s">
        <v>32</v>
      </c>
      <c r="C800" s="20">
        <v>792</v>
      </c>
      <c r="D800" s="20">
        <v>203</v>
      </c>
      <c r="E800" s="3">
        <v>66</v>
      </c>
      <c r="F800" s="13">
        <f t="shared" si="220"/>
        <v>-1.3888888888890073E-2</v>
      </c>
      <c r="G800" s="13">
        <f t="shared" si="221"/>
        <v>-5.0000000000004263E-2</v>
      </c>
      <c r="R800">
        <f t="shared" si="209"/>
        <v>0</v>
      </c>
      <c r="S800">
        <f t="shared" si="210"/>
        <v>66</v>
      </c>
      <c r="T800" s="31">
        <f t="shared" si="214"/>
        <v>18.333333333333332</v>
      </c>
      <c r="U800" s="31">
        <f t="shared" si="211"/>
        <v>256452.77777777775</v>
      </c>
      <c r="V800" s="28">
        <f t="shared" si="215"/>
        <v>115.71416020694441</v>
      </c>
      <c r="W800" s="28">
        <f t="shared" si="216"/>
        <v>2245.509</v>
      </c>
      <c r="X800" s="28">
        <f t="shared" si="217"/>
        <v>-22.00825828930823</v>
      </c>
      <c r="Y800" s="37">
        <f t="shared" si="212"/>
        <v>2339.2149019176363</v>
      </c>
      <c r="Z800" s="28">
        <f>Y800*0.0000002777777777</f>
        <v>6.4978191701740449E-4</v>
      </c>
      <c r="AA800" s="28">
        <f t="shared" si="218"/>
        <v>2339.214901262656</v>
      </c>
      <c r="AB800" s="24">
        <f t="shared" si="213"/>
        <v>3099.0987654320779</v>
      </c>
      <c r="AC800" s="24">
        <f>SUM(AB800:AB808)</f>
        <v>156032.91126543208</v>
      </c>
      <c r="AD800" s="24">
        <f t="shared" si="219"/>
        <v>156.03291126543209</v>
      </c>
      <c r="AE800" s="24">
        <f t="shared" ref="AE800:AE813" si="224">$AD$43+$AD$87+$AD$158+$AD$178+$AD$188+$AD$238+$AD$279+$AD$299+$AD$307+$AD$359+$AD$365+$AD$379+$AD$408+$AD$426+$AD$438+$AD$549+$AD$569+$AD$622+$AD$645+$AD$657+$AD$685+$AD$703+$AD$721+$AD$758+$AD$800</f>
        <v>1601.4027685185188</v>
      </c>
      <c r="AF800" s="24">
        <f t="shared" si="223"/>
        <v>4.3342475339373021E-2</v>
      </c>
      <c r="AG800" s="24">
        <f>AF$43+AF$87+$AF$158+$AF$178+$AF$238+$AF$279+$AF$299+$AF$307+$AF$359+$AF$365+$AF$379+$AF$408+$AF$426+$AF$438+$AF$526+$AF$549+$AF$569+$AF$622+$AF$645+$AF$657+$AF$685+$AF$703+$AF$721+$AF$758+$AF$800</f>
        <v>0.44070396571165082</v>
      </c>
      <c r="AH800" s="35">
        <f>(AG800*3600000)*$J$69</f>
        <v>1364419.4778432709</v>
      </c>
      <c r="AI800" s="33">
        <f>ABS((AB800*0.0000002777777777)-Z800)</f>
        <v>2.1107885091713175E-4</v>
      </c>
      <c r="AJ800" s="33">
        <f t="shared" si="222"/>
        <v>1.2059606822924245</v>
      </c>
    </row>
    <row r="801" spans="2:36" x14ac:dyDescent="0.3">
      <c r="B801" s="20" t="s">
        <v>32</v>
      </c>
      <c r="C801" s="20">
        <v>793</v>
      </c>
      <c r="D801" s="20">
        <v>204</v>
      </c>
      <c r="E801" s="3">
        <v>65.599999999999994</v>
      </c>
      <c r="F801" s="13">
        <f t="shared" si="220"/>
        <v>-0.34722222222222221</v>
      </c>
      <c r="G801" s="13">
        <f t="shared" si="221"/>
        <v>-1.25</v>
      </c>
      <c r="R801">
        <f t="shared" si="209"/>
        <v>0</v>
      </c>
      <c r="S801">
        <f t="shared" si="210"/>
        <v>65.599999999999994</v>
      </c>
      <c r="T801" s="31">
        <f t="shared" si="214"/>
        <v>18.222222222222221</v>
      </c>
      <c r="U801" s="31">
        <f t="shared" si="211"/>
        <v>253353.67901234567</v>
      </c>
      <c r="V801" s="28">
        <f t="shared" si="215"/>
        <v>114.3158146161975</v>
      </c>
      <c r="W801" s="28">
        <f t="shared" si="216"/>
        <v>2245.509</v>
      </c>
      <c r="X801" s="28">
        <f t="shared" si="217"/>
        <v>-550.20645723265886</v>
      </c>
      <c r="Y801" s="37">
        <f t="shared" si="212"/>
        <v>1809.6183573835388</v>
      </c>
      <c r="Z801" s="28">
        <f>Y801*0.0000002777777777</f>
        <v>5.0267176579912377E-4</v>
      </c>
      <c r="AA801" s="28">
        <f t="shared" si="218"/>
        <v>1809.6183568768456</v>
      </c>
      <c r="AB801" s="24">
        <f t="shared" si="213"/>
        <v>15961.182870370365</v>
      </c>
      <c r="AD801" s="24">
        <f t="shared" si="219"/>
        <v>0</v>
      </c>
      <c r="AE801" s="24">
        <f t="shared" si="224"/>
        <v>1601.4027685185188</v>
      </c>
      <c r="AF801" s="24">
        <f t="shared" si="223"/>
        <v>0</v>
      </c>
      <c r="AG801" s="24">
        <f>AF$43+AF$87+$AF$158+$AF$178+$AF$238+$AF$279+$AF$299+$AF$307+$AF$359+$AF$365+$AF$379+$AF$408+$AF$426+$AF$438+$AF$526+$AF$549+$AF$569+$AF$622+$AF$645+$AF$657+$AF$685+$AF$703+$AF$721+$AF$758+$AF$800</f>
        <v>0.44070396571165082</v>
      </c>
      <c r="AH801" s="35">
        <f>(AG801*3600000)*$J$69</f>
        <v>1364419.4778432709</v>
      </c>
      <c r="AI801" s="33">
        <f>ABS((AB801*0.0000002777777777)-Z801)</f>
        <v>3.9309901413956639E-3</v>
      </c>
      <c r="AJ801" s="33">
        <f t="shared" si="222"/>
        <v>1.2098916724338202</v>
      </c>
    </row>
    <row r="802" spans="2:36" x14ac:dyDescent="0.3">
      <c r="B802" s="20" t="s">
        <v>32</v>
      </c>
      <c r="C802" s="20">
        <v>794</v>
      </c>
      <c r="D802" s="20">
        <v>205</v>
      </c>
      <c r="E802" s="3">
        <v>63.5</v>
      </c>
      <c r="F802" s="13">
        <f t="shared" si="220"/>
        <v>-0.8194444444444432</v>
      </c>
      <c r="G802" s="13">
        <f t="shared" si="221"/>
        <v>-2.9499999999999957</v>
      </c>
      <c r="R802">
        <f t="shared" si="209"/>
        <v>0</v>
      </c>
      <c r="S802">
        <f t="shared" si="210"/>
        <v>63.5</v>
      </c>
      <c r="T802" s="31">
        <f t="shared" si="214"/>
        <v>17.638888888888889</v>
      </c>
      <c r="U802" s="31">
        <f t="shared" si="211"/>
        <v>237392.49614197531</v>
      </c>
      <c r="V802" s="28">
        <f t="shared" si="215"/>
        <v>107.11396292342783</v>
      </c>
      <c r="W802" s="28">
        <f t="shared" si="216"/>
        <v>2245.509</v>
      </c>
      <c r="X802" s="28">
        <f t="shared" si="217"/>
        <v>-1298.487239069073</v>
      </c>
      <c r="Y802" s="37">
        <f t="shared" si="212"/>
        <v>1054.1357238543546</v>
      </c>
      <c r="Z802" s="28">
        <f>Y802*0.0000002777777777</f>
        <v>2.9281547876644352E-4</v>
      </c>
      <c r="AA802" s="28">
        <f t="shared" si="218"/>
        <v>1054.1357235591965</v>
      </c>
      <c r="AB802" s="24">
        <f t="shared" si="213"/>
        <v>27562.197530864243</v>
      </c>
      <c r="AD802" s="24">
        <f t="shared" si="219"/>
        <v>0</v>
      </c>
      <c r="AE802" s="24">
        <f t="shared" si="224"/>
        <v>1601.4027685185188</v>
      </c>
      <c r="AF802" s="24">
        <f t="shared" si="223"/>
        <v>0</v>
      </c>
      <c r="AG802" s="24">
        <f>AF$43+AF$87+$AF$158+$AF$178+$AF$238+$AF$279+$AF$299+$AF$307+$AF$359+$AF$365+$AF$379+$AF$408+$AF$426+$AF$438+$AF$526+$AF$549+$AF$569+$AF$622+$AF$645+$AF$657+$AF$685+$AF$703+$AF$721+$AF$758+$AF$800</f>
        <v>0.44070396571165082</v>
      </c>
      <c r="AH802" s="35">
        <f>(AG802*3600000)*$J$69</f>
        <v>1364419.4778432709</v>
      </c>
      <c r="AI802" s="33">
        <f>ABS((AB802*0.0000002777777777)-Z802)</f>
        <v>7.3633504998854536E-3</v>
      </c>
      <c r="AJ802" s="33">
        <f t="shared" si="222"/>
        <v>1.2172550229337056</v>
      </c>
    </row>
    <row r="803" spans="2:36" x14ac:dyDescent="0.3">
      <c r="B803" s="20" t="s">
        <v>32</v>
      </c>
      <c r="C803" s="20">
        <v>795</v>
      </c>
      <c r="D803" s="20">
        <v>206</v>
      </c>
      <c r="E803" s="3">
        <v>59.7</v>
      </c>
      <c r="F803" s="13">
        <f t="shared" si="220"/>
        <v>-1.2361111111111109</v>
      </c>
      <c r="G803" s="13">
        <f t="shared" si="221"/>
        <v>-4.4499999999999993</v>
      </c>
      <c r="R803">
        <f t="shared" si="209"/>
        <v>0</v>
      </c>
      <c r="S803">
        <f t="shared" si="210"/>
        <v>59.7</v>
      </c>
      <c r="T803" s="31">
        <f t="shared" si="214"/>
        <v>16.583333333333332</v>
      </c>
      <c r="U803" s="31">
        <f t="shared" si="211"/>
        <v>209830.29861111107</v>
      </c>
      <c r="V803" s="28">
        <f t="shared" si="215"/>
        <v>94.677612775933994</v>
      </c>
      <c r="W803" s="28">
        <f t="shared" si="216"/>
        <v>2245.509</v>
      </c>
      <c r="X803" s="28">
        <f t="shared" si="217"/>
        <v>-1958.7349877482652</v>
      </c>
      <c r="Y803" s="37">
        <f t="shared" si="212"/>
        <v>381.4516250276688</v>
      </c>
      <c r="Z803" s="28">
        <f>Y803*0.0000002777777777</f>
        <v>1.0595878470023955E-4</v>
      </c>
      <c r="AA803" s="28">
        <f t="shared" si="218"/>
        <v>381.4516249208624</v>
      </c>
      <c r="AB803" s="24">
        <f t="shared" si="213"/>
        <v>34319.104166666628</v>
      </c>
      <c r="AD803" s="24">
        <f t="shared" si="219"/>
        <v>0</v>
      </c>
      <c r="AE803" s="24">
        <f t="shared" si="224"/>
        <v>1601.4027685185188</v>
      </c>
      <c r="AF803" s="24">
        <f t="shared" si="223"/>
        <v>0</v>
      </c>
      <c r="AG803" s="24">
        <f>AF$43+AF$87+$AF$158+$AF$178+$AF$238+$AF$279+$AF$299+$AF$307+$AF$359+$AF$365+$AF$379+$AF$408+$AF$426+$AF$438+$AF$526+$AF$549+$AF$569+$AF$622+$AF$645+$AF$657+$AF$685+$AF$703+$AF$721+$AF$758+$AF$800</f>
        <v>0.44070396571165082</v>
      </c>
      <c r="AH803" s="35">
        <f>(AG803*3600000)*$J$69</f>
        <v>1364419.4778432709</v>
      </c>
      <c r="AI803" s="33">
        <f>ABS((AB803*0.0000002777777777)-Z803)</f>
        <v>9.4271257033712273E-3</v>
      </c>
      <c r="AJ803" s="33">
        <f t="shared" si="222"/>
        <v>1.2266821486370767</v>
      </c>
    </row>
    <row r="804" spans="2:36" x14ac:dyDescent="0.3">
      <c r="B804" s="20" t="s">
        <v>32</v>
      </c>
      <c r="C804" s="20">
        <v>796</v>
      </c>
      <c r="D804" s="20">
        <v>207</v>
      </c>
      <c r="E804" s="3">
        <v>54.6</v>
      </c>
      <c r="F804" s="13">
        <f t="shared" si="220"/>
        <v>-1.4444444444444453</v>
      </c>
      <c r="G804" s="13">
        <f t="shared" si="221"/>
        <v>-5.2000000000000028</v>
      </c>
      <c r="R804">
        <f t="shared" si="209"/>
        <v>0</v>
      </c>
      <c r="S804">
        <f t="shared" si="210"/>
        <v>54.6</v>
      </c>
      <c r="T804" s="31">
        <f t="shared" si="214"/>
        <v>15.166666666666666</v>
      </c>
      <c r="U804" s="31">
        <f t="shared" si="211"/>
        <v>175511.19444444444</v>
      </c>
      <c r="V804" s="28">
        <f t="shared" si="215"/>
        <v>79.1924760887361</v>
      </c>
      <c r="W804" s="28">
        <f t="shared" si="216"/>
        <v>2245.509</v>
      </c>
      <c r="X804" s="28">
        <f t="shared" si="217"/>
        <v>-2288.8588620878622</v>
      </c>
      <c r="Y804" s="37">
        <f t="shared" si="212"/>
        <v>35.842614000873709</v>
      </c>
      <c r="Z804" s="28">
        <f>Y804*0.0000002777777777</f>
        <v>9.9562816641216062E-6</v>
      </c>
      <c r="AA804" s="28">
        <f t="shared" si="218"/>
        <v>35.842613990837783</v>
      </c>
      <c r="AB804" s="24">
        <f t="shared" si="213"/>
        <v>32419.846450617304</v>
      </c>
      <c r="AD804" s="24">
        <f t="shared" si="219"/>
        <v>0</v>
      </c>
      <c r="AE804" s="24">
        <f t="shared" si="224"/>
        <v>1601.4027685185188</v>
      </c>
      <c r="AF804" s="24">
        <f t="shared" si="223"/>
        <v>0</v>
      </c>
      <c r="AG804" s="24">
        <f>AF$43+AF$87+$AF$158+$AF$178+$AF$238+$AF$279+$AF$299+$AF$307+$AF$359+$AF$365+$AF$379+$AF$408+$AF$426+$AF$438+$AF$526+$AF$549+$AF$569+$AF$622+$AF$645+$AF$657+$AF$685+$AF$703+$AF$721+$AF$758+$AF$800</f>
        <v>0.44070396571165082</v>
      </c>
      <c r="AH804" s="35">
        <f>(AG804*3600000)*$J$69</f>
        <v>1364419.4778432709</v>
      </c>
      <c r="AI804" s="33">
        <f>ABS((AB804*0.0000002777777777)-Z804)</f>
        <v>8.9955566187635873E-3</v>
      </c>
      <c r="AJ804" s="33">
        <f t="shared" si="222"/>
        <v>1.2356777052558403</v>
      </c>
    </row>
    <row r="805" spans="2:36" x14ac:dyDescent="0.3">
      <c r="B805" s="20" t="s">
        <v>32</v>
      </c>
      <c r="C805" s="20">
        <v>797</v>
      </c>
      <c r="D805" s="20">
        <v>208</v>
      </c>
      <c r="E805" s="3">
        <v>49.3</v>
      </c>
      <c r="F805" s="13">
        <f t="shared" si="220"/>
        <v>-1.3472222222222225</v>
      </c>
      <c r="G805" s="13">
        <f t="shared" si="221"/>
        <v>-4.8500000000000014</v>
      </c>
      <c r="R805">
        <f t="shared" si="209"/>
        <v>0</v>
      </c>
      <c r="S805">
        <f t="shared" si="210"/>
        <v>49.3</v>
      </c>
      <c r="T805" s="31">
        <f t="shared" si="214"/>
        <v>13.694444444444443</v>
      </c>
      <c r="U805" s="31">
        <f t="shared" si="211"/>
        <v>143091.34799382713</v>
      </c>
      <c r="V805" s="28">
        <f t="shared" si="215"/>
        <v>64.564304233557451</v>
      </c>
      <c r="W805" s="28">
        <f t="shared" si="216"/>
        <v>2245.509</v>
      </c>
      <c r="X805" s="28">
        <f t="shared" si="217"/>
        <v>-2134.801054062717</v>
      </c>
      <c r="Y805" s="37">
        <f t="shared" si="212"/>
        <v>175.27225017084038</v>
      </c>
      <c r="Z805" s="28">
        <f>Y805*0.0000002777777777</f>
        <v>4.8686736144934487E-5</v>
      </c>
      <c r="AA805" s="28">
        <f t="shared" si="218"/>
        <v>175.27225012176416</v>
      </c>
      <c r="AB805" s="24">
        <f t="shared" si="213"/>
        <v>24401.870370370365</v>
      </c>
      <c r="AD805" s="24">
        <f t="shared" si="219"/>
        <v>0</v>
      </c>
      <c r="AE805" s="24">
        <f t="shared" si="224"/>
        <v>1601.4027685185188</v>
      </c>
      <c r="AF805" s="24">
        <f t="shared" si="223"/>
        <v>0</v>
      </c>
      <c r="AG805" s="24">
        <f>AF$43+AF$87+$AF$158+$AF$178+$AF$238+$AF$279+$AF$299+$AF$307+$AF$359+$AF$365+$AF$379+$AF$408+$AF$426+$AF$438+$AF$526+$AF$549+$AF$569+$AF$622+$AF$645+$AF$657+$AF$685+$AF$703+$AF$721+$AF$758+$AF$800</f>
        <v>0.44070396571165082</v>
      </c>
      <c r="AH805" s="35">
        <f>(AG805*3600000)*$J$69</f>
        <v>1364419.4778432709</v>
      </c>
      <c r="AI805" s="33">
        <f>ABS((AB805*0.0000002777777777)-Z805)</f>
        <v>6.7296105870600226E-3</v>
      </c>
      <c r="AJ805" s="33">
        <f t="shared" si="222"/>
        <v>1.2424073158429003</v>
      </c>
    </row>
    <row r="806" spans="2:36" x14ac:dyDescent="0.3">
      <c r="B806" s="20" t="s">
        <v>32</v>
      </c>
      <c r="C806" s="20">
        <v>798</v>
      </c>
      <c r="D806" s="20">
        <v>209</v>
      </c>
      <c r="E806" s="3">
        <v>44.9</v>
      </c>
      <c r="F806" s="13">
        <f t="shared" si="220"/>
        <v>-0.97222222222222221</v>
      </c>
      <c r="G806" s="13">
        <f t="shared" si="221"/>
        <v>-3.5</v>
      </c>
      <c r="R806">
        <f t="shared" si="209"/>
        <v>0</v>
      </c>
      <c r="S806">
        <f t="shared" si="210"/>
        <v>44.9</v>
      </c>
      <c r="T806" s="31">
        <f t="shared" si="214"/>
        <v>12.472222222222221</v>
      </c>
      <c r="U806" s="31">
        <f t="shared" si="211"/>
        <v>118689.47762345677</v>
      </c>
      <c r="V806" s="28">
        <f t="shared" si="215"/>
        <v>53.553926565381538</v>
      </c>
      <c r="W806" s="28">
        <f t="shared" si="216"/>
        <v>2245.509</v>
      </c>
      <c r="X806" s="28">
        <f t="shared" si="217"/>
        <v>-1540.5780802514448</v>
      </c>
      <c r="Y806" s="37">
        <f t="shared" si="212"/>
        <v>758.48484631393671</v>
      </c>
      <c r="Z806" s="28">
        <f>Y806*0.0000002777777777</f>
        <v>2.1069023502821139E-4</v>
      </c>
      <c r="AA806" s="28">
        <f t="shared" si="218"/>
        <v>758.48484610156095</v>
      </c>
      <c r="AB806" s="24">
        <f t="shared" si="213"/>
        <v>13347.790123456783</v>
      </c>
      <c r="AD806" s="24">
        <f t="shared" si="219"/>
        <v>0</v>
      </c>
      <c r="AE806" s="24">
        <f t="shared" si="224"/>
        <v>1601.4027685185188</v>
      </c>
      <c r="AF806" s="24">
        <f t="shared" si="223"/>
        <v>0</v>
      </c>
      <c r="AG806" s="24">
        <f>AF$43+AF$87+$AF$158+$AF$178+$AF$238+$AF$279+$AF$299+$AF$307+$AF$359+$AF$365+$AF$379+$AF$408+$AF$426+$AF$438+$AF$526+$AF$549+$AF$569+$AF$622+$AF$645+$AF$657+$AF$685+$AF$703+$AF$721+$AF$758+$AF$800</f>
        <v>0.44070396571165082</v>
      </c>
      <c r="AH806" s="35">
        <f>(AG806*3600000)*$J$69</f>
        <v>1364419.4778432709</v>
      </c>
      <c r="AI806" s="33">
        <f>ABS((AB806*0.0000002777777777)-Z806)</f>
        <v>3.4970292426716228E-3</v>
      </c>
      <c r="AJ806" s="33">
        <f t="shared" si="222"/>
        <v>1.245904345085572</v>
      </c>
    </row>
    <row r="807" spans="2:36" x14ac:dyDescent="0.3">
      <c r="B807" s="20" t="s">
        <v>32</v>
      </c>
      <c r="C807" s="20">
        <v>799</v>
      </c>
      <c r="D807" s="20">
        <v>210</v>
      </c>
      <c r="E807" s="3">
        <v>42.3</v>
      </c>
      <c r="F807" s="13">
        <f t="shared" si="220"/>
        <v>-0.4861111111111111</v>
      </c>
      <c r="G807" s="13">
        <f t="shared" si="221"/>
        <v>-1.75</v>
      </c>
      <c r="R807">
        <f t="shared" si="209"/>
        <v>0</v>
      </c>
      <c r="S807">
        <f t="shared" si="210"/>
        <v>42.3</v>
      </c>
      <c r="T807" s="31">
        <f t="shared" si="214"/>
        <v>11.749999999999998</v>
      </c>
      <c r="U807" s="31">
        <f t="shared" si="211"/>
        <v>105341.68749999999</v>
      </c>
      <c r="V807" s="28">
        <f t="shared" si="215"/>
        <v>47.531264856906233</v>
      </c>
      <c r="W807" s="28">
        <f t="shared" si="216"/>
        <v>2245.509</v>
      </c>
      <c r="X807" s="28">
        <f t="shared" si="217"/>
        <v>-770.28904012572241</v>
      </c>
      <c r="Y807" s="37">
        <f t="shared" si="212"/>
        <v>1522.7512247311838</v>
      </c>
      <c r="Z807" s="28">
        <f>Y807*0.0000002777777777</f>
        <v>4.2298645119578156E-4</v>
      </c>
      <c r="AA807" s="28">
        <f t="shared" si="218"/>
        <v>1522.7512243048136</v>
      </c>
      <c r="AB807" s="24">
        <f t="shared" si="213"/>
        <v>4434.9374999999854</v>
      </c>
      <c r="AD807" s="24">
        <f t="shared" si="219"/>
        <v>0</v>
      </c>
      <c r="AE807" s="24">
        <f t="shared" si="224"/>
        <v>1601.4027685185188</v>
      </c>
      <c r="AF807" s="24">
        <f t="shared" si="223"/>
        <v>0</v>
      </c>
      <c r="AG807" s="24">
        <f>AF$43+AF$87+$AF$158+$AF$178+$AF$238+$AF$279+$AF$299+$AF$307+$AF$359+$AF$365+$AF$379+$AF$408+$AF$426+$AF$438+$AF$526+$AF$549+$AF$569+$AF$622+$AF$645+$AF$657+$AF$685+$AF$703+$AF$721+$AF$758+$AF$800</f>
        <v>0.44070396571165082</v>
      </c>
      <c r="AH807" s="35">
        <f>(AG807*3600000)*$J$69</f>
        <v>1364419.4778432709</v>
      </c>
      <c r="AI807" s="33">
        <f>ABS((AB807*0.0000002777777777)-Z807)</f>
        <v>8.0894063179260832E-4</v>
      </c>
      <c r="AJ807" s="33">
        <f t="shared" si="222"/>
        <v>1.2467132857173646</v>
      </c>
    </row>
    <row r="808" spans="2:36" x14ac:dyDescent="0.3">
      <c r="B808" s="20" t="s">
        <v>32</v>
      </c>
      <c r="C808" s="20">
        <v>800</v>
      </c>
      <c r="D808" s="20">
        <v>211</v>
      </c>
      <c r="E808" s="3">
        <v>41.4</v>
      </c>
      <c r="F808" s="13">
        <f t="shared" si="220"/>
        <v>-0.1388888888888889</v>
      </c>
      <c r="G808" s="13">
        <f t="shared" si="221"/>
        <v>-0.5</v>
      </c>
      <c r="R808">
        <f t="shared" si="209"/>
        <v>0</v>
      </c>
      <c r="S808">
        <f t="shared" si="210"/>
        <v>41.4</v>
      </c>
      <c r="T808" s="31">
        <f t="shared" si="214"/>
        <v>11.5</v>
      </c>
      <c r="U808" s="31">
        <f t="shared" si="211"/>
        <v>100906.75</v>
      </c>
      <c r="V808" s="28">
        <f t="shared" si="215"/>
        <v>45.530174937624992</v>
      </c>
      <c r="W808" s="28">
        <f t="shared" si="216"/>
        <v>2245.509</v>
      </c>
      <c r="X808" s="28">
        <f t="shared" si="217"/>
        <v>-220.08258289306355</v>
      </c>
      <c r="Y808" s="37">
        <f t="shared" si="212"/>
        <v>2070.9565920445611</v>
      </c>
      <c r="Z808" s="28">
        <f>Y808*0.0000002777777777</f>
        <v>5.7526571985130372E-4</v>
      </c>
      <c r="AA808" s="28">
        <f t="shared" si="218"/>
        <v>2070.9565914646932</v>
      </c>
      <c r="AB808" s="24">
        <f t="shared" si="213"/>
        <v>486.88348765434057</v>
      </c>
      <c r="AD808" s="24">
        <f t="shared" si="219"/>
        <v>0</v>
      </c>
      <c r="AE808" s="24">
        <f t="shared" si="224"/>
        <v>1601.4027685185188</v>
      </c>
      <c r="AF808" s="24">
        <f t="shared" si="223"/>
        <v>0</v>
      </c>
      <c r="AG808" s="24">
        <f>AF$43+AF$87+$AF$158+$AF$178+$AF$238+$AF$279+$AF$299+$AF$307+$AF$359+$AF$365+$AF$379+$AF$408+$AF$426+$AF$438+$AF$526+$AF$549+$AF$569+$AF$622+$AF$645+$AF$657+$AF$685+$AF$703+$AF$721+$AF$758+$AF$800</f>
        <v>0.44070396571165082</v>
      </c>
      <c r="AH808" s="35">
        <f>(AG808*3600000)*$J$69</f>
        <v>1364419.4778432709</v>
      </c>
      <c r="AI808" s="33">
        <f>ABS((AB808*0.0000002777777777)-Z808)</f>
        <v>4.4002030665185561E-4</v>
      </c>
      <c r="AJ808" s="33">
        <f t="shared" si="222"/>
        <v>1.2471533060240165</v>
      </c>
    </row>
    <row r="809" spans="2:36" x14ac:dyDescent="0.3">
      <c r="B809" s="20" t="s">
        <v>32</v>
      </c>
      <c r="C809" s="20">
        <v>801</v>
      </c>
      <c r="D809" s="20">
        <v>212</v>
      </c>
      <c r="E809" s="3">
        <v>41.3</v>
      </c>
      <c r="F809" s="13">
        <f t="shared" si="220"/>
        <v>9.7222222222222612E-2</v>
      </c>
      <c r="G809" s="13">
        <f t="shared" si="221"/>
        <v>0.35000000000000142</v>
      </c>
      <c r="R809">
        <f t="shared" si="209"/>
        <v>0</v>
      </c>
      <c r="S809">
        <f t="shared" si="210"/>
        <v>41.3</v>
      </c>
      <c r="T809" s="31">
        <f t="shared" si="214"/>
        <v>11.472222222222221</v>
      </c>
      <c r="U809" s="31">
        <f t="shared" si="211"/>
        <v>100419.86651234566</v>
      </c>
      <c r="V809" s="28">
        <f t="shared" si="215"/>
        <v>45.31048804485377</v>
      </c>
      <c r="W809" s="28">
        <f t="shared" si="216"/>
        <v>2245.509</v>
      </c>
      <c r="X809" s="28">
        <f t="shared" si="217"/>
        <v>154.05780802514511</v>
      </c>
      <c r="Y809" s="37">
        <f t="shared" si="212"/>
        <v>2444.8772960699989</v>
      </c>
      <c r="Z809" s="28">
        <f>Y809*0.0000002777777777</f>
        <v>6.7913258205150925E-4</v>
      </c>
      <c r="AA809" s="28">
        <f t="shared" si="218"/>
        <v>2444.8772953854332</v>
      </c>
      <c r="AB809" s="24">
        <f t="shared" si="213"/>
        <v>-3928.0370370370656</v>
      </c>
      <c r="AD809" s="24">
        <f t="shared" si="219"/>
        <v>0</v>
      </c>
      <c r="AE809" s="24">
        <f t="shared" si="224"/>
        <v>1601.4027685185188</v>
      </c>
      <c r="AF809" s="24">
        <f t="shared" si="223"/>
        <v>0</v>
      </c>
      <c r="AG809" s="24">
        <f>AF$43+AF$87+$AF$158+$AF$178+$AF$238+$AF$279+$AF$299+$AF$307+$AF$359+$AF$365+$AF$379+$AF$408+$AF$426+$AF$438+$AF$526+$AF$549+$AF$569+$AF$622+$AF$645+$AF$657+$AF$685+$AF$703+$AF$721+$AF$758+$AF$800</f>
        <v>0.44070396571165082</v>
      </c>
      <c r="AH809" s="35">
        <f>(AG809*3600000)*$J$69</f>
        <v>1364419.4778432709</v>
      </c>
      <c r="AI809" s="33">
        <f>ABS((AB809*0.0000002777777777)-Z809)</f>
        <v>1.7702539809229579E-3</v>
      </c>
      <c r="AJ809" s="33">
        <f t="shared" si="222"/>
        <v>1.2489235600049395</v>
      </c>
    </row>
    <row r="810" spans="2:36" x14ac:dyDescent="0.3">
      <c r="B810" s="20" t="s">
        <v>32</v>
      </c>
      <c r="C810" s="20">
        <v>802</v>
      </c>
      <c r="D810" s="20">
        <v>213</v>
      </c>
      <c r="E810" s="3">
        <v>42.1</v>
      </c>
      <c r="F810" s="13">
        <f t="shared" si="220"/>
        <v>0.47222222222222299</v>
      </c>
      <c r="G810" s="13">
        <f t="shared" si="221"/>
        <v>1.7000000000000028</v>
      </c>
      <c r="R810">
        <f t="shared" si="209"/>
        <v>0</v>
      </c>
      <c r="S810">
        <f t="shared" si="210"/>
        <v>42.1</v>
      </c>
      <c r="T810" s="31">
        <f t="shared" si="214"/>
        <v>11.694444444444445</v>
      </c>
      <c r="U810" s="31">
        <f t="shared" si="211"/>
        <v>104347.90354938273</v>
      </c>
      <c r="V810" s="28">
        <f t="shared" si="215"/>
        <v>47.08285920394637</v>
      </c>
      <c r="W810" s="28">
        <f t="shared" si="216"/>
        <v>2245.509</v>
      </c>
      <c r="X810" s="28">
        <f t="shared" si="217"/>
        <v>748.2807818364173</v>
      </c>
      <c r="Y810" s="37">
        <f t="shared" si="212"/>
        <v>3040.8726410403638</v>
      </c>
      <c r="Z810" s="28">
        <f>Y810*0.0000002777777777</f>
        <v>8.4468684449692214E-4</v>
      </c>
      <c r="AA810" s="28">
        <f t="shared" si="218"/>
        <v>3040.8726401889198</v>
      </c>
      <c r="AB810" s="24">
        <f t="shared" si="213"/>
        <v>-13286.561728395071</v>
      </c>
      <c r="AD810" s="24">
        <f t="shared" si="219"/>
        <v>0</v>
      </c>
      <c r="AE810" s="24">
        <f t="shared" si="224"/>
        <v>1601.4027685185188</v>
      </c>
      <c r="AF810" s="24">
        <f t="shared" si="223"/>
        <v>0</v>
      </c>
      <c r="AG810" s="24">
        <f>AF$43+AF$87+$AF$158+$AF$178+$AF$238+$AF$279+$AF$299+$AF$307+$AF$359+$AF$365+$AF$379+$AF$408+$AF$426+$AF$438+$AF$526+$AF$549+$AF$569+$AF$622+$AF$645+$AF$657+$AF$685+$AF$703+$AF$721+$AF$758+$AF$800</f>
        <v>0.44070396571165082</v>
      </c>
      <c r="AH810" s="35">
        <f>(AG810*3600000)*$J$69</f>
        <v>1364419.4778432709</v>
      </c>
      <c r="AI810" s="33">
        <f>ABS((AB810*0.0000002777777777)-Z810)</f>
        <v>4.5353984346843757E-3</v>
      </c>
      <c r="AJ810" s="33">
        <f t="shared" si="222"/>
        <v>1.2534589584396238</v>
      </c>
    </row>
    <row r="811" spans="2:36" x14ac:dyDescent="0.3">
      <c r="B811" s="20" t="s">
        <v>32</v>
      </c>
      <c r="C811" s="20">
        <v>803</v>
      </c>
      <c r="D811" s="20">
        <v>214</v>
      </c>
      <c r="E811" s="3">
        <v>44.7</v>
      </c>
      <c r="F811" s="13">
        <f t="shared" si="220"/>
        <v>0.87499999999999956</v>
      </c>
      <c r="G811" s="13">
        <f t="shared" si="221"/>
        <v>3.1499999999999986</v>
      </c>
      <c r="R811">
        <f t="shared" si="209"/>
        <v>0</v>
      </c>
      <c r="S811">
        <f t="shared" si="210"/>
        <v>44.7</v>
      </c>
      <c r="T811" s="31">
        <f t="shared" si="214"/>
        <v>12.416666666666668</v>
      </c>
      <c r="U811" s="31">
        <f t="shared" si="211"/>
        <v>117634.4652777778</v>
      </c>
      <c r="V811" s="28">
        <f t="shared" si="215"/>
        <v>53.077894023850696</v>
      </c>
      <c r="W811" s="28">
        <f t="shared" si="216"/>
        <v>2245.509</v>
      </c>
      <c r="X811" s="28">
        <f t="shared" si="217"/>
        <v>1386.5202722262995</v>
      </c>
      <c r="Y811" s="37">
        <f t="shared" si="212"/>
        <v>3685.1071662501499</v>
      </c>
      <c r="Z811" s="28">
        <f>Y811*0.0000002777777777</f>
        <v>1.0236408792273111E-3</v>
      </c>
      <c r="AA811" s="28">
        <f t="shared" si="218"/>
        <v>3685.10716521832</v>
      </c>
      <c r="AB811" s="24">
        <f t="shared" si="213"/>
        <v>-20280.139660493776</v>
      </c>
      <c r="AD811" s="24">
        <f t="shared" si="219"/>
        <v>0</v>
      </c>
      <c r="AE811" s="24">
        <f t="shared" si="224"/>
        <v>1601.4027685185188</v>
      </c>
      <c r="AF811" s="24">
        <f t="shared" si="223"/>
        <v>0</v>
      </c>
      <c r="AG811" s="24">
        <f>AF$43+AF$87+$AF$158+$AF$178+$AF$238+$AF$279+$AF$299+$AF$307+$AF$359+$AF$365+$AF$379+$AF$408+$AF$426+$AF$438+$AF$526+$AF$549+$AF$569+$AF$622+$AF$645+$AF$657+$AF$685+$AF$703+$AF$721+$AF$758+$AF$800</f>
        <v>0.44070396571165082</v>
      </c>
      <c r="AH811" s="35">
        <f>(AG811*3600000)*$J$69</f>
        <v>1364419.4778432709</v>
      </c>
      <c r="AI811" s="33">
        <f>ABS((AB811*0.0000002777777777)-Z811)</f>
        <v>6.6570130055649051E-3</v>
      </c>
      <c r="AJ811" s="33">
        <f t="shared" si="222"/>
        <v>1.2601159714451888</v>
      </c>
    </row>
    <row r="812" spans="2:36" x14ac:dyDescent="0.3">
      <c r="B812" s="20" t="s">
        <v>32</v>
      </c>
      <c r="C812" s="20">
        <v>804</v>
      </c>
      <c r="D812" s="20">
        <v>215</v>
      </c>
      <c r="E812" s="3">
        <v>48.4</v>
      </c>
      <c r="F812" s="13">
        <f t="shared" si="220"/>
        <v>0.93055555555555491</v>
      </c>
      <c r="G812" s="13">
        <f t="shared" si="221"/>
        <v>3.3499999999999979</v>
      </c>
      <c r="R812">
        <f t="shared" si="209"/>
        <v>0</v>
      </c>
      <c r="S812">
        <f t="shared" si="210"/>
        <v>48.4</v>
      </c>
      <c r="T812" s="31">
        <f t="shared" si="214"/>
        <v>13.444444444444443</v>
      </c>
      <c r="U812" s="31">
        <f t="shared" si="211"/>
        <v>137914.60493827157</v>
      </c>
      <c r="V812" s="28">
        <f t="shared" si="215"/>
        <v>62.228503933512314</v>
      </c>
      <c r="W812" s="28">
        <f t="shared" si="216"/>
        <v>2245.509</v>
      </c>
      <c r="X812" s="28">
        <f t="shared" si="217"/>
        <v>1474.5533053835247</v>
      </c>
      <c r="Y812" s="37">
        <f t="shared" si="212"/>
        <v>3782.2908093170372</v>
      </c>
      <c r="Z812" s="28">
        <f>Y812*0.0000002777777777</f>
        <v>1.0506363356272211E-3</v>
      </c>
      <c r="AA812" s="28">
        <f t="shared" si="218"/>
        <v>3782.2908082579961</v>
      </c>
      <c r="AB812" s="24">
        <f t="shared" si="213"/>
        <v>-17626.712962962978</v>
      </c>
      <c r="AD812" s="24">
        <f t="shared" si="219"/>
        <v>0</v>
      </c>
      <c r="AE812" s="24">
        <f t="shared" si="224"/>
        <v>1601.4027685185188</v>
      </c>
      <c r="AF812" s="24">
        <f t="shared" si="223"/>
        <v>0</v>
      </c>
      <c r="AG812" s="24">
        <f>AF$43+AF$87+$AF$158+$AF$178+$AF$238+$AF$279+$AF$299+$AF$307+$AF$359+$AF$365+$AF$379+$AF$408+$AF$426+$AF$438+$AF$526+$AF$549+$AF$569+$AF$622+$AF$645+$AF$657+$AF$685+$AF$703+$AF$721+$AF$758+$AF$800</f>
        <v>0.44070396571165082</v>
      </c>
      <c r="AH812" s="35">
        <f>(AG812*3600000)*$J$69</f>
        <v>1364419.4778432709</v>
      </c>
      <c r="AI812" s="33">
        <f>ABS((AB812*0.0000002777777777)-Z812)</f>
        <v>5.9469454906348595E-3</v>
      </c>
      <c r="AJ812" s="33">
        <f t="shared" si="222"/>
        <v>1.2660629169358237</v>
      </c>
    </row>
    <row r="813" spans="2:36" x14ac:dyDescent="0.3">
      <c r="B813" s="20" t="s">
        <v>32</v>
      </c>
      <c r="C813" s="20">
        <v>805</v>
      </c>
      <c r="D813" s="20">
        <v>216</v>
      </c>
      <c r="E813" s="3">
        <v>51.4</v>
      </c>
      <c r="F813" s="13">
        <f t="shared" si="220"/>
        <v>0.59722222222222276</v>
      </c>
      <c r="G813" s="13">
        <f t="shared" si="221"/>
        <v>2.1500000000000021</v>
      </c>
      <c r="R813">
        <f t="shared" si="209"/>
        <v>0</v>
      </c>
      <c r="S813">
        <f t="shared" si="210"/>
        <v>51.4</v>
      </c>
      <c r="T813" s="31">
        <f t="shared" si="214"/>
        <v>14.277777777777777</v>
      </c>
      <c r="U813" s="31">
        <f t="shared" si="211"/>
        <v>155541.31790123455</v>
      </c>
      <c r="V813" s="28">
        <f t="shared" si="215"/>
        <v>70.181860124044732</v>
      </c>
      <c r="W813" s="28">
        <f t="shared" si="216"/>
        <v>2245.509</v>
      </c>
      <c r="X813" s="28">
        <f t="shared" si="217"/>
        <v>946.35510644017415</v>
      </c>
      <c r="Y813" s="37">
        <f t="shared" si="212"/>
        <v>3262.0459665642188</v>
      </c>
      <c r="Z813" s="28">
        <f>Y813*0.0000002777777777</f>
        <v>9.0612387934745726E-4</v>
      </c>
      <c r="AA813" s="28">
        <f t="shared" si="218"/>
        <v>3262.045965650846</v>
      </c>
      <c r="AB813" s="24">
        <f t="shared" si="213"/>
        <v>-7967.3449074074451</v>
      </c>
      <c r="AD813" s="24">
        <f t="shared" si="219"/>
        <v>0</v>
      </c>
      <c r="AE813" s="24">
        <f t="shared" si="224"/>
        <v>1601.4027685185188</v>
      </c>
      <c r="AF813" s="24">
        <f t="shared" si="223"/>
        <v>0</v>
      </c>
      <c r="AG813" s="24">
        <f>AF$43+AF$87+$AF$158+$AF$178+$AF$238+$AF$279+$AF$299+$AF$307+$AF$359+$AF$365+$AF$379+$AF$408+$AF$426+$AF$438+$AF$526+$AF$549+$AF$569+$AF$622+$AF$645+$AF$657+$AF$685+$AF$703+$AF$721+$AF$758+$AF$800</f>
        <v>0.44070396571165082</v>
      </c>
      <c r="AH813" s="35">
        <f>(AG813*3600000)*$J$69</f>
        <v>1364419.4778432709</v>
      </c>
      <c r="AI813" s="33">
        <f>ABS((AB813*0.0000002777777777)-Z813)</f>
        <v>3.1192752418965097E-3</v>
      </c>
      <c r="AJ813" s="33">
        <f t="shared" si="222"/>
        <v>1.2691821921777202</v>
      </c>
    </row>
    <row r="814" spans="2:36" x14ac:dyDescent="0.3">
      <c r="B814" s="20" t="s">
        <v>32</v>
      </c>
      <c r="C814" s="20">
        <v>806</v>
      </c>
      <c r="D814" s="20">
        <v>217</v>
      </c>
      <c r="E814" s="3">
        <v>52.7</v>
      </c>
      <c r="F814" s="13">
        <f t="shared" si="220"/>
        <v>0.2222222222222224</v>
      </c>
      <c r="G814" s="13">
        <f t="shared" si="221"/>
        <v>0.80000000000000071</v>
      </c>
      <c r="R814">
        <f t="shared" si="209"/>
        <v>0</v>
      </c>
      <c r="S814">
        <f t="shared" si="210"/>
        <v>52.7</v>
      </c>
      <c r="T814" s="31">
        <f t="shared" si="214"/>
        <v>14.638888888888889</v>
      </c>
      <c r="U814" s="31">
        <f t="shared" si="211"/>
        <v>163508.662808642</v>
      </c>
      <c r="V814" s="28">
        <f t="shared" si="215"/>
        <v>73.77680899934451</v>
      </c>
      <c r="W814" s="28">
        <f t="shared" si="216"/>
        <v>2245.509</v>
      </c>
      <c r="X814" s="28">
        <f t="shared" si="217"/>
        <v>352.13213262890196</v>
      </c>
      <c r="Y814" s="37">
        <f t="shared" si="212"/>
        <v>2671.4179416282468</v>
      </c>
      <c r="Z814" s="28">
        <f>Y814*0.0000002777777777</f>
        <v>7.4206053913340275E-4</v>
      </c>
      <c r="AA814" s="28">
        <f t="shared" si="218"/>
        <v>2671.4179408802497</v>
      </c>
      <c r="AB814" s="24">
        <f t="shared" si="213"/>
        <v>-1866.8773148147739</v>
      </c>
      <c r="AD814" s="24">
        <f t="shared" si="219"/>
        <v>0</v>
      </c>
      <c r="AE814" s="24">
        <f>$AD$43+$AD$87+$AD$158+$AD$178+$AD$188+$AD$238+$AD$279+$AD$299+$AD$307+$AD$359+$AD$365+$AD$379+$AD$408+$AD$426+$AD$438+$AD$549+$AD$569+$AD$622+$AD$645+$AD$657+$AD$685+$AD$703+$AD$721+$AD$758+$AD$800+$AD$815</f>
        <v>1749.7638796296299</v>
      </c>
      <c r="AF814" s="24">
        <f t="shared" si="223"/>
        <v>0</v>
      </c>
      <c r="AG814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14" s="35">
        <f>(AG814*3600000)*$J$69</f>
        <v>1492010.0333631011</v>
      </c>
      <c r="AI814" s="33">
        <f>ABS((AB814*0.0000002777777777)-Z814)</f>
        <v>1.2606375708811941E-3</v>
      </c>
      <c r="AJ814" s="33">
        <f t="shared" si="222"/>
        <v>1.2704428297486015</v>
      </c>
    </row>
    <row r="815" spans="2:36" x14ac:dyDescent="0.3">
      <c r="B815" s="20" t="s">
        <v>32</v>
      </c>
      <c r="C815" s="20">
        <v>807</v>
      </c>
      <c r="D815" s="20">
        <v>218</v>
      </c>
      <c r="E815" s="3">
        <v>53</v>
      </c>
      <c r="F815" s="13">
        <f t="shared" si="220"/>
        <v>-2.7777777777778172E-2</v>
      </c>
      <c r="G815" s="13">
        <f t="shared" si="221"/>
        <v>-0.10000000000000142</v>
      </c>
      <c r="R815">
        <f t="shared" si="209"/>
        <v>0</v>
      </c>
      <c r="S815">
        <f t="shared" si="210"/>
        <v>53</v>
      </c>
      <c r="T815" s="31">
        <f t="shared" si="214"/>
        <v>14.722222222222221</v>
      </c>
      <c r="U815" s="31">
        <f t="shared" si="211"/>
        <v>165375.54012345677</v>
      </c>
      <c r="V815" s="28">
        <f t="shared" si="215"/>
        <v>74.61916345760028</v>
      </c>
      <c r="W815" s="28">
        <f t="shared" si="216"/>
        <v>2245.509</v>
      </c>
      <c r="X815" s="28">
        <f t="shared" si="217"/>
        <v>-44.016516578613334</v>
      </c>
      <c r="Y815" s="37">
        <f t="shared" si="212"/>
        <v>2276.1116468789869</v>
      </c>
      <c r="Z815" s="28">
        <f>Y815*0.0000002777777777</f>
        <v>6.3225323506713215E-4</v>
      </c>
      <c r="AA815" s="28">
        <f t="shared" si="218"/>
        <v>2276.1116462416758</v>
      </c>
      <c r="AB815" s="24">
        <f t="shared" si="213"/>
        <v>3105.574845679017</v>
      </c>
      <c r="AC815" s="24">
        <f>SUM(AB815:AB826)</f>
        <v>148361.11111111112</v>
      </c>
      <c r="AD815" s="24">
        <f t="shared" si="219"/>
        <v>148.36111111111111</v>
      </c>
      <c r="AE815" s="24">
        <f t="shared" ref="AE815:AE875" si="225">$AD$43+$AD$87+$AD$158+$AD$178+$AD$188+$AD$238+$AD$279+$AD$299+$AD$307+$AD$359+$AD$365+$AD$379+$AD$408+$AD$426+$AD$438+$AD$549+$AD$569+$AD$622+$AD$645+$AD$657+$AD$685+$AD$703+$AD$721+$AD$758+$AD$800+$AD$815</f>
        <v>1749.7638796296299</v>
      </c>
      <c r="AF815" s="24">
        <f t="shared" si="223"/>
        <v>4.1211419741547226E-2</v>
      </c>
      <c r="AG815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15" s="35">
        <f>(AG815*3600000)*$J$69</f>
        <v>1492010.0333631011</v>
      </c>
      <c r="AI815" s="33">
        <f>ABS((AB815*0.0000002777777777)-Z815)</f>
        <v>2.3040644404660575E-4</v>
      </c>
      <c r="AJ815" s="33">
        <f t="shared" si="222"/>
        <v>1.270673236192648</v>
      </c>
    </row>
    <row r="816" spans="2:36" x14ac:dyDescent="0.3">
      <c r="B816" s="20" t="s">
        <v>32</v>
      </c>
      <c r="C816" s="20">
        <v>808</v>
      </c>
      <c r="D816" s="20">
        <v>219</v>
      </c>
      <c r="E816" s="3">
        <v>52.5</v>
      </c>
      <c r="F816" s="13">
        <f t="shared" si="220"/>
        <v>-0.23611111111111149</v>
      </c>
      <c r="G816" s="13">
        <f t="shared" si="221"/>
        <v>-0.85000000000000142</v>
      </c>
      <c r="R816">
        <f t="shared" si="209"/>
        <v>0</v>
      </c>
      <c r="S816">
        <f t="shared" si="210"/>
        <v>52.5</v>
      </c>
      <c r="T816" s="31">
        <f t="shared" si="214"/>
        <v>14.583333333333332</v>
      </c>
      <c r="U816" s="31">
        <f t="shared" si="211"/>
        <v>162269.96527777775</v>
      </c>
      <c r="V816" s="28">
        <f t="shared" si="215"/>
        <v>73.217895792100677</v>
      </c>
      <c r="W816" s="28">
        <f t="shared" si="216"/>
        <v>2245.509</v>
      </c>
      <c r="X816" s="28">
        <f t="shared" si="217"/>
        <v>-374.14039091820865</v>
      </c>
      <c r="Y816" s="37">
        <f t="shared" si="212"/>
        <v>1944.586504873892</v>
      </c>
      <c r="Z816" s="28">
        <f>Y816*0.0000002777777777</f>
        <v>5.4016291786927999E-4</v>
      </c>
      <c r="AA816" s="28">
        <f t="shared" si="218"/>
        <v>1944.5865043294079</v>
      </c>
      <c r="AB816" s="24">
        <f t="shared" si="213"/>
        <v>7333.277777777781</v>
      </c>
      <c r="AD816" s="24">
        <f t="shared" si="219"/>
        <v>0</v>
      </c>
      <c r="AE816" s="24">
        <f t="shared" si="225"/>
        <v>1749.7638796296299</v>
      </c>
      <c r="AF816" s="24">
        <f t="shared" si="223"/>
        <v>0</v>
      </c>
      <c r="AG816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16" s="35">
        <f>(AG816*3600000)*$J$69</f>
        <v>1492010.0333631011</v>
      </c>
      <c r="AI816" s="33">
        <f>ABS((AB816*0.0000002777777777)-Z816)</f>
        <v>1.4968586864986264E-3</v>
      </c>
      <c r="AJ816" s="33">
        <f t="shared" si="222"/>
        <v>1.2721700948791468</v>
      </c>
    </row>
    <row r="817" spans="2:36" x14ac:dyDescent="0.3">
      <c r="B817" s="20" t="s">
        <v>32</v>
      </c>
      <c r="C817" s="20">
        <v>809</v>
      </c>
      <c r="D817" s="20">
        <v>220</v>
      </c>
      <c r="E817" s="3">
        <v>51.3</v>
      </c>
      <c r="F817" s="13">
        <f t="shared" si="220"/>
        <v>-0.38888888888888851</v>
      </c>
      <c r="G817" s="13">
        <f t="shared" si="221"/>
        <v>-1.3999999999999986</v>
      </c>
      <c r="R817">
        <f t="shared" si="209"/>
        <v>0</v>
      </c>
      <c r="S817">
        <f t="shared" si="210"/>
        <v>51.3</v>
      </c>
      <c r="T817" s="31">
        <f t="shared" si="214"/>
        <v>14.249999999999998</v>
      </c>
      <c r="U817" s="31">
        <f t="shared" si="211"/>
        <v>154936.68749999997</v>
      </c>
      <c r="V817" s="28">
        <f t="shared" si="215"/>
        <v>69.909044599406215</v>
      </c>
      <c r="W817" s="28">
        <f t="shared" si="216"/>
        <v>2245.509</v>
      </c>
      <c r="X817" s="28">
        <f t="shared" si="217"/>
        <v>-616.23123210057736</v>
      </c>
      <c r="Y817" s="37">
        <f t="shared" si="212"/>
        <v>1699.1868124988287</v>
      </c>
      <c r="Z817" s="28">
        <f>Y817*0.0000002777777777</f>
        <v>4.7199633667307123E-4</v>
      </c>
      <c r="AA817" s="28">
        <f t="shared" si="218"/>
        <v>1699.1868120230565</v>
      </c>
      <c r="AB817" s="24">
        <f t="shared" si="213"/>
        <v>9513.9506172839319</v>
      </c>
      <c r="AD817" s="24">
        <f t="shared" si="219"/>
        <v>0</v>
      </c>
      <c r="AE817" s="24">
        <f t="shared" si="225"/>
        <v>1749.7638796296299</v>
      </c>
      <c r="AF817" s="24">
        <f t="shared" si="223"/>
        <v>0</v>
      </c>
      <c r="AG817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17" s="35">
        <f>(AG817*3600000)*$J$69</f>
        <v>1492010.0333631011</v>
      </c>
      <c r="AI817" s="33">
        <f>ABS((AB817*0.0000002777777777)-Z817)</f>
        <v>2.1707677229436031E-3</v>
      </c>
      <c r="AJ817" s="33">
        <f t="shared" si="222"/>
        <v>1.2743408626020905</v>
      </c>
    </row>
    <row r="818" spans="2:36" x14ac:dyDescent="0.3">
      <c r="B818" s="20" t="s">
        <v>32</v>
      </c>
      <c r="C818" s="20">
        <v>810</v>
      </c>
      <c r="D818" s="20">
        <v>221</v>
      </c>
      <c r="E818" s="3">
        <v>49.7</v>
      </c>
      <c r="F818" s="13">
        <f t="shared" si="220"/>
        <v>-0.54166666666666641</v>
      </c>
      <c r="G818" s="13">
        <f t="shared" si="221"/>
        <v>-1.9499999999999993</v>
      </c>
      <c r="R818">
        <f t="shared" si="209"/>
        <v>0</v>
      </c>
      <c r="S818">
        <f t="shared" si="210"/>
        <v>49.7</v>
      </c>
      <c r="T818" s="31">
        <f t="shared" si="214"/>
        <v>13.805555555555555</v>
      </c>
      <c r="U818" s="31">
        <f t="shared" si="211"/>
        <v>145422.73688271604</v>
      </c>
      <c r="V818" s="28">
        <f t="shared" si="215"/>
        <v>65.616251144529699</v>
      </c>
      <c r="W818" s="28">
        <f t="shared" si="216"/>
        <v>2245.509</v>
      </c>
      <c r="X818" s="28">
        <f t="shared" si="217"/>
        <v>-858.32207328294737</v>
      </c>
      <c r="Y818" s="37">
        <f t="shared" si="212"/>
        <v>1452.8031778615823</v>
      </c>
      <c r="Z818" s="28">
        <f>Y818*0.0000002777777777</f>
        <v>4.0355643818188819E-4</v>
      </c>
      <c r="AA818" s="28">
        <f t="shared" si="218"/>
        <v>1452.8031774547974</v>
      </c>
      <c r="AB818" s="24">
        <f t="shared" si="213"/>
        <v>13148.209104938287</v>
      </c>
      <c r="AD818" s="24">
        <f t="shared" si="219"/>
        <v>0</v>
      </c>
      <c r="AE818" s="24">
        <f t="shared" si="225"/>
        <v>1749.7638796296299</v>
      </c>
      <c r="AF818" s="24">
        <f t="shared" si="223"/>
        <v>0</v>
      </c>
      <c r="AG818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18" s="35">
        <f>(AG818*3600000)*$J$69</f>
        <v>1492010.0333631011</v>
      </c>
      <c r="AI818" s="33">
        <f>ABS((AB818*0.0000002777777777)-Z818)</f>
        <v>3.2487238677227754E-3</v>
      </c>
      <c r="AJ818" s="33">
        <f t="shared" si="222"/>
        <v>1.2775895864698132</v>
      </c>
    </row>
    <row r="819" spans="2:36" x14ac:dyDescent="0.3">
      <c r="B819" s="20" t="s">
        <v>32</v>
      </c>
      <c r="C819" s="20">
        <v>811</v>
      </c>
      <c r="D819" s="20">
        <v>222</v>
      </c>
      <c r="E819" s="3">
        <v>47.4</v>
      </c>
      <c r="F819" s="13">
        <f t="shared" si="220"/>
        <v>-0.83333333333333326</v>
      </c>
      <c r="G819" s="13">
        <f t="shared" si="221"/>
        <v>-3</v>
      </c>
      <c r="R819">
        <f t="shared" si="209"/>
        <v>0</v>
      </c>
      <c r="S819">
        <f t="shared" si="210"/>
        <v>47.4</v>
      </c>
      <c r="T819" s="31">
        <f t="shared" si="214"/>
        <v>13.166666666666666</v>
      </c>
      <c r="U819" s="31">
        <f t="shared" si="211"/>
        <v>132274.52777777775</v>
      </c>
      <c r="V819" s="28">
        <f t="shared" si="215"/>
        <v>59.683642467069426</v>
      </c>
      <c r="W819" s="28">
        <f t="shared" si="216"/>
        <v>2245.509</v>
      </c>
      <c r="X819" s="28">
        <f t="shared" si="217"/>
        <v>-1320.495497358381</v>
      </c>
      <c r="Y819" s="37">
        <f t="shared" si="212"/>
        <v>984.69714510868857</v>
      </c>
      <c r="Z819" s="28">
        <f>Y819*0.0000002777777777</f>
        <v>2.7352698467582597E-4</v>
      </c>
      <c r="AA819" s="28">
        <f t="shared" si="218"/>
        <v>984.69714483297344</v>
      </c>
      <c r="AB819" s="24">
        <f t="shared" si="213"/>
        <v>19844.476080246881</v>
      </c>
      <c r="AD819" s="24">
        <f t="shared" si="219"/>
        <v>0</v>
      </c>
      <c r="AE819" s="24">
        <f t="shared" si="225"/>
        <v>1749.7638796296299</v>
      </c>
      <c r="AF819" s="24">
        <f t="shared" si="223"/>
        <v>0</v>
      </c>
      <c r="AG819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19" s="35">
        <f>(AG819*3600000)*$J$69</f>
        <v>1492010.0333631011</v>
      </c>
      <c r="AI819" s="33">
        <f>ABS((AB819*0.0000002777777777)-Z819)</f>
        <v>5.2388274805159601E-3</v>
      </c>
      <c r="AJ819" s="33">
        <f t="shared" si="222"/>
        <v>1.2828284139503292</v>
      </c>
    </row>
    <row r="820" spans="2:36" x14ac:dyDescent="0.3">
      <c r="B820" s="20" t="s">
        <v>32</v>
      </c>
      <c r="C820" s="20">
        <v>812</v>
      </c>
      <c r="D820" s="20">
        <v>223</v>
      </c>
      <c r="E820" s="3">
        <v>43.7</v>
      </c>
      <c r="F820" s="13">
        <f t="shared" si="220"/>
        <v>-1.0694444444444438</v>
      </c>
      <c r="G820" s="13">
        <f t="shared" si="221"/>
        <v>-3.8499999999999979</v>
      </c>
      <c r="R820">
        <f t="shared" si="209"/>
        <v>0</v>
      </c>
      <c r="S820">
        <f t="shared" si="210"/>
        <v>43.7</v>
      </c>
      <c r="T820" s="31">
        <f t="shared" si="214"/>
        <v>12.138888888888889</v>
      </c>
      <c r="U820" s="31">
        <f t="shared" si="211"/>
        <v>112430.05169753087</v>
      </c>
      <c r="V820" s="28">
        <f t="shared" si="215"/>
        <v>50.729608495316739</v>
      </c>
      <c r="W820" s="28">
        <f t="shared" si="216"/>
        <v>2245.509</v>
      </c>
      <c r="X820" s="28">
        <f t="shared" si="217"/>
        <v>-1694.6358882765883</v>
      </c>
      <c r="Y820" s="37">
        <f t="shared" si="212"/>
        <v>601.60272021872856</v>
      </c>
      <c r="Z820" s="28">
        <f>Y820*0.0000002777777777</f>
        <v>1.671118666806333E-4</v>
      </c>
      <c r="AA820" s="28">
        <f t="shared" si="218"/>
        <v>601.60272005027991</v>
      </c>
      <c r="AB820" s="24">
        <f t="shared" si="213"/>
        <v>19640.185185185182</v>
      </c>
      <c r="AD820" s="24">
        <f t="shared" si="219"/>
        <v>0</v>
      </c>
      <c r="AE820" s="24">
        <f t="shared" si="225"/>
        <v>1749.7638796296299</v>
      </c>
      <c r="AF820" s="24">
        <f t="shared" si="223"/>
        <v>0</v>
      </c>
      <c r="AG820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20" s="35">
        <f>(AG820*3600000)*$J$69</f>
        <v>1492010.0333631011</v>
      </c>
      <c r="AI820" s="33">
        <f>ABS((AB820*0.0000002777777777)-Z820)</f>
        <v>5.2884951276765697E-3</v>
      </c>
      <c r="AJ820" s="33">
        <f t="shared" si="222"/>
        <v>1.2881169090780058</v>
      </c>
    </row>
    <row r="821" spans="2:36" x14ac:dyDescent="0.3">
      <c r="B821" s="20" t="s">
        <v>32</v>
      </c>
      <c r="C821" s="20">
        <v>813</v>
      </c>
      <c r="D821" s="20">
        <v>224</v>
      </c>
      <c r="E821" s="3">
        <v>39.700000000000003</v>
      </c>
      <c r="F821" s="13">
        <f t="shared" si="220"/>
        <v>-1.1388888888888893</v>
      </c>
      <c r="G821" s="13">
        <f t="shared" si="221"/>
        <v>-4.1000000000000014</v>
      </c>
      <c r="R821">
        <f t="shared" si="209"/>
        <v>0</v>
      </c>
      <c r="S821">
        <f t="shared" si="210"/>
        <v>39.700000000000003</v>
      </c>
      <c r="T821" s="31">
        <f t="shared" si="214"/>
        <v>11.027777777777779</v>
      </c>
      <c r="U821" s="31">
        <f t="shared" si="211"/>
        <v>92789.866512345689</v>
      </c>
      <c r="V821" s="28">
        <f t="shared" si="215"/>
        <v>41.867752699853774</v>
      </c>
      <c r="W821" s="28">
        <f t="shared" si="216"/>
        <v>2245.509</v>
      </c>
      <c r="X821" s="28">
        <f t="shared" si="217"/>
        <v>-1804.6771797231218</v>
      </c>
      <c r="Y821" s="37">
        <f t="shared" si="212"/>
        <v>482.69957297673182</v>
      </c>
      <c r="Z821" s="28">
        <f>Y821*0.0000002777777777</f>
        <v>1.3408321467821554E-4</v>
      </c>
      <c r="AA821" s="28">
        <f t="shared" si="218"/>
        <v>482.69957284157596</v>
      </c>
      <c r="AB821" s="24">
        <f t="shared" si="213"/>
        <v>18594.592592592613</v>
      </c>
      <c r="AD821" s="24">
        <f t="shared" si="219"/>
        <v>0</v>
      </c>
      <c r="AE821" s="24">
        <f t="shared" si="225"/>
        <v>1749.7638796296299</v>
      </c>
      <c r="AF821" s="24">
        <f t="shared" si="223"/>
        <v>0</v>
      </c>
      <c r="AG821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21" s="35">
        <f>(AG821*3600000)*$J$69</f>
        <v>1492010.0333631011</v>
      </c>
      <c r="AI821" s="33">
        <f>ABS((AB821*0.0000002777777777)-Z821)</f>
        <v>5.0310813929290423E-3</v>
      </c>
      <c r="AJ821" s="33">
        <f t="shared" si="222"/>
        <v>1.2931479904709349</v>
      </c>
    </row>
    <row r="822" spans="2:36" x14ac:dyDescent="0.3">
      <c r="B822" s="20" t="s">
        <v>32</v>
      </c>
      <c r="C822" s="20">
        <v>814</v>
      </c>
      <c r="D822" s="20">
        <v>225</v>
      </c>
      <c r="E822" s="3">
        <v>35.5</v>
      </c>
      <c r="F822" s="13">
        <f t="shared" si="220"/>
        <v>-1.1944444444444446</v>
      </c>
      <c r="G822" s="13">
        <f t="shared" si="221"/>
        <v>-4.3000000000000007</v>
      </c>
      <c r="R822">
        <f t="shared" si="209"/>
        <v>0</v>
      </c>
      <c r="S822">
        <f t="shared" si="210"/>
        <v>35.5</v>
      </c>
      <c r="T822" s="31">
        <f t="shared" si="214"/>
        <v>9.8611111111111107</v>
      </c>
      <c r="U822" s="31">
        <f t="shared" si="211"/>
        <v>74195.273919753075</v>
      </c>
      <c r="V822" s="28">
        <f t="shared" si="215"/>
        <v>33.477679155372286</v>
      </c>
      <c r="W822" s="28">
        <f t="shared" si="216"/>
        <v>2245.509</v>
      </c>
      <c r="X822" s="28">
        <f t="shared" si="217"/>
        <v>-1892.7102128803467</v>
      </c>
      <c r="Y822" s="37">
        <f t="shared" si="212"/>
        <v>386.27646627502554</v>
      </c>
      <c r="Z822" s="28">
        <f>Y822*0.0000002777777777</f>
        <v>1.0729901837968559E-4</v>
      </c>
      <c r="AA822" s="28">
        <f t="shared" si="218"/>
        <v>386.27646616686815</v>
      </c>
      <c r="AB822" s="24">
        <f t="shared" si="213"/>
        <v>17252.277777777759</v>
      </c>
      <c r="AD822" s="24">
        <f t="shared" si="219"/>
        <v>0</v>
      </c>
      <c r="AE822" s="24">
        <f t="shared" si="225"/>
        <v>1749.7638796296299</v>
      </c>
      <c r="AF822" s="24">
        <f t="shared" si="223"/>
        <v>0</v>
      </c>
      <c r="AG822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22" s="35">
        <f>(AG822*3600000)*$J$69</f>
        <v>1492010.0333631011</v>
      </c>
      <c r="AI822" s="33">
        <f>ABS((AB822*0.0000002777777777)-Z822)</f>
        <v>4.6850003629945146E-3</v>
      </c>
      <c r="AJ822" s="33">
        <f t="shared" si="222"/>
        <v>1.2978329908339294</v>
      </c>
    </row>
    <row r="823" spans="2:36" x14ac:dyDescent="0.3">
      <c r="B823" s="20" t="s">
        <v>32</v>
      </c>
      <c r="C823" s="20">
        <v>815</v>
      </c>
      <c r="D823" s="20">
        <v>226</v>
      </c>
      <c r="E823" s="3">
        <v>31.1</v>
      </c>
      <c r="F823" s="13">
        <f t="shared" si="220"/>
        <v>-1.2777777777777777</v>
      </c>
      <c r="G823" s="13">
        <f t="shared" si="221"/>
        <v>-4.5999999999999996</v>
      </c>
      <c r="R823">
        <f t="shared" si="209"/>
        <v>0</v>
      </c>
      <c r="S823">
        <f t="shared" si="210"/>
        <v>31.1</v>
      </c>
      <c r="T823" s="31">
        <f t="shared" si="214"/>
        <v>8.6388888888888893</v>
      </c>
      <c r="U823" s="31">
        <f t="shared" si="211"/>
        <v>56942.996141975316</v>
      </c>
      <c r="V823" s="28">
        <f t="shared" si="215"/>
        <v>25.693272014177854</v>
      </c>
      <c r="W823" s="28">
        <f t="shared" si="216"/>
        <v>2245.509</v>
      </c>
      <c r="X823" s="28">
        <f t="shared" si="217"/>
        <v>-2024.7597626161844</v>
      </c>
      <c r="Y823" s="37">
        <f t="shared" si="212"/>
        <v>246.44250939799326</v>
      </c>
      <c r="Z823" s="28">
        <f>Y823*0.0000002777777777</f>
        <v>6.8456252591385941E-5</v>
      </c>
      <c r="AA823" s="28">
        <f t="shared" si="218"/>
        <v>246.44250932898939</v>
      </c>
      <c r="AB823" s="24">
        <f t="shared" si="213"/>
        <v>16220.814814814825</v>
      </c>
      <c r="AD823" s="24">
        <f t="shared" si="219"/>
        <v>0</v>
      </c>
      <c r="AE823" s="24">
        <f t="shared" si="225"/>
        <v>1749.7638796296299</v>
      </c>
      <c r="AF823" s="24">
        <f t="shared" si="223"/>
        <v>0</v>
      </c>
      <c r="AG823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23" s="35">
        <f>(AG823*3600000)*$J$69</f>
        <v>1492010.0333631011</v>
      </c>
      <c r="AI823" s="33">
        <f>ABS((AB823*0.0000002777777777)-Z823)</f>
        <v>4.4373256391511138E-3</v>
      </c>
      <c r="AJ823" s="33">
        <f t="shared" si="222"/>
        <v>1.3022703164730807</v>
      </c>
    </row>
    <row r="824" spans="2:36" x14ac:dyDescent="0.3">
      <c r="B824" s="20" t="s">
        <v>32</v>
      </c>
      <c r="C824" s="20">
        <v>816</v>
      </c>
      <c r="D824" s="20">
        <v>227</v>
      </c>
      <c r="E824" s="3">
        <v>26.3</v>
      </c>
      <c r="F824" s="13">
        <f t="shared" si="220"/>
        <v>-1.2777777777777781</v>
      </c>
      <c r="G824" s="13">
        <f t="shared" si="221"/>
        <v>-4.6000000000000014</v>
      </c>
      <c r="R824">
        <f t="shared" si="209"/>
        <v>0</v>
      </c>
      <c r="S824">
        <f t="shared" si="210"/>
        <v>26.3</v>
      </c>
      <c r="T824" s="31">
        <f t="shared" si="214"/>
        <v>7.3055555555555554</v>
      </c>
      <c r="U824" s="31">
        <f t="shared" si="211"/>
        <v>40722.181327160491</v>
      </c>
      <c r="V824" s="28">
        <f t="shared" si="215"/>
        <v>18.374271688140816</v>
      </c>
      <c r="W824" s="28">
        <f t="shared" si="216"/>
        <v>2245.509</v>
      </c>
      <c r="X824" s="28">
        <f t="shared" si="217"/>
        <v>-2024.7597626161851</v>
      </c>
      <c r="Y824" s="37">
        <f t="shared" si="212"/>
        <v>239.1235090719556</v>
      </c>
      <c r="Z824" s="28">
        <f>Y824*0.0000002777777777</f>
        <v>6.6423196945833622E-5</v>
      </c>
      <c r="AA824" s="28">
        <f t="shared" si="218"/>
        <v>239.12350900500104</v>
      </c>
      <c r="AB824" s="24">
        <f t="shared" si="213"/>
        <v>12485.882716049382</v>
      </c>
      <c r="AD824" s="24">
        <f t="shared" si="219"/>
        <v>0</v>
      </c>
      <c r="AE824" s="24">
        <f t="shared" si="225"/>
        <v>1749.7638796296299</v>
      </c>
      <c r="AF824" s="24">
        <f t="shared" si="223"/>
        <v>0</v>
      </c>
      <c r="AG824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24" s="35">
        <f>(AG824*3600000)*$J$69</f>
        <v>1492010.0333631011</v>
      </c>
      <c r="AI824" s="33">
        <f>ABS((AB824*0.0000002777777777)-Z824)</f>
        <v>3.4018775565412039E-3</v>
      </c>
      <c r="AJ824" s="33">
        <f t="shared" si="222"/>
        <v>1.3056721940296219</v>
      </c>
    </row>
    <row r="825" spans="2:36" x14ac:dyDescent="0.3">
      <c r="B825" s="20" t="s">
        <v>32</v>
      </c>
      <c r="C825" s="20">
        <v>817</v>
      </c>
      <c r="D825" s="20">
        <v>228</v>
      </c>
      <c r="E825" s="3">
        <v>21.9</v>
      </c>
      <c r="F825" s="13">
        <f t="shared" si="220"/>
        <v>-1.1527777777777779</v>
      </c>
      <c r="G825" s="13">
        <f t="shared" si="221"/>
        <v>-4.1500000000000004</v>
      </c>
      <c r="R825">
        <f t="shared" si="209"/>
        <v>0</v>
      </c>
      <c r="S825">
        <f t="shared" si="210"/>
        <v>21.9</v>
      </c>
      <c r="T825" s="31">
        <f t="shared" si="214"/>
        <v>6.083333333333333</v>
      </c>
      <c r="U825" s="31">
        <f t="shared" si="211"/>
        <v>28236.298611111109</v>
      </c>
      <c r="V825" s="28">
        <f t="shared" si="215"/>
        <v>12.740511564934025</v>
      </c>
      <c r="W825" s="28">
        <f t="shared" si="216"/>
        <v>2245.509</v>
      </c>
      <c r="X825" s="28">
        <f t="shared" si="217"/>
        <v>-1826.6854380124275</v>
      </c>
      <c r="Y825" s="37">
        <f t="shared" si="212"/>
        <v>431.56407355250644</v>
      </c>
      <c r="Z825" s="28">
        <f>Y825*0.0000002777777777</f>
        <v>1.1987890928657459E-4</v>
      </c>
      <c r="AA825" s="28">
        <f t="shared" si="218"/>
        <v>431.56407343166853</v>
      </c>
      <c r="AB825" s="24">
        <f t="shared" si="213"/>
        <v>9161.2986111111095</v>
      </c>
      <c r="AD825" s="24">
        <f t="shared" si="219"/>
        <v>0</v>
      </c>
      <c r="AE825" s="24">
        <f t="shared" si="225"/>
        <v>1749.7638796296299</v>
      </c>
      <c r="AF825" s="24">
        <f t="shared" si="223"/>
        <v>0</v>
      </c>
      <c r="AG825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25" s="35">
        <f>(AG825*3600000)*$J$69</f>
        <v>1492010.0333631011</v>
      </c>
      <c r="AI825" s="33">
        <f>ABS((AB825*0.0000002777777777)-Z825)</f>
        <v>2.4249262597539657E-3</v>
      </c>
      <c r="AJ825" s="33">
        <f t="shared" si="222"/>
        <v>1.3080971202893759</v>
      </c>
    </row>
    <row r="826" spans="2:36" x14ac:dyDescent="0.3">
      <c r="B826" s="21" t="s">
        <v>32</v>
      </c>
      <c r="C826" s="20">
        <v>818</v>
      </c>
      <c r="D826" s="20">
        <v>229</v>
      </c>
      <c r="E826" s="3">
        <v>18</v>
      </c>
      <c r="F826" s="13">
        <f t="shared" si="220"/>
        <v>-0.68055555555555536</v>
      </c>
      <c r="G826" s="13">
        <f t="shared" si="221"/>
        <v>-2.4499999999999993</v>
      </c>
      <c r="R826">
        <f t="shared" si="209"/>
        <v>0</v>
      </c>
      <c r="S826">
        <f t="shared" si="210"/>
        <v>18</v>
      </c>
      <c r="T826" s="31">
        <f t="shared" si="214"/>
        <v>5</v>
      </c>
      <c r="U826" s="31">
        <f t="shared" si="211"/>
        <v>19075</v>
      </c>
      <c r="V826" s="28">
        <f t="shared" si="215"/>
        <v>8.6068383624999978</v>
      </c>
      <c r="W826" s="28">
        <f t="shared" si="216"/>
        <v>2245.509</v>
      </c>
      <c r="X826" s="28">
        <f t="shared" si="217"/>
        <v>-1078.404656176011</v>
      </c>
      <c r="Y826" s="37">
        <f t="shared" si="212"/>
        <v>1175.7111821864892</v>
      </c>
      <c r="Z826" s="28">
        <f>Y826*0.0000002777777777</f>
        <v>3.2658643940480282E-4</v>
      </c>
      <c r="AA826" s="28">
        <f t="shared" si="218"/>
        <v>1175.7111818572901</v>
      </c>
      <c r="AB826" s="24">
        <f t="shared" si="213"/>
        <v>2060.5709876543224</v>
      </c>
      <c r="AD826" s="24">
        <f t="shared" si="219"/>
        <v>0</v>
      </c>
      <c r="AE826" s="24">
        <f t="shared" si="225"/>
        <v>1749.7638796296299</v>
      </c>
      <c r="AF826" s="24">
        <f t="shared" si="223"/>
        <v>0</v>
      </c>
      <c r="AG826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26" s="35">
        <f>(AG826*3600000)*$J$69</f>
        <v>1492010.0333631011</v>
      </c>
      <c r="AI826" s="33">
        <f>ABS((AB826*0.0000002777777777)-Z826)</f>
        <v>2.4579439033890901E-4</v>
      </c>
      <c r="AJ826" s="33">
        <f t="shared" si="222"/>
        <v>1.3083429146797148</v>
      </c>
    </row>
    <row r="827" spans="2:36" x14ac:dyDescent="0.3">
      <c r="B827" s="20" t="s">
        <v>32</v>
      </c>
      <c r="C827" s="20">
        <v>819</v>
      </c>
      <c r="D827" s="20">
        <v>230</v>
      </c>
      <c r="E827" s="3">
        <v>17</v>
      </c>
      <c r="F827" s="13">
        <f t="shared" si="220"/>
        <v>0</v>
      </c>
      <c r="G827" s="13">
        <f t="shared" si="221"/>
        <v>0</v>
      </c>
      <c r="R827">
        <f t="shared" si="209"/>
        <v>0</v>
      </c>
      <c r="S827">
        <f t="shared" si="210"/>
        <v>17</v>
      </c>
      <c r="T827" s="31">
        <f t="shared" si="214"/>
        <v>4.7222222222222223</v>
      </c>
      <c r="U827" s="31">
        <f t="shared" si="211"/>
        <v>17014.429012345678</v>
      </c>
      <c r="V827" s="28">
        <f t="shared" si="215"/>
        <v>7.6770873048225301</v>
      </c>
      <c r="W827" s="28">
        <f t="shared" si="216"/>
        <v>2245.509</v>
      </c>
      <c r="X827" s="28">
        <f t="shared" si="217"/>
        <v>0</v>
      </c>
      <c r="Y827" s="37">
        <f t="shared" si="212"/>
        <v>2253.1860873048226</v>
      </c>
      <c r="Z827" s="28">
        <f>Y827*0.0000002777777777</f>
        <v>6.2588502407609188E-4</v>
      </c>
      <c r="AA827" s="28">
        <f t="shared" si="218"/>
        <v>2253.1860866739307</v>
      </c>
      <c r="AB827" s="24">
        <f t="shared" si="213"/>
        <v>-2060.5709876543224</v>
      </c>
      <c r="AD827" s="24">
        <f t="shared" si="219"/>
        <v>0</v>
      </c>
      <c r="AE827" s="24">
        <f t="shared" si="225"/>
        <v>1749.7638796296299</v>
      </c>
      <c r="AF827" s="24">
        <f t="shared" si="223"/>
        <v>0</v>
      </c>
      <c r="AG827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27" s="35">
        <f>(AG827*3600000)*$J$69</f>
        <v>1492010.0333631011</v>
      </c>
      <c r="AI827" s="33">
        <f>ABS((AB827*0.0000002777777777)-Z827)</f>
        <v>1.1982658538198037E-3</v>
      </c>
      <c r="AJ827" s="33">
        <f t="shared" si="222"/>
        <v>1.3095411805335346</v>
      </c>
    </row>
    <row r="828" spans="2:36" x14ac:dyDescent="0.3">
      <c r="B828" s="20" t="s">
        <v>32</v>
      </c>
      <c r="C828" s="20">
        <v>820</v>
      </c>
      <c r="D828" s="20">
        <v>231</v>
      </c>
      <c r="E828" s="3">
        <v>18</v>
      </c>
      <c r="F828" s="13">
        <f t="shared" si="220"/>
        <v>0.61111111111111094</v>
      </c>
      <c r="G828" s="13">
        <f t="shared" si="221"/>
        <v>2.1999999999999993</v>
      </c>
      <c r="R828">
        <f t="shared" si="209"/>
        <v>0</v>
      </c>
      <c r="S828">
        <f t="shared" si="210"/>
        <v>18</v>
      </c>
      <c r="T828" s="31">
        <f t="shared" si="214"/>
        <v>5</v>
      </c>
      <c r="U828" s="31">
        <f t="shared" si="211"/>
        <v>19075</v>
      </c>
      <c r="V828" s="28">
        <f t="shared" si="215"/>
        <v>8.6068383624999978</v>
      </c>
      <c r="W828" s="28">
        <f t="shared" si="216"/>
        <v>2245.509</v>
      </c>
      <c r="X828" s="28">
        <f t="shared" si="217"/>
        <v>968.36336472947937</v>
      </c>
      <c r="Y828" s="37">
        <f t="shared" si="212"/>
        <v>3222.4792030919798</v>
      </c>
      <c r="Z828" s="28">
        <f>Y828*0.0000002777777777</f>
        <v>8.9513311171935718E-4</v>
      </c>
      <c r="AA828" s="28">
        <f t="shared" si="218"/>
        <v>3222.479202189686</v>
      </c>
      <c r="AB828" s="24">
        <f t="shared" si="213"/>
        <v>-7886.6882716049295</v>
      </c>
      <c r="AD828" s="24">
        <f t="shared" si="219"/>
        <v>0</v>
      </c>
      <c r="AE828" s="24">
        <f t="shared" si="225"/>
        <v>1749.7638796296299</v>
      </c>
      <c r="AF828" s="24">
        <f t="shared" si="223"/>
        <v>0</v>
      </c>
      <c r="AG828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28" s="35">
        <f>(AG828*3600000)*$J$69</f>
        <v>1492010.0333631011</v>
      </c>
      <c r="AI828" s="33">
        <f>ABS((AB828*0.0000002777777777)-Z828)</f>
        <v>3.0858798532184283E-3</v>
      </c>
      <c r="AJ828" s="33">
        <f t="shared" si="222"/>
        <v>1.3126270603867531</v>
      </c>
    </row>
    <row r="829" spans="2:36" x14ac:dyDescent="0.3">
      <c r="B829" s="20" t="s">
        <v>32</v>
      </c>
      <c r="C829" s="20">
        <v>821</v>
      </c>
      <c r="D829" s="20">
        <v>232</v>
      </c>
      <c r="E829" s="3">
        <v>21.4</v>
      </c>
      <c r="F829" s="13">
        <f t="shared" si="220"/>
        <v>0.94444444444444453</v>
      </c>
      <c r="G829" s="13">
        <f t="shared" si="221"/>
        <v>3.4000000000000004</v>
      </c>
      <c r="R829">
        <f t="shared" si="209"/>
        <v>0</v>
      </c>
      <c r="S829">
        <f t="shared" si="210"/>
        <v>21.4</v>
      </c>
      <c r="T829" s="31">
        <f t="shared" si="214"/>
        <v>5.9444444444444438</v>
      </c>
      <c r="U829" s="31">
        <f t="shared" si="211"/>
        <v>26961.688271604929</v>
      </c>
      <c r="V829" s="28">
        <f t="shared" si="215"/>
        <v>12.165394124970673</v>
      </c>
      <c r="W829" s="28">
        <f t="shared" si="216"/>
        <v>2245.509</v>
      </c>
      <c r="X829" s="28">
        <f t="shared" si="217"/>
        <v>1496.5615636728323</v>
      </c>
      <c r="Y829" s="37">
        <f t="shared" si="212"/>
        <v>3754.2359577978032</v>
      </c>
      <c r="Z829" s="28">
        <f>Y829*0.0000002777777777</f>
        <v>1.0428433213185049E-3</v>
      </c>
      <c r="AA829" s="28">
        <f t="shared" si="218"/>
        <v>3754.2359567466178</v>
      </c>
      <c r="AB829" s="24">
        <f t="shared" si="213"/>
        <v>-9247.8425925926058</v>
      </c>
      <c r="AD829" s="24">
        <f t="shared" si="219"/>
        <v>0</v>
      </c>
      <c r="AE829" s="24">
        <f t="shared" si="225"/>
        <v>1749.7638796296299</v>
      </c>
      <c r="AF829" s="24">
        <f t="shared" si="223"/>
        <v>0</v>
      </c>
      <c r="AG829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29" s="35">
        <f>(AG829*3600000)*$J$69</f>
        <v>1492010.0333631011</v>
      </c>
      <c r="AI829" s="33">
        <f>ABS((AB829*0.0000002777777777)-Z829)</f>
        <v>3.6116884852082859E-3</v>
      </c>
      <c r="AJ829" s="33">
        <f t="shared" si="222"/>
        <v>1.3162387488719614</v>
      </c>
    </row>
    <row r="830" spans="2:36" x14ac:dyDescent="0.3">
      <c r="B830" s="20" t="s">
        <v>32</v>
      </c>
      <c r="C830" s="20">
        <v>822</v>
      </c>
      <c r="D830" s="20">
        <v>233</v>
      </c>
      <c r="E830" s="3">
        <v>24.8</v>
      </c>
      <c r="F830" s="13">
        <f t="shared" si="220"/>
        <v>0.90277777777777779</v>
      </c>
      <c r="G830" s="13">
        <f t="shared" si="221"/>
        <v>3.25</v>
      </c>
      <c r="R830">
        <f t="shared" si="209"/>
        <v>0</v>
      </c>
      <c r="S830">
        <f t="shared" si="210"/>
        <v>24.8</v>
      </c>
      <c r="T830" s="31">
        <f t="shared" si="214"/>
        <v>6.8888888888888893</v>
      </c>
      <c r="U830" s="31">
        <f t="shared" si="211"/>
        <v>36209.530864197535</v>
      </c>
      <c r="V830" s="28">
        <f t="shared" si="215"/>
        <v>16.338116871827161</v>
      </c>
      <c r="W830" s="28">
        <f t="shared" si="216"/>
        <v>2245.509</v>
      </c>
      <c r="X830" s="28">
        <f t="shared" si="217"/>
        <v>1430.5367888049132</v>
      </c>
      <c r="Y830" s="37">
        <f t="shared" si="212"/>
        <v>3692.3839056767401</v>
      </c>
      <c r="Z830" s="28">
        <f>Y830*0.0000002777777777</f>
        <v>1.0256621957341313E-3</v>
      </c>
      <c r="AA830" s="28">
        <f t="shared" si="218"/>
        <v>3692.3839046428725</v>
      </c>
      <c r="AB830" s="24">
        <f t="shared" si="213"/>
        <v>-9618.1566358024575</v>
      </c>
      <c r="AD830" s="24">
        <f t="shared" si="219"/>
        <v>0</v>
      </c>
      <c r="AE830" s="24">
        <f t="shared" si="225"/>
        <v>1749.7638796296299</v>
      </c>
      <c r="AF830" s="24">
        <f t="shared" si="223"/>
        <v>0</v>
      </c>
      <c r="AG830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30" s="35">
        <f>(AG830*3600000)*$J$69</f>
        <v>1492010.0333631011</v>
      </c>
      <c r="AI830" s="33">
        <f>ABS((AB830*0.0000002777777777)-Z830)</f>
        <v>3.6973723715978462E-3</v>
      </c>
      <c r="AJ830" s="33">
        <f t="shared" si="222"/>
        <v>1.3199361212435592</v>
      </c>
    </row>
    <row r="831" spans="2:36" x14ac:dyDescent="0.3">
      <c r="B831" s="20" t="s">
        <v>32</v>
      </c>
      <c r="C831" s="20">
        <v>823</v>
      </c>
      <c r="D831" s="20">
        <v>234</v>
      </c>
      <c r="E831" s="3">
        <v>27.9</v>
      </c>
      <c r="F831" s="13">
        <f t="shared" si="220"/>
        <v>0.83333333333333326</v>
      </c>
      <c r="G831" s="13">
        <f t="shared" si="221"/>
        <v>3</v>
      </c>
      <c r="R831">
        <f t="shared" si="209"/>
        <v>0</v>
      </c>
      <c r="S831">
        <f t="shared" si="210"/>
        <v>27.9</v>
      </c>
      <c r="T831" s="31">
        <f t="shared" si="214"/>
        <v>7.7499999999999991</v>
      </c>
      <c r="U831" s="31">
        <f t="shared" si="211"/>
        <v>45827.687499999993</v>
      </c>
      <c r="V831" s="28">
        <f t="shared" si="215"/>
        <v>20.677929165906239</v>
      </c>
      <c r="W831" s="28">
        <f t="shared" si="216"/>
        <v>2245.509</v>
      </c>
      <c r="X831" s="28">
        <f t="shared" si="217"/>
        <v>1320.495497358381</v>
      </c>
      <c r="Y831" s="37">
        <f t="shared" si="212"/>
        <v>3586.6824265242876</v>
      </c>
      <c r="Z831" s="28">
        <f>Y831*0.0000002777777777</f>
        <v>9.9630067375556012E-4</v>
      </c>
      <c r="AA831" s="28">
        <f t="shared" si="218"/>
        <v>3586.6824255200163</v>
      </c>
      <c r="AB831" s="24">
        <f t="shared" si="213"/>
        <v>-10022.028549382725</v>
      </c>
      <c r="AD831" s="24">
        <f t="shared" si="219"/>
        <v>0</v>
      </c>
      <c r="AE831" s="24">
        <f t="shared" si="225"/>
        <v>1749.7638796296299</v>
      </c>
      <c r="AF831" s="24">
        <f t="shared" si="223"/>
        <v>0</v>
      </c>
      <c r="AG831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31" s="35">
        <f>(AG831*3600000)*$J$69</f>
        <v>1492010.0333631011</v>
      </c>
      <c r="AI831" s="33">
        <f>ABS((AB831*0.0000002777777777)-Z831)</f>
        <v>3.7801974922490487E-3</v>
      </c>
      <c r="AJ831" s="33">
        <f t="shared" si="222"/>
        <v>1.3237163187358083</v>
      </c>
    </row>
    <row r="832" spans="2:36" x14ac:dyDescent="0.3">
      <c r="B832" s="20" t="s">
        <v>32</v>
      </c>
      <c r="C832" s="20">
        <v>824</v>
      </c>
      <c r="D832" s="20">
        <v>235</v>
      </c>
      <c r="E832" s="3">
        <v>30.8</v>
      </c>
      <c r="F832" s="13">
        <f t="shared" si="220"/>
        <v>0.70833333333333348</v>
      </c>
      <c r="G832" s="13">
        <f t="shared" si="221"/>
        <v>2.5500000000000007</v>
      </c>
      <c r="R832">
        <f t="shared" si="209"/>
        <v>0</v>
      </c>
      <c r="S832">
        <f t="shared" si="210"/>
        <v>30.8</v>
      </c>
      <c r="T832" s="31">
        <f t="shared" si="214"/>
        <v>8.5555555555555554</v>
      </c>
      <c r="U832" s="31">
        <f t="shared" si="211"/>
        <v>55849.716049382718</v>
      </c>
      <c r="V832" s="28">
        <f t="shared" si="215"/>
        <v>25.199972667290119</v>
      </c>
      <c r="W832" s="28">
        <f t="shared" si="216"/>
        <v>2245.509</v>
      </c>
      <c r="X832" s="28">
        <f t="shared" si="217"/>
        <v>1122.4211727546244</v>
      </c>
      <c r="Y832" s="37">
        <f t="shared" si="212"/>
        <v>3393.1301454219147</v>
      </c>
      <c r="Z832" s="28">
        <f>Y832*0.0000002777777777</f>
        <v>9.4253615124217731E-4</v>
      </c>
      <c r="AA832" s="28">
        <f t="shared" si="218"/>
        <v>3393.1301444718383</v>
      </c>
      <c r="AB832" s="24">
        <f t="shared" si="213"/>
        <v>-8263.4783950617202</v>
      </c>
      <c r="AD832" s="24">
        <f t="shared" si="219"/>
        <v>0</v>
      </c>
      <c r="AE832" s="24">
        <f t="shared" si="225"/>
        <v>1749.7638796296299</v>
      </c>
      <c r="AF832" s="24">
        <f t="shared" si="223"/>
        <v>0</v>
      </c>
      <c r="AG832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32" s="35">
        <f>(AG832*3600000)*$J$69</f>
        <v>1492010.0333631011</v>
      </c>
      <c r="AI832" s="33">
        <f>ABS((AB832*0.0000002777777777)-Z832)</f>
        <v>3.2379468158943844E-3</v>
      </c>
      <c r="AJ832" s="33">
        <f t="shared" si="222"/>
        <v>1.3269542655517026</v>
      </c>
    </row>
    <row r="833" spans="2:36" x14ac:dyDescent="0.3">
      <c r="B833" s="20" t="s">
        <v>32</v>
      </c>
      <c r="C833" s="20">
        <v>825</v>
      </c>
      <c r="D833" s="20">
        <v>236</v>
      </c>
      <c r="E833" s="3">
        <v>33</v>
      </c>
      <c r="F833" s="13">
        <f t="shared" si="220"/>
        <v>0.59722222222222232</v>
      </c>
      <c r="G833" s="13">
        <f t="shared" si="221"/>
        <v>2.1500000000000004</v>
      </c>
      <c r="R833">
        <f t="shared" si="209"/>
        <v>0</v>
      </c>
      <c r="S833">
        <f t="shared" si="210"/>
        <v>33</v>
      </c>
      <c r="T833" s="31">
        <f t="shared" si="214"/>
        <v>9.1666666666666661</v>
      </c>
      <c r="U833" s="31">
        <f t="shared" si="211"/>
        <v>64113.194444444438</v>
      </c>
      <c r="V833" s="28">
        <f t="shared" si="215"/>
        <v>28.928540051736103</v>
      </c>
      <c r="W833" s="28">
        <f t="shared" si="216"/>
        <v>2245.509</v>
      </c>
      <c r="X833" s="28">
        <f t="shared" si="217"/>
        <v>946.35510644017336</v>
      </c>
      <c r="Y833" s="37">
        <f t="shared" si="212"/>
        <v>3220.7926464919092</v>
      </c>
      <c r="Z833" s="28">
        <f>Y833*0.0000002777777777</f>
        <v>8.9466462377502424E-4</v>
      </c>
      <c r="AA833" s="28">
        <f t="shared" si="218"/>
        <v>3220.7926455900874</v>
      </c>
      <c r="AB833" s="24">
        <f t="shared" si="213"/>
        <v>-8419.493055555562</v>
      </c>
      <c r="AD833" s="24">
        <f t="shared" si="219"/>
        <v>0</v>
      </c>
      <c r="AE833" s="24">
        <f t="shared" si="225"/>
        <v>1749.7638796296299</v>
      </c>
      <c r="AF833" s="24">
        <f t="shared" si="223"/>
        <v>0</v>
      </c>
      <c r="AG833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33" s="35">
        <f>(AG833*3600000)*$J$69</f>
        <v>1492010.0333631011</v>
      </c>
      <c r="AI833" s="33">
        <f>ABS((AB833*0.0000002777777777)-Z833)</f>
        <v>3.2334126941078309E-3</v>
      </c>
      <c r="AJ833" s="33">
        <f t="shared" si="222"/>
        <v>1.3301876782458104</v>
      </c>
    </row>
    <row r="834" spans="2:36" x14ac:dyDescent="0.3">
      <c r="B834" s="20" t="s">
        <v>32</v>
      </c>
      <c r="C834" s="20">
        <v>826</v>
      </c>
      <c r="D834" s="20">
        <v>237</v>
      </c>
      <c r="E834" s="3">
        <v>35.1</v>
      </c>
      <c r="F834" s="13">
        <f t="shared" si="220"/>
        <v>0.56944444444444464</v>
      </c>
      <c r="G834" s="13">
        <f t="shared" si="221"/>
        <v>2.0500000000000007</v>
      </c>
      <c r="R834">
        <f t="shared" si="209"/>
        <v>0</v>
      </c>
      <c r="S834">
        <f t="shared" si="210"/>
        <v>35.1</v>
      </c>
      <c r="T834" s="31">
        <f t="shared" si="214"/>
        <v>9.75</v>
      </c>
      <c r="U834" s="31">
        <f t="shared" si="211"/>
        <v>72532.6875</v>
      </c>
      <c r="V834" s="28">
        <f t="shared" si="215"/>
        <v>32.727502873406245</v>
      </c>
      <c r="W834" s="28">
        <f t="shared" si="216"/>
        <v>2245.509</v>
      </c>
      <c r="X834" s="28">
        <f t="shared" si="217"/>
        <v>902.33858986156088</v>
      </c>
      <c r="Y834" s="37">
        <f t="shared" si="212"/>
        <v>3180.5750927349673</v>
      </c>
      <c r="Z834" s="28">
        <f>Y834*0.0000002777777777</f>
        <v>8.8349308106789063E-4</v>
      </c>
      <c r="AA834" s="28">
        <f t="shared" si="218"/>
        <v>3180.5750918444064</v>
      </c>
      <c r="AB834" s="24">
        <f t="shared" si="213"/>
        <v>-8501.32716049382</v>
      </c>
      <c r="AD834" s="24">
        <f t="shared" si="219"/>
        <v>0</v>
      </c>
      <c r="AE834" s="24">
        <f t="shared" si="225"/>
        <v>1749.7638796296299</v>
      </c>
      <c r="AF834" s="24">
        <f t="shared" si="223"/>
        <v>0</v>
      </c>
      <c r="AG834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34" s="35">
        <f>(AG834*3600000)*$J$69</f>
        <v>1492010.0333631011</v>
      </c>
      <c r="AI834" s="33">
        <f>ABS((AB834*0.0000002777777777)-Z834)</f>
        <v>3.2449728472105153E-3</v>
      </c>
      <c r="AJ834" s="33">
        <f t="shared" si="222"/>
        <v>1.333432651093021</v>
      </c>
    </row>
    <row r="835" spans="2:36" x14ac:dyDescent="0.3">
      <c r="B835" s="20" t="s">
        <v>32</v>
      </c>
      <c r="C835" s="20">
        <v>827</v>
      </c>
      <c r="D835" s="20">
        <v>238</v>
      </c>
      <c r="E835" s="3">
        <v>37.1</v>
      </c>
      <c r="F835" s="13">
        <f t="shared" si="220"/>
        <v>0.52777777777777735</v>
      </c>
      <c r="G835" s="13">
        <f t="shared" si="221"/>
        <v>1.8999999999999986</v>
      </c>
      <c r="R835">
        <f t="shared" si="209"/>
        <v>0</v>
      </c>
      <c r="S835">
        <f t="shared" si="210"/>
        <v>37.1</v>
      </c>
      <c r="T835" s="31">
        <f t="shared" si="214"/>
        <v>10.305555555555555</v>
      </c>
      <c r="U835" s="31">
        <f t="shared" si="211"/>
        <v>81034.01466049382</v>
      </c>
      <c r="V835" s="28">
        <f t="shared" si="215"/>
        <v>36.56339009422414</v>
      </c>
      <c r="W835" s="28">
        <f t="shared" si="216"/>
        <v>2245.509</v>
      </c>
      <c r="X835" s="28">
        <f t="shared" si="217"/>
        <v>836.31381499364079</v>
      </c>
      <c r="Y835" s="37">
        <f t="shared" si="212"/>
        <v>3118.3862050878652</v>
      </c>
      <c r="Z835" s="28">
        <f>Y835*0.0000002777777777</f>
        <v>8.6621839005964364E-4</v>
      </c>
      <c r="AA835" s="28">
        <f t="shared" si="218"/>
        <v>3118.3862042147171</v>
      </c>
      <c r="AB835" s="24">
        <f t="shared" si="213"/>
        <v>-8053.8888888888905</v>
      </c>
      <c r="AD835" s="24">
        <f t="shared" si="219"/>
        <v>0</v>
      </c>
      <c r="AE835" s="24">
        <f t="shared" si="225"/>
        <v>1749.7638796296299</v>
      </c>
      <c r="AF835" s="24">
        <f t="shared" si="223"/>
        <v>0</v>
      </c>
      <c r="AG835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35" s="35">
        <f>(AG835*3600000)*$J$69</f>
        <v>1492010.0333631011</v>
      </c>
      <c r="AI835" s="33">
        <f>ABS((AB835*0.0000002777777777)-Z835)</f>
        <v>3.1034097474579221E-3</v>
      </c>
      <c r="AJ835" s="33">
        <f t="shared" si="222"/>
        <v>1.3365360608404788</v>
      </c>
    </row>
    <row r="836" spans="2:36" x14ac:dyDescent="0.3">
      <c r="B836" s="20" t="s">
        <v>32</v>
      </c>
      <c r="C836" s="20">
        <v>828</v>
      </c>
      <c r="D836" s="20">
        <v>239</v>
      </c>
      <c r="E836" s="3">
        <v>38.9</v>
      </c>
      <c r="F836" s="13">
        <f t="shared" si="220"/>
        <v>0.59722222222222177</v>
      </c>
      <c r="G836" s="13">
        <f t="shared" si="221"/>
        <v>2.1499999999999986</v>
      </c>
      <c r="R836">
        <f t="shared" si="209"/>
        <v>0</v>
      </c>
      <c r="S836">
        <f t="shared" si="210"/>
        <v>38.9</v>
      </c>
      <c r="T836" s="31">
        <f t="shared" si="214"/>
        <v>10.805555555555555</v>
      </c>
      <c r="U836" s="31">
        <f t="shared" si="211"/>
        <v>89087.90354938271</v>
      </c>
      <c r="V836" s="28">
        <f t="shared" si="215"/>
        <v>40.197388513946365</v>
      </c>
      <c r="W836" s="28">
        <f t="shared" si="216"/>
        <v>2245.509</v>
      </c>
      <c r="X836" s="28">
        <f t="shared" si="217"/>
        <v>946.35510644017256</v>
      </c>
      <c r="Y836" s="37">
        <f t="shared" si="212"/>
        <v>3232.0614949541191</v>
      </c>
      <c r="Z836" s="28">
        <f>Y836*0.0000002777777777</f>
        <v>8.9779485945809501E-4</v>
      </c>
      <c r="AA836" s="28">
        <f t="shared" si="218"/>
        <v>3232.0614940491419</v>
      </c>
      <c r="AB836" s="24">
        <f t="shared" si="213"/>
        <v>-11818.84645061729</v>
      </c>
      <c r="AD836" s="24">
        <f t="shared" si="219"/>
        <v>0</v>
      </c>
      <c r="AE836" s="24">
        <f t="shared" si="225"/>
        <v>1749.7638796296299</v>
      </c>
      <c r="AF836" s="24">
        <f t="shared" si="223"/>
        <v>0</v>
      </c>
      <c r="AG836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36" s="35">
        <f>(AG836*3600000)*$J$69</f>
        <v>1492010.0333631011</v>
      </c>
      <c r="AI836" s="33">
        <f>ABS((AB836*0.0000002777777777)-Z836)</f>
        <v>4.1808077614880991E-3</v>
      </c>
      <c r="AJ836" s="33">
        <f t="shared" si="222"/>
        <v>1.3407168686019668</v>
      </c>
    </row>
    <row r="837" spans="2:36" x14ac:dyDescent="0.3">
      <c r="B837" s="20" t="s">
        <v>32</v>
      </c>
      <c r="C837" s="20">
        <v>829</v>
      </c>
      <c r="D837" s="20">
        <v>240</v>
      </c>
      <c r="E837" s="3">
        <v>41.4</v>
      </c>
      <c r="F837" s="13">
        <f t="shared" si="220"/>
        <v>0.70833333333333348</v>
      </c>
      <c r="G837" s="13">
        <f t="shared" si="221"/>
        <v>2.5500000000000007</v>
      </c>
      <c r="R837">
        <f t="shared" si="209"/>
        <v>0</v>
      </c>
      <c r="S837">
        <f t="shared" si="210"/>
        <v>41.4</v>
      </c>
      <c r="T837" s="31">
        <f t="shared" si="214"/>
        <v>11.5</v>
      </c>
      <c r="U837" s="31">
        <f t="shared" si="211"/>
        <v>100906.75</v>
      </c>
      <c r="V837" s="28">
        <f t="shared" si="215"/>
        <v>45.530174937624992</v>
      </c>
      <c r="W837" s="28">
        <f t="shared" si="216"/>
        <v>2245.509</v>
      </c>
      <c r="X837" s="28">
        <f t="shared" si="217"/>
        <v>1122.4211727546244</v>
      </c>
      <c r="Y837" s="37">
        <f t="shared" si="212"/>
        <v>3413.4603476922493</v>
      </c>
      <c r="Z837" s="28">
        <f>Y837*0.0000002777777777</f>
        <v>9.4818342964902243E-4</v>
      </c>
      <c r="AA837" s="28">
        <f t="shared" si="218"/>
        <v>3413.4603467364809</v>
      </c>
      <c r="AB837" s="24">
        <f t="shared" si="213"/>
        <v>-13072.262345679002</v>
      </c>
      <c r="AD837" s="24">
        <f t="shared" si="219"/>
        <v>0</v>
      </c>
      <c r="AE837" s="24">
        <f t="shared" si="225"/>
        <v>1749.7638796296299</v>
      </c>
      <c r="AF837" s="24">
        <f t="shared" si="223"/>
        <v>0</v>
      </c>
      <c r="AG837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37" s="35">
        <f>(AG837*3600000)*$J$69</f>
        <v>1492010.0333631011</v>
      </c>
      <c r="AI837" s="33">
        <f>ABS((AB837*0.0000002777777777)-Z837)</f>
        <v>4.5793674135431251E-3</v>
      </c>
      <c r="AJ837" s="33">
        <f t="shared" si="222"/>
        <v>1.3452962360155098</v>
      </c>
    </row>
    <row r="838" spans="2:36" x14ac:dyDescent="0.3">
      <c r="B838" s="20" t="s">
        <v>32</v>
      </c>
      <c r="C838" s="20">
        <v>830</v>
      </c>
      <c r="D838" s="20">
        <v>241</v>
      </c>
      <c r="E838" s="3">
        <v>44</v>
      </c>
      <c r="F838" s="13">
        <f t="shared" si="220"/>
        <v>0.68055555555555536</v>
      </c>
      <c r="G838" s="13">
        <f t="shared" si="221"/>
        <v>2.4499999999999993</v>
      </c>
      <c r="R838">
        <f t="shared" si="209"/>
        <v>0</v>
      </c>
      <c r="S838">
        <f t="shared" si="210"/>
        <v>44</v>
      </c>
      <c r="T838" s="31">
        <f t="shared" si="214"/>
        <v>12.222222222222221</v>
      </c>
      <c r="U838" s="31">
        <f t="shared" si="211"/>
        <v>113979.012345679</v>
      </c>
      <c r="V838" s="28">
        <f t="shared" si="215"/>
        <v>51.428515647530851</v>
      </c>
      <c r="W838" s="28">
        <f t="shared" si="216"/>
        <v>2245.509</v>
      </c>
      <c r="X838" s="28">
        <f t="shared" si="217"/>
        <v>1078.404656176011</v>
      </c>
      <c r="Y838" s="37">
        <f t="shared" si="212"/>
        <v>3375.3421718235418</v>
      </c>
      <c r="Z838" s="28">
        <f>Y838*0.0000002777777777</f>
        <v>9.375950474662351E-4</v>
      </c>
      <c r="AA838" s="28">
        <f t="shared" si="218"/>
        <v>3375.3421708784463</v>
      </c>
      <c r="AB838" s="24">
        <f t="shared" si="213"/>
        <v>-12227.428240740745</v>
      </c>
      <c r="AD838" s="24">
        <f t="shared" si="219"/>
        <v>0</v>
      </c>
      <c r="AE838" s="24">
        <f t="shared" si="225"/>
        <v>1749.7638796296299</v>
      </c>
      <c r="AF838" s="24">
        <f t="shared" si="223"/>
        <v>0</v>
      </c>
      <c r="AG838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38" s="35">
        <f>(AG838*3600000)*$J$69</f>
        <v>1492010.0333631011</v>
      </c>
      <c r="AI838" s="33">
        <f>ABS((AB838*0.0000002777777777)-Z838)</f>
        <v>4.3341028911654195E-3</v>
      </c>
      <c r="AJ838" s="33">
        <f t="shared" si="222"/>
        <v>1.3496303389066753</v>
      </c>
    </row>
    <row r="839" spans="2:36" x14ac:dyDescent="0.3">
      <c r="B839" s="20" t="s">
        <v>32</v>
      </c>
      <c r="C839" s="20">
        <v>831</v>
      </c>
      <c r="D839" s="20">
        <v>242</v>
      </c>
      <c r="E839" s="3">
        <v>46.3</v>
      </c>
      <c r="F839" s="13">
        <f t="shared" si="220"/>
        <v>0.51388888888888928</v>
      </c>
      <c r="G839" s="13">
        <f t="shared" si="221"/>
        <v>1.8500000000000014</v>
      </c>
      <c r="R839">
        <f t="shared" si="209"/>
        <v>0</v>
      </c>
      <c r="S839">
        <f t="shared" si="210"/>
        <v>46.3</v>
      </c>
      <c r="T839" s="31">
        <f t="shared" si="214"/>
        <v>12.861111111111111</v>
      </c>
      <c r="U839" s="31">
        <f t="shared" si="211"/>
        <v>126206.44058641975</v>
      </c>
      <c r="V839" s="28">
        <f t="shared" si="215"/>
        <v>56.945658423788949</v>
      </c>
      <c r="W839" s="28">
        <f t="shared" si="216"/>
        <v>2245.509</v>
      </c>
      <c r="X839" s="28">
        <f t="shared" si="217"/>
        <v>814.3055567043358</v>
      </c>
      <c r="Y839" s="37">
        <f t="shared" si="212"/>
        <v>3116.7602151281249</v>
      </c>
      <c r="Z839" s="28">
        <f>Y839*0.0000002777777777</f>
        <v>8.6576672618206448E-4</v>
      </c>
      <c r="AA839" s="28">
        <f t="shared" si="218"/>
        <v>3116.7602142554319</v>
      </c>
      <c r="AB839" s="24">
        <f t="shared" si="213"/>
        <v>-7747.746913580253</v>
      </c>
      <c r="AD839" s="24">
        <f t="shared" si="219"/>
        <v>0</v>
      </c>
      <c r="AE839" s="24">
        <f t="shared" si="225"/>
        <v>1749.7638796296299</v>
      </c>
      <c r="AF839" s="24">
        <f t="shared" si="223"/>
        <v>0</v>
      </c>
      <c r="AG839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39" s="35">
        <f>(AG839*3600000)*$J$69</f>
        <v>1492010.0333631011</v>
      </c>
      <c r="AI839" s="33">
        <f>ABS((AB839*0.0000002777777777)-Z839)</f>
        <v>3.0179186460184216E-3</v>
      </c>
      <c r="AJ839" s="33">
        <f t="shared" si="222"/>
        <v>1.3526482575526937</v>
      </c>
    </row>
    <row r="840" spans="2:36" x14ac:dyDescent="0.3">
      <c r="B840" s="20" t="s">
        <v>32</v>
      </c>
      <c r="C840" s="20">
        <v>832</v>
      </c>
      <c r="D840" s="20">
        <v>243</v>
      </c>
      <c r="E840" s="3">
        <v>47.7</v>
      </c>
      <c r="F840" s="13">
        <f t="shared" si="220"/>
        <v>0.26388888888888967</v>
      </c>
      <c r="G840" s="13">
        <f t="shared" si="221"/>
        <v>0.95000000000000284</v>
      </c>
      <c r="R840">
        <f t="shared" ref="R840:R903" si="226">IF(E840&lt;1,1,0)</f>
        <v>0</v>
      </c>
      <c r="S840">
        <f t="shared" ref="S840:S903" si="227">IF(R840=1,"",E840)</f>
        <v>47.7</v>
      </c>
      <c r="T840" s="31">
        <f t="shared" si="214"/>
        <v>13.25</v>
      </c>
      <c r="U840" s="31">
        <f t="shared" ref="U840:U903" si="228">(0.5*1526*(T840*T840))</f>
        <v>133954.1875</v>
      </c>
      <c r="V840" s="28">
        <f t="shared" si="215"/>
        <v>60.441522400656233</v>
      </c>
      <c r="W840" s="28">
        <f t="shared" si="216"/>
        <v>2245.509</v>
      </c>
      <c r="X840" s="28">
        <f t="shared" si="217"/>
        <v>418.15690749682199</v>
      </c>
      <c r="Y840" s="37">
        <f t="shared" ref="Y840:Y903" si="229">V840+W840+X840</f>
        <v>2724.1074298974781</v>
      </c>
      <c r="Z840" s="28">
        <f>Y840*0.0000002777777777</f>
        <v>7.5669650809298008E-4</v>
      </c>
      <c r="AA840" s="28">
        <f t="shared" si="218"/>
        <v>2724.1074291347281</v>
      </c>
      <c r="AB840" s="24">
        <f t="shared" ref="AB840:AB903" si="230">$U840-$U841</f>
        <v>-2822.982253086433</v>
      </c>
      <c r="AD840" s="24">
        <f t="shared" si="219"/>
        <v>0</v>
      </c>
      <c r="AE840" s="24">
        <f t="shared" si="225"/>
        <v>1749.7638796296299</v>
      </c>
      <c r="AF840" s="24">
        <f t="shared" si="223"/>
        <v>0</v>
      </c>
      <c r="AG840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40" s="35">
        <f>(AG840*3600000)*$J$69</f>
        <v>1492010.0333631011</v>
      </c>
      <c r="AI840" s="33">
        <f>ABS((AB840*0.0000002777777777)-Z840)</f>
        <v>1.5408582448418686E-3</v>
      </c>
      <c r="AJ840" s="33">
        <f t="shared" si="222"/>
        <v>1.3541891157975356</v>
      </c>
    </row>
    <row r="841" spans="2:36" x14ac:dyDescent="0.3">
      <c r="B841" s="20" t="s">
        <v>32</v>
      </c>
      <c r="C841" s="20">
        <v>833</v>
      </c>
      <c r="D841" s="20">
        <v>244</v>
      </c>
      <c r="E841" s="3">
        <v>48.2</v>
      </c>
      <c r="F841" s="13">
        <f t="shared" si="220"/>
        <v>0.1388888888888889</v>
      </c>
      <c r="G841" s="13">
        <f t="shared" si="221"/>
        <v>0.5</v>
      </c>
      <c r="R841">
        <f t="shared" si="226"/>
        <v>0</v>
      </c>
      <c r="S841">
        <f t="shared" si="227"/>
        <v>48.2</v>
      </c>
      <c r="T841" s="31">
        <f t="shared" ref="T841:T904" si="231">E841/3.6</f>
        <v>13.388888888888889</v>
      </c>
      <c r="U841" s="31">
        <f t="shared" si="228"/>
        <v>136777.16975308643</v>
      </c>
      <c r="V841" s="28">
        <f t="shared" ref="V841:V904" si="232">0.5 * 1.202 * (T841^2) * 0.25 * (1.442 * 1.589)</f>
        <v>61.71528134967437</v>
      </c>
      <c r="W841" s="28">
        <f t="shared" ref="W841:W904" si="233">1526 * 9.81 * 0.15</f>
        <v>2245.509</v>
      </c>
      <c r="X841" s="28">
        <f t="shared" ref="X841:X904" si="234">(F841*$M$18)</f>
        <v>220.08258289306355</v>
      </c>
      <c r="Y841" s="37">
        <f t="shared" si="229"/>
        <v>2527.3068642427379</v>
      </c>
      <c r="Z841" s="28">
        <f>Y841*0.0000002777777777</f>
        <v>7.0202968431530338E-4</v>
      </c>
      <c r="AA841" s="28">
        <f t="shared" ref="AA841:AA904" si="235">Z841*3600000</f>
        <v>2527.3068635350924</v>
      </c>
      <c r="AB841" s="24">
        <f t="shared" si="230"/>
        <v>-2852.4189814814599</v>
      </c>
      <c r="AD841" s="24">
        <f t="shared" ref="AD841:AD904" si="236">AC841/1000</f>
        <v>0</v>
      </c>
      <c r="AE841" s="24">
        <f t="shared" si="225"/>
        <v>1749.7638796296299</v>
      </c>
      <c r="AF841" s="24">
        <f t="shared" si="223"/>
        <v>0</v>
      </c>
      <c r="AG841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41" s="35">
        <f>(AG841*3600000)*$J$69</f>
        <v>1492010.0333631011</v>
      </c>
      <c r="AI841" s="33">
        <f>ABS((AB841*0.0000002777777777)-Z841)</f>
        <v>1.4943682900605208E-3</v>
      </c>
      <c r="AJ841" s="33">
        <f t="shared" si="222"/>
        <v>1.3556834840875962</v>
      </c>
    </row>
    <row r="842" spans="2:36" x14ac:dyDescent="0.3">
      <c r="B842" s="20" t="s">
        <v>32</v>
      </c>
      <c r="C842" s="20">
        <v>834</v>
      </c>
      <c r="D842" s="20">
        <v>245</v>
      </c>
      <c r="E842" s="3">
        <v>48.7</v>
      </c>
      <c r="F842" s="13">
        <f t="shared" ref="F842:F905" si="237">($E843-$E841)/2/3.6</f>
        <v>0.15277777777777699</v>
      </c>
      <c r="G842" s="13">
        <f t="shared" ref="G842:G905" si="238">($E843-$E841)/2</f>
        <v>0.54999999999999716</v>
      </c>
      <c r="R842">
        <f t="shared" si="226"/>
        <v>0</v>
      </c>
      <c r="S842">
        <f t="shared" si="227"/>
        <v>48.7</v>
      </c>
      <c r="T842" s="31">
        <f t="shared" si="231"/>
        <v>13.527777777777779</v>
      </c>
      <c r="U842" s="31">
        <f t="shared" si="228"/>
        <v>139629.58873456789</v>
      </c>
      <c r="V842" s="28">
        <f t="shared" si="232"/>
        <v>63.002322456659329</v>
      </c>
      <c r="W842" s="28">
        <f t="shared" si="233"/>
        <v>2245.509</v>
      </c>
      <c r="X842" s="28">
        <f t="shared" si="234"/>
        <v>242.09084118236865</v>
      </c>
      <c r="Y842" s="37">
        <f t="shared" si="229"/>
        <v>2550.6021636390278</v>
      </c>
      <c r="Z842" s="28">
        <f>Y842*0.0000002777777777</f>
        <v>7.0850060081246091E-4</v>
      </c>
      <c r="AA842" s="28">
        <f t="shared" si="235"/>
        <v>2550.6021629248594</v>
      </c>
      <c r="AB842" s="24">
        <f t="shared" si="230"/>
        <v>-3461.7592592592409</v>
      </c>
      <c r="AD842" s="24">
        <f t="shared" si="236"/>
        <v>0</v>
      </c>
      <c r="AE842" s="24">
        <f t="shared" si="225"/>
        <v>1749.7638796296299</v>
      </c>
      <c r="AF842" s="24">
        <f t="shared" si="223"/>
        <v>0</v>
      </c>
      <c r="AG842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42" s="35">
        <f>(AG842*3600000)*$J$69</f>
        <v>1492010.0333631011</v>
      </c>
      <c r="AI842" s="33">
        <f>ABS((AB842*0.0000002777777777)-Z842)</f>
        <v>1.6701003947818911E-3</v>
      </c>
      <c r="AJ842" s="33">
        <f t="shared" ref="AJ842:AJ905" si="239">AJ841+AI842</f>
        <v>1.3573535844823781</v>
      </c>
    </row>
    <row r="843" spans="2:36" x14ac:dyDescent="0.3">
      <c r="B843" s="20" t="s">
        <v>32</v>
      </c>
      <c r="C843" s="20">
        <v>835</v>
      </c>
      <c r="D843" s="20">
        <v>246</v>
      </c>
      <c r="E843" s="3">
        <v>49.3</v>
      </c>
      <c r="F843" s="13">
        <f t="shared" si="237"/>
        <v>0.15277777777777699</v>
      </c>
      <c r="G843" s="13">
        <f t="shared" si="238"/>
        <v>0.54999999999999716</v>
      </c>
      <c r="R843">
        <f t="shared" si="226"/>
        <v>0</v>
      </c>
      <c r="S843">
        <f t="shared" si="227"/>
        <v>49.3</v>
      </c>
      <c r="T843" s="31">
        <f t="shared" si="231"/>
        <v>13.694444444444443</v>
      </c>
      <c r="U843" s="31">
        <f t="shared" si="228"/>
        <v>143091.34799382713</v>
      </c>
      <c r="V843" s="28">
        <f t="shared" si="232"/>
        <v>64.564304233557451</v>
      </c>
      <c r="W843" s="28">
        <f t="shared" si="233"/>
        <v>2245.509</v>
      </c>
      <c r="X843" s="28">
        <f t="shared" si="234"/>
        <v>242.09084118236865</v>
      </c>
      <c r="Y843" s="37">
        <f t="shared" si="229"/>
        <v>2552.1641454159262</v>
      </c>
      <c r="Z843" s="28">
        <f>Y843*0.0000002777777777</f>
        <v>7.0893448463925563E-4</v>
      </c>
      <c r="AA843" s="28">
        <f t="shared" si="235"/>
        <v>2552.1641447013203</v>
      </c>
      <c r="AB843" s="24">
        <f t="shared" si="230"/>
        <v>-2917.179783950618</v>
      </c>
      <c r="AD843" s="24">
        <f t="shared" si="236"/>
        <v>0</v>
      </c>
      <c r="AE843" s="24">
        <f t="shared" si="225"/>
        <v>1749.7638796296299</v>
      </c>
      <c r="AF843" s="24">
        <f t="shared" si="223"/>
        <v>0</v>
      </c>
      <c r="AG843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43" s="35">
        <f>(AG843*3600000)*$J$69</f>
        <v>1492010.0333631011</v>
      </c>
      <c r="AI843" s="33">
        <f>ABS((AB843*0.0000002777777777)-Z843)</f>
        <v>1.5192622021764244E-3</v>
      </c>
      <c r="AJ843" s="33">
        <f t="shared" si="239"/>
        <v>1.3588728466845545</v>
      </c>
    </row>
    <row r="844" spans="2:36" x14ac:dyDescent="0.3">
      <c r="B844" s="20" t="s">
        <v>32</v>
      </c>
      <c r="C844" s="20">
        <v>836</v>
      </c>
      <c r="D844" s="20">
        <v>247</v>
      </c>
      <c r="E844" s="3">
        <v>49.8</v>
      </c>
      <c r="F844" s="13">
        <f t="shared" si="237"/>
        <v>0.12500000000000078</v>
      </c>
      <c r="G844" s="13">
        <f t="shared" si="238"/>
        <v>0.45000000000000284</v>
      </c>
      <c r="R844">
        <f t="shared" si="226"/>
        <v>0</v>
      </c>
      <c r="S844">
        <f t="shared" si="227"/>
        <v>49.8</v>
      </c>
      <c r="T844" s="31">
        <f t="shared" si="231"/>
        <v>13.833333333333332</v>
      </c>
      <c r="U844" s="31">
        <f t="shared" si="228"/>
        <v>146008.52777777775</v>
      </c>
      <c r="V844" s="28">
        <f t="shared" si="232"/>
        <v>65.880566088069415</v>
      </c>
      <c r="W844" s="28">
        <f t="shared" si="233"/>
        <v>2245.509</v>
      </c>
      <c r="X844" s="28">
        <f t="shared" si="234"/>
        <v>198.07432460375841</v>
      </c>
      <c r="Y844" s="37">
        <f t="shared" si="229"/>
        <v>2509.4638906918276</v>
      </c>
      <c r="Z844" s="28">
        <f>Y844*0.0000002777777777</f>
        <v>6.970733027747716E-4</v>
      </c>
      <c r="AA844" s="28">
        <f t="shared" si="235"/>
        <v>2509.4638899891779</v>
      </c>
      <c r="AB844" s="24">
        <f t="shared" si="230"/>
        <v>-2354.9382716049731</v>
      </c>
      <c r="AD844" s="24">
        <f t="shared" si="236"/>
        <v>0</v>
      </c>
      <c r="AE844" s="24">
        <f t="shared" si="225"/>
        <v>1749.7638796296299</v>
      </c>
      <c r="AF844" s="24">
        <f t="shared" si="223"/>
        <v>0</v>
      </c>
      <c r="AG844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44" s="35">
        <f>(AG844*3600000)*$J$69</f>
        <v>1492010.0333631011</v>
      </c>
      <c r="AI844" s="33">
        <f>ABS((AB844*0.0000002777777777)-Z844)</f>
        <v>1.3512228224818801E-3</v>
      </c>
      <c r="AJ844" s="33">
        <f t="shared" si="239"/>
        <v>1.3602240695070364</v>
      </c>
    </row>
    <row r="845" spans="2:36" x14ac:dyDescent="0.3">
      <c r="B845" s="20" t="s">
        <v>32</v>
      </c>
      <c r="C845" s="20">
        <v>837</v>
      </c>
      <c r="D845" s="20">
        <v>248</v>
      </c>
      <c r="E845" s="3">
        <v>50.2</v>
      </c>
      <c r="F845" s="13">
        <f t="shared" si="237"/>
        <v>0.15277777777777798</v>
      </c>
      <c r="G845" s="13">
        <f t="shared" si="238"/>
        <v>0.55000000000000071</v>
      </c>
      <c r="R845">
        <f t="shared" si="226"/>
        <v>0</v>
      </c>
      <c r="S845">
        <f t="shared" si="227"/>
        <v>50.2</v>
      </c>
      <c r="T845" s="31">
        <f t="shared" si="231"/>
        <v>13.944444444444445</v>
      </c>
      <c r="U845" s="31">
        <f t="shared" si="228"/>
        <v>148363.46604938273</v>
      </c>
      <c r="V845" s="28">
        <f t="shared" si="232"/>
        <v>66.94313872541511</v>
      </c>
      <c r="W845" s="28">
        <f t="shared" si="233"/>
        <v>2245.509</v>
      </c>
      <c r="X845" s="28">
        <f t="shared" si="234"/>
        <v>242.09084118237024</v>
      </c>
      <c r="Y845" s="37">
        <f t="shared" si="229"/>
        <v>2554.5429799077856</v>
      </c>
      <c r="Z845" s="28">
        <f>Y845*0.0000002777777777</f>
        <v>7.0959527199792043E-4</v>
      </c>
      <c r="AA845" s="28">
        <f t="shared" si="235"/>
        <v>2554.5429791925135</v>
      </c>
      <c r="AB845" s="24">
        <f t="shared" si="230"/>
        <v>-4166.4745370369928</v>
      </c>
      <c r="AD845" s="24">
        <f t="shared" si="236"/>
        <v>0</v>
      </c>
      <c r="AE845" s="24">
        <f t="shared" si="225"/>
        <v>1749.7638796296299</v>
      </c>
      <c r="AF845" s="24">
        <f t="shared" si="223"/>
        <v>0</v>
      </c>
      <c r="AG845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45" s="35">
        <f>(AG845*3600000)*$J$69</f>
        <v>1492010.0333631011</v>
      </c>
      <c r="AI845" s="33">
        <f>ABS((AB845*0.0000002777777777)-Z845)</f>
        <v>1.8669493097396928E-3</v>
      </c>
      <c r="AJ845" s="33">
        <f t="shared" si="239"/>
        <v>1.3620910188167761</v>
      </c>
    </row>
    <row r="846" spans="2:36" x14ac:dyDescent="0.3">
      <c r="B846" s="20" t="s">
        <v>32</v>
      </c>
      <c r="C846" s="20">
        <v>838</v>
      </c>
      <c r="D846" s="20">
        <v>249</v>
      </c>
      <c r="E846" s="3">
        <v>50.9</v>
      </c>
      <c r="F846" s="13">
        <f t="shared" si="237"/>
        <v>0.22222222222222143</v>
      </c>
      <c r="G846" s="13">
        <f t="shared" si="238"/>
        <v>0.79999999999999716</v>
      </c>
      <c r="R846">
        <f t="shared" si="226"/>
        <v>0</v>
      </c>
      <c r="S846">
        <f t="shared" si="227"/>
        <v>50.9</v>
      </c>
      <c r="T846" s="31">
        <f t="shared" si="231"/>
        <v>14.138888888888888</v>
      </c>
      <c r="U846" s="31">
        <f t="shared" si="228"/>
        <v>152529.94058641972</v>
      </c>
      <c r="V846" s="28">
        <f t="shared" si="232"/>
        <v>68.823095364038934</v>
      </c>
      <c r="W846" s="28">
        <f t="shared" si="233"/>
        <v>2245.509</v>
      </c>
      <c r="X846" s="28">
        <f t="shared" si="234"/>
        <v>352.13213262890042</v>
      </c>
      <c r="Y846" s="37">
        <f t="shared" si="229"/>
        <v>2666.4642279929394</v>
      </c>
      <c r="Z846" s="28">
        <f>Y846*0.0000002777777777</f>
        <v>7.4068450756842492E-4</v>
      </c>
      <c r="AA846" s="28">
        <f t="shared" si="235"/>
        <v>2666.4642272463298</v>
      </c>
      <c r="AB846" s="24">
        <f t="shared" si="230"/>
        <v>-5441.6736111110949</v>
      </c>
      <c r="AD846" s="24">
        <f t="shared" si="236"/>
        <v>0</v>
      </c>
      <c r="AE846" s="24">
        <f t="shared" si="225"/>
        <v>1749.7638796296299</v>
      </c>
      <c r="AF846" s="24">
        <f t="shared" si="223"/>
        <v>0</v>
      </c>
      <c r="AG846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46" s="35">
        <f>(AG846*3600000)*$J$69</f>
        <v>1492010.0333631011</v>
      </c>
      <c r="AI846" s="33">
        <f>ABS((AB846*0.0000002777777777)-Z846)</f>
        <v>2.252260510231599E-3</v>
      </c>
      <c r="AJ846" s="33">
        <f t="shared" si="239"/>
        <v>1.3643432793270076</v>
      </c>
    </row>
    <row r="847" spans="2:36" x14ac:dyDescent="0.3">
      <c r="B847" s="20" t="s">
        <v>32</v>
      </c>
      <c r="C847" s="20">
        <v>839</v>
      </c>
      <c r="D847" s="20">
        <v>250</v>
      </c>
      <c r="E847" s="3">
        <v>51.8</v>
      </c>
      <c r="F847" s="13">
        <f t="shared" si="237"/>
        <v>0.2222222222222224</v>
      </c>
      <c r="G847" s="13">
        <f t="shared" si="238"/>
        <v>0.80000000000000071</v>
      </c>
      <c r="R847">
        <f t="shared" si="226"/>
        <v>0</v>
      </c>
      <c r="S847">
        <f t="shared" si="227"/>
        <v>51.8</v>
      </c>
      <c r="T847" s="31">
        <f t="shared" si="231"/>
        <v>14.388888888888888</v>
      </c>
      <c r="U847" s="31">
        <f t="shared" si="228"/>
        <v>157971.61419753081</v>
      </c>
      <c r="V847" s="28">
        <f t="shared" si="232"/>
        <v>71.278435085785461</v>
      </c>
      <c r="W847" s="28">
        <f t="shared" si="233"/>
        <v>2245.509</v>
      </c>
      <c r="X847" s="28">
        <f t="shared" si="234"/>
        <v>352.13213262890196</v>
      </c>
      <c r="Y847" s="37">
        <f t="shared" si="229"/>
        <v>2668.9195677146877</v>
      </c>
      <c r="Z847" s="28">
        <f>Y847*0.0000002777777777</f>
        <v>7.4136654637983062E-4</v>
      </c>
      <c r="AA847" s="28">
        <f t="shared" si="235"/>
        <v>2668.9195669673904</v>
      </c>
      <c r="AB847" s="24">
        <f t="shared" si="230"/>
        <v>-4298.3510802469391</v>
      </c>
      <c r="AD847" s="24">
        <f t="shared" si="236"/>
        <v>0</v>
      </c>
      <c r="AE847" s="24">
        <f t="shared" si="225"/>
        <v>1749.7638796296299</v>
      </c>
      <c r="AF847" s="24">
        <f t="shared" si="223"/>
        <v>0</v>
      </c>
      <c r="AG847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47" s="35">
        <f>(AG847*3600000)*$J$69</f>
        <v>1492010.0333631011</v>
      </c>
      <c r="AI847" s="33">
        <f>ABS((AB847*0.0000002777777777)-Z847)</f>
        <v>1.9353529572252197E-3</v>
      </c>
      <c r="AJ847" s="33">
        <f t="shared" si="239"/>
        <v>1.3662786322842329</v>
      </c>
    </row>
    <row r="848" spans="2:36" x14ac:dyDescent="0.3">
      <c r="B848" s="20" t="s">
        <v>32</v>
      </c>
      <c r="C848" s="20">
        <v>840</v>
      </c>
      <c r="D848" s="20">
        <v>251</v>
      </c>
      <c r="E848" s="3">
        <v>52.5</v>
      </c>
      <c r="F848" s="13">
        <f t="shared" si="237"/>
        <v>0.20833333333333331</v>
      </c>
      <c r="G848" s="13">
        <f t="shared" si="238"/>
        <v>0.75</v>
      </c>
      <c r="R848">
        <f t="shared" si="226"/>
        <v>0</v>
      </c>
      <c r="S848">
        <f t="shared" si="227"/>
        <v>52.5</v>
      </c>
      <c r="T848" s="31">
        <f t="shared" si="231"/>
        <v>14.583333333333332</v>
      </c>
      <c r="U848" s="31">
        <f t="shared" si="228"/>
        <v>162269.96527777775</v>
      </c>
      <c r="V848" s="28">
        <f t="shared" si="232"/>
        <v>73.217895792100677</v>
      </c>
      <c r="W848" s="28">
        <f t="shared" si="233"/>
        <v>2245.509</v>
      </c>
      <c r="X848" s="28">
        <f t="shared" si="234"/>
        <v>330.12387433959526</v>
      </c>
      <c r="Y848" s="37">
        <f t="shared" si="229"/>
        <v>2648.8507701316958</v>
      </c>
      <c r="Z848" s="28">
        <f>Y848*0.0000002777777777</f>
        <v>7.3579188038611608E-4</v>
      </c>
      <c r="AA848" s="28">
        <f t="shared" si="235"/>
        <v>2648.8507693900178</v>
      </c>
      <c r="AB848" s="24">
        <f t="shared" si="230"/>
        <v>-4983.049382716039</v>
      </c>
      <c r="AD848" s="24">
        <f t="shared" si="236"/>
        <v>0</v>
      </c>
      <c r="AE848" s="24">
        <f t="shared" si="225"/>
        <v>1749.7638796296299</v>
      </c>
      <c r="AF848" s="24">
        <f t="shared" si="223"/>
        <v>0</v>
      </c>
      <c r="AG848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48" s="35">
        <f>(AG848*3600000)*$J$69</f>
        <v>1492010.0333631011</v>
      </c>
      <c r="AI848" s="33">
        <f>ABS((AB848*0.0000002777777777)-Z848)</f>
        <v>2.1199722640863343E-3</v>
      </c>
      <c r="AJ848" s="33">
        <f t="shared" si="239"/>
        <v>1.3683986045483192</v>
      </c>
    </row>
    <row r="849" spans="2:36" x14ac:dyDescent="0.3">
      <c r="B849" s="20" t="s">
        <v>32</v>
      </c>
      <c r="C849" s="20">
        <v>841</v>
      </c>
      <c r="D849" s="20">
        <v>252</v>
      </c>
      <c r="E849" s="3">
        <v>53.3</v>
      </c>
      <c r="F849" s="13">
        <f t="shared" si="237"/>
        <v>0.27777777777777779</v>
      </c>
      <c r="G849" s="13">
        <f t="shared" si="238"/>
        <v>1</v>
      </c>
      <c r="R849">
        <f t="shared" si="226"/>
        <v>0</v>
      </c>
      <c r="S849">
        <f t="shared" si="227"/>
        <v>53.3</v>
      </c>
      <c r="T849" s="31">
        <f t="shared" si="231"/>
        <v>14.805555555555554</v>
      </c>
      <c r="U849" s="31">
        <f t="shared" si="228"/>
        <v>167253.01466049379</v>
      </c>
      <c r="V849" s="28">
        <f t="shared" si="232"/>
        <v>75.466299492724119</v>
      </c>
      <c r="W849" s="28">
        <f t="shared" si="233"/>
        <v>2245.509</v>
      </c>
      <c r="X849" s="28">
        <f t="shared" si="234"/>
        <v>440.16516578612709</v>
      </c>
      <c r="Y849" s="37">
        <f t="shared" si="229"/>
        <v>2761.140465278851</v>
      </c>
      <c r="Z849" s="28">
        <f>Y849*0.0000002777777777</f>
        <v>7.669834623627033E-4</v>
      </c>
      <c r="AA849" s="28">
        <f t="shared" si="235"/>
        <v>2761.1404645057319</v>
      </c>
      <c r="AB849" s="24">
        <f t="shared" si="230"/>
        <v>-7615.8703703704232</v>
      </c>
      <c r="AD849" s="24">
        <f t="shared" si="236"/>
        <v>0</v>
      </c>
      <c r="AE849" s="24">
        <f t="shared" si="225"/>
        <v>1749.7638796296299</v>
      </c>
      <c r="AF849" s="24">
        <f t="shared" si="223"/>
        <v>0</v>
      </c>
      <c r="AG849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49" s="35">
        <f>(AG849*3600000)*$J$69</f>
        <v>1492010.0333631011</v>
      </c>
      <c r="AI849" s="33">
        <f>ABS((AB849*0.0000002777777777)-Z849)</f>
        <v>2.8825030090954755E-3</v>
      </c>
      <c r="AJ849" s="33">
        <f t="shared" si="239"/>
        <v>1.3712811075574147</v>
      </c>
    </row>
    <row r="850" spans="2:36" x14ac:dyDescent="0.3">
      <c r="B850" s="20" t="s">
        <v>32</v>
      </c>
      <c r="C850" s="20">
        <v>842</v>
      </c>
      <c r="D850" s="20">
        <v>253</v>
      </c>
      <c r="E850" s="3">
        <v>54.5</v>
      </c>
      <c r="F850" s="13">
        <f t="shared" si="237"/>
        <v>0.33333333333333409</v>
      </c>
      <c r="G850" s="13">
        <f t="shared" si="238"/>
        <v>1.2000000000000028</v>
      </c>
      <c r="R850">
        <f t="shared" si="226"/>
        <v>0</v>
      </c>
      <c r="S850">
        <f t="shared" si="227"/>
        <v>54.5</v>
      </c>
      <c r="T850" s="31">
        <f t="shared" si="231"/>
        <v>15.138888888888889</v>
      </c>
      <c r="U850" s="31">
        <f t="shared" si="228"/>
        <v>174868.88503086421</v>
      </c>
      <c r="V850" s="28">
        <f t="shared" si="232"/>
        <v>78.902659401900067</v>
      </c>
      <c r="W850" s="28">
        <f t="shared" si="233"/>
        <v>2245.509</v>
      </c>
      <c r="X850" s="28">
        <f t="shared" si="234"/>
        <v>528.19819894335376</v>
      </c>
      <c r="Y850" s="37">
        <f t="shared" si="229"/>
        <v>2852.609858345254</v>
      </c>
      <c r="Z850" s="28">
        <f>Y850*0.0000002777777777</f>
        <v>7.9239162709625647E-4</v>
      </c>
      <c r="AA850" s="28">
        <f t="shared" si="235"/>
        <v>2852.6098575465235</v>
      </c>
      <c r="AB850" s="24">
        <f t="shared" si="230"/>
        <v>-7785.425925925927</v>
      </c>
      <c r="AD850" s="24">
        <f t="shared" si="236"/>
        <v>0</v>
      </c>
      <c r="AE850" s="24">
        <f t="shared" si="225"/>
        <v>1749.7638796296299</v>
      </c>
      <c r="AF850" s="24">
        <f t="shared" si="223"/>
        <v>0</v>
      </c>
      <c r="AG850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50" s="35">
        <f>(AG850*3600000)*$J$69</f>
        <v>1492010.0333631011</v>
      </c>
      <c r="AI850" s="33">
        <f>ABS((AB850*0.0000002777777777)-Z850)</f>
        <v>2.9550099392479253E-3</v>
      </c>
      <c r="AJ850" s="33">
        <f t="shared" si="239"/>
        <v>1.3742361174966626</v>
      </c>
    </row>
    <row r="851" spans="2:36" x14ac:dyDescent="0.3">
      <c r="B851" s="20" t="s">
        <v>32</v>
      </c>
      <c r="C851" s="20">
        <v>843</v>
      </c>
      <c r="D851" s="20">
        <v>254</v>
      </c>
      <c r="E851" s="3">
        <v>55.7</v>
      </c>
      <c r="F851" s="13">
        <f t="shared" si="237"/>
        <v>0.27777777777777779</v>
      </c>
      <c r="G851" s="13">
        <f t="shared" si="238"/>
        <v>1</v>
      </c>
      <c r="R851">
        <f t="shared" si="226"/>
        <v>0</v>
      </c>
      <c r="S851">
        <f t="shared" si="227"/>
        <v>55.7</v>
      </c>
      <c r="T851" s="31">
        <f t="shared" si="231"/>
        <v>15.472222222222223</v>
      </c>
      <c r="U851" s="31">
        <f t="shared" si="228"/>
        <v>182654.31095679014</v>
      </c>
      <c r="V851" s="28">
        <f t="shared" si="232"/>
        <v>82.415524540964881</v>
      </c>
      <c r="W851" s="28">
        <f t="shared" si="233"/>
        <v>2245.509</v>
      </c>
      <c r="X851" s="28">
        <f t="shared" si="234"/>
        <v>440.16516578612709</v>
      </c>
      <c r="Y851" s="37">
        <f t="shared" si="229"/>
        <v>2768.0896903270918</v>
      </c>
      <c r="Z851" s="28">
        <f>Y851*0.0000002777777777</f>
        <v>7.6891380265334079E-4</v>
      </c>
      <c r="AA851" s="28">
        <f t="shared" si="235"/>
        <v>2768.0896895520268</v>
      </c>
      <c r="AB851" s="24">
        <f t="shared" si="230"/>
        <v>-5284.4814814814599</v>
      </c>
      <c r="AD851" s="24">
        <f t="shared" si="236"/>
        <v>0</v>
      </c>
      <c r="AE851" s="24">
        <f t="shared" si="225"/>
        <v>1749.7638796296299</v>
      </c>
      <c r="AF851" s="24">
        <f t="shared" ref="AF851:AF914" si="240">AC851*0.0000002777777777</f>
        <v>0</v>
      </c>
      <c r="AG851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51" s="35">
        <f>(AG851*3600000)*$J$69</f>
        <v>1492010.0333631011</v>
      </c>
      <c r="AI851" s="33">
        <f>ABS((AB851*0.0000002777777777)-Z851)</f>
        <v>2.2368253248760644E-3</v>
      </c>
      <c r="AJ851" s="33">
        <f t="shared" si="239"/>
        <v>1.3764729428215388</v>
      </c>
    </row>
    <row r="852" spans="2:36" x14ac:dyDescent="0.3">
      <c r="B852" s="20" t="s">
        <v>32</v>
      </c>
      <c r="C852" s="20">
        <v>844</v>
      </c>
      <c r="D852" s="20">
        <v>255</v>
      </c>
      <c r="E852" s="3">
        <v>56.5</v>
      </c>
      <c r="F852" s="13">
        <f t="shared" si="237"/>
        <v>0.15277777777777699</v>
      </c>
      <c r="G852" s="13">
        <f t="shared" si="238"/>
        <v>0.54999999999999716</v>
      </c>
      <c r="R852">
        <f t="shared" si="226"/>
        <v>0</v>
      </c>
      <c r="S852">
        <f t="shared" si="227"/>
        <v>56.5</v>
      </c>
      <c r="T852" s="31">
        <f t="shared" si="231"/>
        <v>15.694444444444445</v>
      </c>
      <c r="U852" s="31">
        <f t="shared" si="228"/>
        <v>187938.7924382716</v>
      </c>
      <c r="V852" s="28">
        <f t="shared" si="232"/>
        <v>84.799937539168567</v>
      </c>
      <c r="W852" s="28">
        <f t="shared" si="233"/>
        <v>2245.509</v>
      </c>
      <c r="X852" s="28">
        <f t="shared" si="234"/>
        <v>242.09084118236865</v>
      </c>
      <c r="Y852" s="37">
        <f t="shared" si="229"/>
        <v>2572.3997787215376</v>
      </c>
      <c r="Z852" s="28">
        <f>Y852*0.0000002777777777</f>
        <v>7.1455549388924045E-4</v>
      </c>
      <c r="AA852" s="28">
        <f t="shared" si="235"/>
        <v>2572.3997780012655</v>
      </c>
      <c r="AB852" s="24">
        <f t="shared" si="230"/>
        <v>-2001.108796296292</v>
      </c>
      <c r="AD852" s="24">
        <f t="shared" si="236"/>
        <v>0</v>
      </c>
      <c r="AE852" s="24">
        <f t="shared" si="225"/>
        <v>1749.7638796296299</v>
      </c>
      <c r="AF852" s="24">
        <f t="shared" si="240"/>
        <v>0</v>
      </c>
      <c r="AG852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52" s="35">
        <f>(AG852*3600000)*$J$69</f>
        <v>1492010.0333631011</v>
      </c>
      <c r="AI852" s="33">
        <f>ABS((AB852*0.0000002777777777)-Z852)</f>
        <v>1.2704190482603463E-3</v>
      </c>
      <c r="AJ852" s="33">
        <f t="shared" si="239"/>
        <v>1.3777433618697992</v>
      </c>
    </row>
    <row r="853" spans="2:36" x14ac:dyDescent="0.3">
      <c r="B853" s="20" t="s">
        <v>32</v>
      </c>
      <c r="C853" s="20">
        <v>845</v>
      </c>
      <c r="D853" s="20">
        <v>256</v>
      </c>
      <c r="E853" s="3">
        <v>56.8</v>
      </c>
      <c r="F853" s="13">
        <f t="shared" si="237"/>
        <v>6.9444444444444448E-2</v>
      </c>
      <c r="G853" s="13">
        <f t="shared" si="238"/>
        <v>0.25</v>
      </c>
      <c r="R853">
        <f t="shared" si="226"/>
        <v>0</v>
      </c>
      <c r="S853">
        <f t="shared" si="227"/>
        <v>56.8</v>
      </c>
      <c r="T853" s="31">
        <f t="shared" si="231"/>
        <v>15.777777777777777</v>
      </c>
      <c r="U853" s="31">
        <f t="shared" si="228"/>
        <v>189939.90123456789</v>
      </c>
      <c r="V853" s="28">
        <f t="shared" si="232"/>
        <v>85.702858637753067</v>
      </c>
      <c r="W853" s="28">
        <f t="shared" si="233"/>
        <v>2245.509</v>
      </c>
      <c r="X853" s="28">
        <f t="shared" si="234"/>
        <v>110.04129144653177</v>
      </c>
      <c r="Y853" s="37">
        <f t="shared" si="229"/>
        <v>2441.2531500842852</v>
      </c>
      <c r="Z853" s="28">
        <f>Y853*0.0000002777777777</f>
        <v>6.7812587483353733E-4</v>
      </c>
      <c r="AA853" s="28">
        <f t="shared" si="235"/>
        <v>2441.2531494007344</v>
      </c>
      <c r="AB853" s="24">
        <f t="shared" si="230"/>
        <v>-1339.9598765431729</v>
      </c>
      <c r="AD853" s="24">
        <f t="shared" si="236"/>
        <v>0</v>
      </c>
      <c r="AE853" s="24">
        <f t="shared" si="225"/>
        <v>1749.7638796296299</v>
      </c>
      <c r="AF853" s="24">
        <f t="shared" si="240"/>
        <v>0</v>
      </c>
      <c r="AG853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53" s="35">
        <f>(AG853*3600000)*$J$69</f>
        <v>1492010.0333631011</v>
      </c>
      <c r="AI853" s="33">
        <f>ABS((AB853*0.0000002777777777)-Z853)</f>
        <v>1.0503369515468663E-3</v>
      </c>
      <c r="AJ853" s="33">
        <f t="shared" si="239"/>
        <v>1.3787936988213461</v>
      </c>
    </row>
    <row r="854" spans="2:36" x14ac:dyDescent="0.3">
      <c r="B854" s="20" t="s">
        <v>32</v>
      </c>
      <c r="C854" s="20">
        <v>846</v>
      </c>
      <c r="D854" s="20">
        <v>257</v>
      </c>
      <c r="E854" s="3">
        <v>57</v>
      </c>
      <c r="F854" s="13">
        <f t="shared" si="237"/>
        <v>5.5555555555556344E-2</v>
      </c>
      <c r="G854" s="13">
        <f t="shared" si="238"/>
        <v>0.20000000000000284</v>
      </c>
      <c r="R854">
        <f t="shared" si="226"/>
        <v>0</v>
      </c>
      <c r="S854">
        <f t="shared" si="227"/>
        <v>57</v>
      </c>
      <c r="T854" s="31">
        <f t="shared" si="231"/>
        <v>15.833333333333332</v>
      </c>
      <c r="U854" s="31">
        <f t="shared" si="228"/>
        <v>191279.86111111107</v>
      </c>
      <c r="V854" s="28">
        <f t="shared" si="232"/>
        <v>86.307462468402747</v>
      </c>
      <c r="W854" s="28">
        <f t="shared" si="233"/>
        <v>2245.509</v>
      </c>
      <c r="X854" s="28">
        <f t="shared" si="234"/>
        <v>88.033033157226669</v>
      </c>
      <c r="Y854" s="37">
        <f t="shared" si="229"/>
        <v>2419.8494956256295</v>
      </c>
      <c r="Z854" s="28">
        <f>Y854*0.0000002777777777</f>
        <v>6.721804152633533E-4</v>
      </c>
      <c r="AA854" s="28">
        <f t="shared" si="235"/>
        <v>2419.8494949480719</v>
      </c>
      <c r="AB854" s="24">
        <f t="shared" si="230"/>
        <v>-1344.6697530864913</v>
      </c>
      <c r="AD854" s="24">
        <f t="shared" si="236"/>
        <v>0</v>
      </c>
      <c r="AE854" s="24">
        <f t="shared" si="225"/>
        <v>1749.7638796296299</v>
      </c>
      <c r="AF854" s="24">
        <f t="shared" si="240"/>
        <v>0</v>
      </c>
      <c r="AG854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54" s="35">
        <f>(AG854*3600000)*$J$69</f>
        <v>1492010.0333631011</v>
      </c>
      <c r="AI854" s="33">
        <f>ABS((AB854*0.0000002777777777)-Z854)</f>
        <v>1.0456997910161265E-3</v>
      </c>
      <c r="AJ854" s="33">
        <f t="shared" si="239"/>
        <v>1.3798393986123623</v>
      </c>
    </row>
    <row r="855" spans="2:36" x14ac:dyDescent="0.3">
      <c r="B855" s="20" t="s">
        <v>32</v>
      </c>
      <c r="C855" s="20">
        <v>847</v>
      </c>
      <c r="D855" s="20">
        <v>258</v>
      </c>
      <c r="E855" s="3">
        <v>57.2</v>
      </c>
      <c r="F855" s="13">
        <f t="shared" si="237"/>
        <v>9.7222222222222612E-2</v>
      </c>
      <c r="G855" s="13">
        <f t="shared" si="238"/>
        <v>0.35000000000000142</v>
      </c>
      <c r="R855">
        <f t="shared" si="226"/>
        <v>0</v>
      </c>
      <c r="S855">
        <f t="shared" si="227"/>
        <v>57.2</v>
      </c>
      <c r="T855" s="31">
        <f t="shared" si="231"/>
        <v>15.888888888888889</v>
      </c>
      <c r="U855" s="31">
        <f t="shared" si="228"/>
        <v>192624.53086419756</v>
      </c>
      <c r="V855" s="28">
        <f t="shared" si="232"/>
        <v>86.914191444327159</v>
      </c>
      <c r="W855" s="28">
        <f t="shared" si="233"/>
        <v>2245.509</v>
      </c>
      <c r="X855" s="28">
        <f t="shared" si="234"/>
        <v>154.05780802514511</v>
      </c>
      <c r="Y855" s="37">
        <f t="shared" si="229"/>
        <v>2486.4809994694724</v>
      </c>
      <c r="Z855" s="28">
        <f>Y855*0.0000002777777777</f>
        <v>6.9068916632590495E-4</v>
      </c>
      <c r="AA855" s="28">
        <f t="shared" si="235"/>
        <v>2486.4809987732579</v>
      </c>
      <c r="AB855" s="24">
        <f t="shared" si="230"/>
        <v>-3382.280092592584</v>
      </c>
      <c r="AD855" s="24">
        <f t="shared" si="236"/>
        <v>0</v>
      </c>
      <c r="AE855" s="24">
        <f t="shared" si="225"/>
        <v>1749.7638796296299</v>
      </c>
      <c r="AF855" s="24">
        <f t="shared" si="240"/>
        <v>0</v>
      </c>
      <c r="AG855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55" s="35">
        <f>(AG855*3600000)*$J$69</f>
        <v>1492010.0333631011</v>
      </c>
      <c r="AI855" s="33">
        <f>ABS((AB855*0.0000002777777777)-Z855)</f>
        <v>1.6302114140052232E-3</v>
      </c>
      <c r="AJ855" s="33">
        <f t="shared" si="239"/>
        <v>1.3814696100263675</v>
      </c>
    </row>
    <row r="856" spans="2:36" x14ac:dyDescent="0.3">
      <c r="B856" s="20" t="s">
        <v>32</v>
      </c>
      <c r="C856" s="20">
        <v>848</v>
      </c>
      <c r="D856" s="20">
        <v>259</v>
      </c>
      <c r="E856" s="3">
        <v>57.7</v>
      </c>
      <c r="F856" s="13">
        <f t="shared" si="237"/>
        <v>0.20833333333333331</v>
      </c>
      <c r="G856" s="13">
        <f t="shared" si="238"/>
        <v>0.75</v>
      </c>
      <c r="R856">
        <f t="shared" si="226"/>
        <v>0</v>
      </c>
      <c r="S856">
        <f t="shared" si="227"/>
        <v>57.7</v>
      </c>
      <c r="T856" s="31">
        <f t="shared" si="231"/>
        <v>16.027777777777779</v>
      </c>
      <c r="U856" s="31">
        <f t="shared" si="228"/>
        <v>196006.81095679014</v>
      </c>
      <c r="V856" s="28">
        <f t="shared" si="232"/>
        <v>88.440311394714897</v>
      </c>
      <c r="W856" s="28">
        <f t="shared" si="233"/>
        <v>2245.509</v>
      </c>
      <c r="X856" s="28">
        <f t="shared" si="234"/>
        <v>330.12387433959526</v>
      </c>
      <c r="Y856" s="37">
        <f t="shared" si="229"/>
        <v>2664.0731857343103</v>
      </c>
      <c r="Z856" s="28">
        <f>Y856*0.0000002777777777</f>
        <v>7.4002032916343607E-4</v>
      </c>
      <c r="AA856" s="28">
        <f t="shared" si="235"/>
        <v>2664.07318498837</v>
      </c>
      <c r="AB856" s="24">
        <f t="shared" si="230"/>
        <v>-6852.8703703704232</v>
      </c>
      <c r="AD856" s="24">
        <f t="shared" si="236"/>
        <v>0</v>
      </c>
      <c r="AE856" s="24">
        <f t="shared" si="225"/>
        <v>1749.7638796296299</v>
      </c>
      <c r="AF856" s="24">
        <f t="shared" si="240"/>
        <v>0</v>
      </c>
      <c r="AG856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56" s="35">
        <f>(AG856*3600000)*$J$69</f>
        <v>1492010.0333631011</v>
      </c>
      <c r="AI856" s="33">
        <f>ABS((AB856*0.0000002777777777)-Z856)</f>
        <v>2.6435954315111084E-3</v>
      </c>
      <c r="AJ856" s="33">
        <f t="shared" si="239"/>
        <v>1.3841132054578786</v>
      </c>
    </row>
    <row r="857" spans="2:36" x14ac:dyDescent="0.3">
      <c r="B857" s="20" t="s">
        <v>32</v>
      </c>
      <c r="C857" s="20">
        <v>849</v>
      </c>
      <c r="D857" s="20">
        <v>260</v>
      </c>
      <c r="E857" s="3">
        <v>58.7</v>
      </c>
      <c r="F857" s="13">
        <f t="shared" si="237"/>
        <v>0.33333333333333315</v>
      </c>
      <c r="G857" s="13">
        <f t="shared" si="238"/>
        <v>1.1999999999999993</v>
      </c>
      <c r="R857">
        <f t="shared" si="226"/>
        <v>0</v>
      </c>
      <c r="S857">
        <f t="shared" si="227"/>
        <v>58.7</v>
      </c>
      <c r="T857" s="31">
        <f t="shared" si="231"/>
        <v>16.305555555555557</v>
      </c>
      <c r="U857" s="31">
        <f t="shared" si="228"/>
        <v>202859.68132716056</v>
      </c>
      <c r="V857" s="28">
        <f t="shared" si="232"/>
        <v>91.532397769390826</v>
      </c>
      <c r="W857" s="28">
        <f t="shared" si="233"/>
        <v>2245.509</v>
      </c>
      <c r="X857" s="28">
        <f t="shared" si="234"/>
        <v>528.19819894335217</v>
      </c>
      <c r="Y857" s="37">
        <f t="shared" si="229"/>
        <v>2865.2395967127427</v>
      </c>
      <c r="Z857" s="28">
        <f>Y857*0.0000002777777777</f>
        <v>7.958998877529099E-4</v>
      </c>
      <c r="AA857" s="28">
        <f t="shared" si="235"/>
        <v>2865.2395959104756</v>
      </c>
      <c r="AB857" s="24">
        <f t="shared" si="230"/>
        <v>-9791.8333333332266</v>
      </c>
      <c r="AD857" s="24">
        <f t="shared" si="236"/>
        <v>0</v>
      </c>
      <c r="AE857" s="24">
        <f t="shared" si="225"/>
        <v>1749.7638796296299</v>
      </c>
      <c r="AF857" s="24">
        <f t="shared" si="240"/>
        <v>0</v>
      </c>
      <c r="AG857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57" s="35">
        <f>(AG857*3600000)*$J$69</f>
        <v>1492010.0333631011</v>
      </c>
      <c r="AI857" s="33">
        <f>ABS((AB857*0.0000002777777777)-Z857)</f>
        <v>3.515853590694997E-3</v>
      </c>
      <c r="AJ857" s="33">
        <f t="shared" si="239"/>
        <v>1.3876290590485736</v>
      </c>
    </row>
    <row r="858" spans="2:36" x14ac:dyDescent="0.3">
      <c r="B858" s="20" t="s">
        <v>32</v>
      </c>
      <c r="C858" s="20">
        <v>850</v>
      </c>
      <c r="D858" s="20">
        <v>261</v>
      </c>
      <c r="E858" s="3">
        <v>60.1</v>
      </c>
      <c r="F858" s="13">
        <f t="shared" si="237"/>
        <v>0.33333333333333315</v>
      </c>
      <c r="G858" s="13">
        <f t="shared" si="238"/>
        <v>1.1999999999999993</v>
      </c>
      <c r="R858">
        <f t="shared" si="226"/>
        <v>0</v>
      </c>
      <c r="S858">
        <f t="shared" si="227"/>
        <v>60.1</v>
      </c>
      <c r="T858" s="31">
        <f t="shared" si="231"/>
        <v>16.694444444444443</v>
      </c>
      <c r="U858" s="31">
        <f t="shared" si="228"/>
        <v>212651.51466049379</v>
      </c>
      <c r="V858" s="28">
        <f t="shared" si="232"/>
        <v>95.950574795474125</v>
      </c>
      <c r="W858" s="28">
        <f t="shared" si="233"/>
        <v>2245.509</v>
      </c>
      <c r="X858" s="28">
        <f t="shared" si="234"/>
        <v>528.19819894335217</v>
      </c>
      <c r="Y858" s="37">
        <f t="shared" si="229"/>
        <v>2869.6577737388261</v>
      </c>
      <c r="Z858" s="28">
        <f>Y858*0.0000002777777777</f>
        <v>7.9712715914870063E-4</v>
      </c>
      <c r="AA858" s="28">
        <f t="shared" si="235"/>
        <v>2869.6577729353221</v>
      </c>
      <c r="AB858" s="24">
        <f t="shared" si="230"/>
        <v>-7135.4629629630072</v>
      </c>
      <c r="AD858" s="24">
        <f t="shared" si="236"/>
        <v>0</v>
      </c>
      <c r="AE858" s="24">
        <f t="shared" si="225"/>
        <v>1749.7638796296299</v>
      </c>
      <c r="AF858" s="24">
        <f t="shared" si="240"/>
        <v>0</v>
      </c>
      <c r="AG858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58" s="35">
        <f>(AG858*3600000)*$J$69</f>
        <v>1492010.0333631011</v>
      </c>
      <c r="AI858" s="33">
        <f>ABS((AB858*0.0000002777777777)-Z858)</f>
        <v>2.7792002038612225E-3</v>
      </c>
      <c r="AJ858" s="33">
        <f t="shared" si="239"/>
        <v>1.3904082592524347</v>
      </c>
    </row>
    <row r="859" spans="2:36" x14ac:dyDescent="0.3">
      <c r="B859" s="20" t="s">
        <v>32</v>
      </c>
      <c r="C859" s="20">
        <v>851</v>
      </c>
      <c r="D859" s="20">
        <v>262</v>
      </c>
      <c r="E859" s="3">
        <v>61.1</v>
      </c>
      <c r="F859" s="13">
        <f t="shared" si="237"/>
        <v>0.2222222222222224</v>
      </c>
      <c r="G859" s="13">
        <f t="shared" si="238"/>
        <v>0.80000000000000071</v>
      </c>
      <c r="R859">
        <f t="shared" si="226"/>
        <v>0</v>
      </c>
      <c r="S859">
        <f t="shared" si="227"/>
        <v>61.1</v>
      </c>
      <c r="T859" s="31">
        <f t="shared" si="231"/>
        <v>16.972222222222221</v>
      </c>
      <c r="U859" s="31">
        <f t="shared" si="228"/>
        <v>219786.9776234568</v>
      </c>
      <c r="V859" s="28">
        <f t="shared" si="232"/>
        <v>99.170169886631541</v>
      </c>
      <c r="W859" s="28">
        <f t="shared" si="233"/>
        <v>2245.509</v>
      </c>
      <c r="X859" s="28">
        <f t="shared" si="234"/>
        <v>352.13213262890196</v>
      </c>
      <c r="Y859" s="37">
        <f t="shared" si="229"/>
        <v>2696.8113025155335</v>
      </c>
      <c r="Z859" s="28">
        <f>Y859*0.0000002777777777</f>
        <v>7.4911425048900741E-4</v>
      </c>
      <c r="AA859" s="28">
        <f t="shared" si="235"/>
        <v>2696.8113017604269</v>
      </c>
      <c r="AB859" s="24">
        <f t="shared" si="230"/>
        <v>-4337.7962962963211</v>
      </c>
      <c r="AD859" s="24">
        <f t="shared" si="236"/>
        <v>0</v>
      </c>
      <c r="AE859" s="24">
        <f t="shared" si="225"/>
        <v>1749.7638796296299</v>
      </c>
      <c r="AF859" s="24">
        <f t="shared" si="240"/>
        <v>0</v>
      </c>
      <c r="AG859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59" s="35">
        <f>(AG859*3600000)*$J$69</f>
        <v>1492010.0333631011</v>
      </c>
      <c r="AI859" s="33">
        <f>ABS((AB859*0.0000002777777777)-Z859)</f>
        <v>1.9540576657894903E-3</v>
      </c>
      <c r="AJ859" s="33">
        <f t="shared" si="239"/>
        <v>1.3923623169182242</v>
      </c>
    </row>
    <row r="860" spans="2:36" x14ac:dyDescent="0.3">
      <c r="B860" s="20" t="s">
        <v>32</v>
      </c>
      <c r="C860" s="20">
        <v>852</v>
      </c>
      <c r="D860" s="20">
        <v>263</v>
      </c>
      <c r="E860" s="3">
        <v>61.7</v>
      </c>
      <c r="F860" s="13">
        <f t="shared" si="237"/>
        <v>0.16666666666666607</v>
      </c>
      <c r="G860" s="13">
        <f t="shared" si="238"/>
        <v>0.59999999999999787</v>
      </c>
      <c r="R860">
        <f t="shared" si="226"/>
        <v>0</v>
      </c>
      <c r="S860">
        <f t="shared" si="227"/>
        <v>61.7</v>
      </c>
      <c r="T860" s="31">
        <f t="shared" si="231"/>
        <v>17.138888888888889</v>
      </c>
      <c r="U860" s="31">
        <f t="shared" si="228"/>
        <v>224124.77391975312</v>
      </c>
      <c r="V860" s="28">
        <f t="shared" si="232"/>
        <v>101.12742868462229</v>
      </c>
      <c r="W860" s="28">
        <f t="shared" si="233"/>
        <v>2245.509</v>
      </c>
      <c r="X860" s="28">
        <f t="shared" si="234"/>
        <v>264.09909947167529</v>
      </c>
      <c r="Y860" s="37">
        <f t="shared" si="229"/>
        <v>2610.7355281562977</v>
      </c>
      <c r="Z860" s="28">
        <f>Y860*0.0000002777777777</f>
        <v>7.2520431317369218E-4</v>
      </c>
      <c r="AA860" s="28">
        <f t="shared" si="235"/>
        <v>2610.7355274252918</v>
      </c>
      <c r="AB860" s="24">
        <f t="shared" si="230"/>
        <v>-4380.1851851851097</v>
      </c>
      <c r="AD860" s="24">
        <f t="shared" si="236"/>
        <v>0</v>
      </c>
      <c r="AE860" s="24">
        <f t="shared" si="225"/>
        <v>1749.7638796296299</v>
      </c>
      <c r="AF860" s="24">
        <f t="shared" si="240"/>
        <v>0</v>
      </c>
      <c r="AG860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60" s="35">
        <f>(AG860*3600000)*$J$69</f>
        <v>1492010.0333631011</v>
      </c>
      <c r="AI860" s="33">
        <f>ABS((AB860*0.0000002777777777)-Z860)</f>
        <v>1.941922419828875E-3</v>
      </c>
      <c r="AJ860" s="33">
        <f t="shared" si="239"/>
        <v>1.3943042393380531</v>
      </c>
    </row>
    <row r="861" spans="2:36" x14ac:dyDescent="0.3">
      <c r="B861" s="20" t="s">
        <v>32</v>
      </c>
      <c r="C861" s="20">
        <v>853</v>
      </c>
      <c r="D861" s="20">
        <v>264</v>
      </c>
      <c r="E861" s="3">
        <v>62.3</v>
      </c>
      <c r="F861" s="13">
        <f t="shared" si="237"/>
        <v>0.16666666666666607</v>
      </c>
      <c r="G861" s="13">
        <f t="shared" si="238"/>
        <v>0.59999999999999787</v>
      </c>
      <c r="R861">
        <f t="shared" si="226"/>
        <v>0</v>
      </c>
      <c r="S861">
        <f t="shared" si="227"/>
        <v>62.3</v>
      </c>
      <c r="T861" s="31">
        <f t="shared" si="231"/>
        <v>17.305555555555554</v>
      </c>
      <c r="U861" s="31">
        <f t="shared" si="228"/>
        <v>228504.95910493823</v>
      </c>
      <c r="V861" s="28">
        <f t="shared" si="232"/>
        <v>103.10381379008523</v>
      </c>
      <c r="W861" s="28">
        <f t="shared" si="233"/>
        <v>2245.509</v>
      </c>
      <c r="X861" s="28">
        <f t="shared" si="234"/>
        <v>264.09909947167529</v>
      </c>
      <c r="Y861" s="37">
        <f t="shared" si="229"/>
        <v>2612.7119132617604</v>
      </c>
      <c r="Z861" s="28">
        <f>Y861*0.0000002777777777</f>
        <v>7.2575330903616698E-4</v>
      </c>
      <c r="AA861" s="28">
        <f t="shared" si="235"/>
        <v>2612.7119125302011</v>
      </c>
      <c r="AB861" s="24">
        <f t="shared" si="230"/>
        <v>-4422.574074074073</v>
      </c>
      <c r="AD861" s="24">
        <f t="shared" si="236"/>
        <v>0</v>
      </c>
      <c r="AE861" s="24">
        <f t="shared" si="225"/>
        <v>1749.7638796296299</v>
      </c>
      <c r="AF861" s="24">
        <f t="shared" si="240"/>
        <v>0</v>
      </c>
      <c r="AG861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61" s="35">
        <f>(AG861*3600000)*$J$69</f>
        <v>1492010.0333631011</v>
      </c>
      <c r="AI861" s="33">
        <f>ABS((AB861*0.0000002777777777)-Z861)</f>
        <v>1.9542461070460983E-3</v>
      </c>
      <c r="AJ861" s="33">
        <f t="shared" si="239"/>
        <v>1.3962584854450992</v>
      </c>
    </row>
    <row r="862" spans="2:36" x14ac:dyDescent="0.3">
      <c r="B862" s="20" t="s">
        <v>32</v>
      </c>
      <c r="C862" s="20">
        <v>854</v>
      </c>
      <c r="D862" s="20">
        <v>265</v>
      </c>
      <c r="E862" s="3">
        <v>62.9</v>
      </c>
      <c r="F862" s="13">
        <f t="shared" si="237"/>
        <v>0.1388888888888889</v>
      </c>
      <c r="G862" s="13">
        <f t="shared" si="238"/>
        <v>0.5</v>
      </c>
      <c r="R862">
        <f t="shared" si="226"/>
        <v>0</v>
      </c>
      <c r="S862">
        <f t="shared" si="227"/>
        <v>62.9</v>
      </c>
      <c r="T862" s="31">
        <f t="shared" si="231"/>
        <v>17.472222222222221</v>
      </c>
      <c r="U862" s="31">
        <f t="shared" si="228"/>
        <v>232927.5331790123</v>
      </c>
      <c r="V862" s="28">
        <f t="shared" si="232"/>
        <v>105.09932520302041</v>
      </c>
      <c r="W862" s="28">
        <f t="shared" si="233"/>
        <v>2245.509</v>
      </c>
      <c r="X862" s="28">
        <f t="shared" si="234"/>
        <v>220.08258289306355</v>
      </c>
      <c r="Y862" s="37">
        <f t="shared" si="229"/>
        <v>2570.6909080960841</v>
      </c>
      <c r="Z862" s="28">
        <f>Y862*0.0000002777777777</f>
        <v>7.1408080760452521E-4</v>
      </c>
      <c r="AA862" s="28">
        <f t="shared" si="235"/>
        <v>2570.6909073762909</v>
      </c>
      <c r="AB862" s="24">
        <f t="shared" si="230"/>
        <v>-2971.9320987654501</v>
      </c>
      <c r="AD862" s="24">
        <f t="shared" si="236"/>
        <v>0</v>
      </c>
      <c r="AE862" s="24">
        <f t="shared" si="225"/>
        <v>1749.7638796296299</v>
      </c>
      <c r="AF862" s="24">
        <f t="shared" si="240"/>
        <v>0</v>
      </c>
      <c r="AG862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62" s="35">
        <f>(AG862*3600000)*$J$69</f>
        <v>1492010.0333631011</v>
      </c>
      <c r="AI862" s="33">
        <f>ABS((AB862*0.0000002777777777)-Z862)</f>
        <v>1.539617501474889E-3</v>
      </c>
      <c r="AJ862" s="33">
        <f t="shared" si="239"/>
        <v>1.397798102946574</v>
      </c>
    </row>
    <row r="863" spans="2:36" x14ac:dyDescent="0.3">
      <c r="B863" s="20" t="s">
        <v>32</v>
      </c>
      <c r="C863" s="20">
        <v>855</v>
      </c>
      <c r="D863" s="20">
        <v>266</v>
      </c>
      <c r="E863" s="3">
        <v>63.3</v>
      </c>
      <c r="F863" s="13">
        <f t="shared" si="237"/>
        <v>6.9444444444444448E-2</v>
      </c>
      <c r="G863" s="13">
        <f t="shared" si="238"/>
        <v>0.25</v>
      </c>
      <c r="R863">
        <f t="shared" si="226"/>
        <v>0</v>
      </c>
      <c r="S863">
        <f t="shared" si="227"/>
        <v>63.3</v>
      </c>
      <c r="T863" s="31">
        <f t="shared" si="231"/>
        <v>17.583333333333332</v>
      </c>
      <c r="U863" s="31">
        <f t="shared" si="228"/>
        <v>235899.46527777775</v>
      </c>
      <c r="V863" s="28">
        <f t="shared" si="232"/>
        <v>106.44029187135067</v>
      </c>
      <c r="W863" s="28">
        <f t="shared" si="233"/>
        <v>2245.509</v>
      </c>
      <c r="X863" s="28">
        <f t="shared" si="234"/>
        <v>110.04129144653177</v>
      </c>
      <c r="Y863" s="37">
        <f t="shared" si="229"/>
        <v>2461.9905833178827</v>
      </c>
      <c r="Z863" s="28">
        <f>Y863*0.0000002777777777</f>
        <v>6.8388627295236815E-4</v>
      </c>
      <c r="AA863" s="28">
        <f t="shared" si="235"/>
        <v>2461.9905826285253</v>
      </c>
      <c r="AB863" s="24">
        <f t="shared" si="230"/>
        <v>-745.92669753087102</v>
      </c>
      <c r="AD863" s="24">
        <f t="shared" si="236"/>
        <v>0</v>
      </c>
      <c r="AE863" s="24">
        <f t="shared" si="225"/>
        <v>1749.7638796296299</v>
      </c>
      <c r="AF863" s="24">
        <f t="shared" si="240"/>
        <v>0</v>
      </c>
      <c r="AG863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63" s="35">
        <f>(AG863*3600000)*$J$69</f>
        <v>1492010.0333631011</v>
      </c>
      <c r="AI863" s="33">
        <f>ABS((AB863*0.0000002777777777)-Z863)</f>
        <v>8.910881333195936E-4</v>
      </c>
      <c r="AJ863" s="33">
        <f t="shared" si="239"/>
        <v>1.3986891910798935</v>
      </c>
    </row>
    <row r="864" spans="2:36" x14ac:dyDescent="0.3">
      <c r="B864" s="20" t="s">
        <v>32</v>
      </c>
      <c r="C864" s="20">
        <v>856</v>
      </c>
      <c r="D864" s="20">
        <v>267</v>
      </c>
      <c r="E864" s="3">
        <v>63.4</v>
      </c>
      <c r="F864" s="13">
        <f t="shared" si="237"/>
        <v>2.7777777777778172E-2</v>
      </c>
      <c r="G864" s="13">
        <f t="shared" si="238"/>
        <v>0.10000000000000142</v>
      </c>
      <c r="R864">
        <f t="shared" si="226"/>
        <v>0</v>
      </c>
      <c r="S864">
        <f t="shared" si="227"/>
        <v>63.4</v>
      </c>
      <c r="T864" s="31">
        <f t="shared" si="231"/>
        <v>17.611111111111111</v>
      </c>
      <c r="U864" s="31">
        <f t="shared" si="228"/>
        <v>236645.39197530862</v>
      </c>
      <c r="V864" s="28">
        <f t="shared" si="232"/>
        <v>106.7768617542299</v>
      </c>
      <c r="W864" s="28">
        <f t="shared" si="233"/>
        <v>2245.509</v>
      </c>
      <c r="X864" s="28">
        <f t="shared" si="234"/>
        <v>44.016516578613334</v>
      </c>
      <c r="Y864" s="37">
        <f t="shared" si="229"/>
        <v>2396.3023783328431</v>
      </c>
      <c r="Z864" s="28">
        <f>Y864*0.0000002777777777</f>
        <v>6.6563954935052187E-4</v>
      </c>
      <c r="AA864" s="28">
        <f t="shared" si="235"/>
        <v>2396.3023776618788</v>
      </c>
      <c r="AB864" s="24">
        <f t="shared" si="230"/>
        <v>-747.10416666668607</v>
      </c>
      <c r="AD864" s="24">
        <f t="shared" si="236"/>
        <v>0</v>
      </c>
      <c r="AE864" s="24">
        <f t="shared" si="225"/>
        <v>1749.7638796296299</v>
      </c>
      <c r="AF864" s="24">
        <f t="shared" si="240"/>
        <v>0</v>
      </c>
      <c r="AG864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64" s="35">
        <f>(AG864*3600000)*$J$69</f>
        <v>1492010.0333631011</v>
      </c>
      <c r="AI864" s="33">
        <f>ABS((AB864*0.0000002777777777)-Z864)</f>
        <v>8.7316848447760442E-4</v>
      </c>
      <c r="AJ864" s="33">
        <f t="shared" si="239"/>
        <v>1.3995623595643711</v>
      </c>
    </row>
    <row r="865" spans="2:36" x14ac:dyDescent="0.3">
      <c r="B865" s="20" t="s">
        <v>32</v>
      </c>
      <c r="C865" s="20">
        <v>857</v>
      </c>
      <c r="D865" s="20">
        <v>268</v>
      </c>
      <c r="E865" s="3">
        <v>63.5</v>
      </c>
      <c r="F865" s="13">
        <f t="shared" si="237"/>
        <v>0.15277777777777798</v>
      </c>
      <c r="G865" s="13">
        <f t="shared" si="238"/>
        <v>0.55000000000000071</v>
      </c>
      <c r="R865">
        <f t="shared" si="226"/>
        <v>0</v>
      </c>
      <c r="S865">
        <f t="shared" si="227"/>
        <v>63.5</v>
      </c>
      <c r="T865" s="31">
        <f t="shared" si="231"/>
        <v>17.638888888888889</v>
      </c>
      <c r="U865" s="31">
        <f t="shared" si="228"/>
        <v>237392.49614197531</v>
      </c>
      <c r="V865" s="28">
        <f t="shared" si="232"/>
        <v>107.11396292342783</v>
      </c>
      <c r="W865" s="28">
        <f t="shared" si="233"/>
        <v>2245.509</v>
      </c>
      <c r="X865" s="28">
        <f t="shared" si="234"/>
        <v>242.09084118237024</v>
      </c>
      <c r="Y865" s="37">
        <f t="shared" si="229"/>
        <v>2594.7138041057979</v>
      </c>
      <c r="Z865" s="28">
        <f>Y865*0.0000002777777777</f>
        <v>7.2075383427202167E-4</v>
      </c>
      <c r="AA865" s="28">
        <f t="shared" si="235"/>
        <v>2594.713803379278</v>
      </c>
      <c r="AB865" s="24">
        <f t="shared" si="230"/>
        <v>-7535.8024691358441</v>
      </c>
      <c r="AD865" s="24">
        <f t="shared" si="236"/>
        <v>0</v>
      </c>
      <c r="AE865" s="24">
        <f t="shared" si="225"/>
        <v>1749.7638796296299</v>
      </c>
      <c r="AF865" s="24">
        <f t="shared" si="240"/>
        <v>0</v>
      </c>
      <c r="AG865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65" s="35">
        <f>(AG865*3600000)*$J$69</f>
        <v>1492010.0333631011</v>
      </c>
      <c r="AI865" s="33">
        <f>ABS((AB865*0.0000002777777777)-Z865)</f>
        <v>2.814032297334749E-3</v>
      </c>
      <c r="AJ865" s="33">
        <f t="shared" si="239"/>
        <v>1.4023763918617058</v>
      </c>
    </row>
    <row r="866" spans="2:36" x14ac:dyDescent="0.3">
      <c r="B866" s="20" t="s">
        <v>32</v>
      </c>
      <c r="C866" s="20">
        <v>858</v>
      </c>
      <c r="D866" s="20">
        <v>269</v>
      </c>
      <c r="E866" s="3">
        <v>64.5</v>
      </c>
      <c r="F866" s="13">
        <f t="shared" si="237"/>
        <v>0.31944444444444403</v>
      </c>
      <c r="G866" s="13">
        <f t="shared" si="238"/>
        <v>1.1499999999999986</v>
      </c>
      <c r="R866">
        <f t="shared" si="226"/>
        <v>0</v>
      </c>
      <c r="S866">
        <f t="shared" si="227"/>
        <v>64.5</v>
      </c>
      <c r="T866" s="31">
        <f t="shared" si="231"/>
        <v>17.916666666666668</v>
      </c>
      <c r="U866" s="31">
        <f t="shared" si="228"/>
        <v>244928.29861111115</v>
      </c>
      <c r="V866" s="28">
        <f t="shared" si="232"/>
        <v>110.51419536293403</v>
      </c>
      <c r="W866" s="28">
        <f t="shared" si="233"/>
        <v>2245.509</v>
      </c>
      <c r="X866" s="28">
        <f t="shared" si="234"/>
        <v>506.18994065404547</v>
      </c>
      <c r="Y866" s="37">
        <f t="shared" si="229"/>
        <v>2862.2131360169797</v>
      </c>
      <c r="Z866" s="28">
        <f>Y866*0.0000002777777777</f>
        <v>7.9505920422654451E-4</v>
      </c>
      <c r="AA866" s="28">
        <f t="shared" si="235"/>
        <v>2862.2131352155602</v>
      </c>
      <c r="AB866" s="24">
        <f t="shared" si="230"/>
        <v>-9972.5748456789006</v>
      </c>
      <c r="AD866" s="24">
        <f t="shared" si="236"/>
        <v>0</v>
      </c>
      <c r="AE866" s="24">
        <f t="shared" si="225"/>
        <v>1749.7638796296299</v>
      </c>
      <c r="AF866" s="24">
        <f t="shared" si="240"/>
        <v>0</v>
      </c>
      <c r="AG866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66" s="35">
        <f>(AG866*3600000)*$J$69</f>
        <v>1492010.0333631011</v>
      </c>
      <c r="AI866" s="33">
        <f>ABS((AB866*0.0000002777777777)-Z866)</f>
        <v>3.56521888280615E-3</v>
      </c>
      <c r="AJ866" s="33">
        <f t="shared" si="239"/>
        <v>1.405941610744512</v>
      </c>
    </row>
    <row r="867" spans="2:36" x14ac:dyDescent="0.3">
      <c r="B867" s="20" t="s">
        <v>32</v>
      </c>
      <c r="C867" s="20">
        <v>859</v>
      </c>
      <c r="D867" s="20">
        <v>270</v>
      </c>
      <c r="E867" s="3">
        <v>65.8</v>
      </c>
      <c r="F867" s="13">
        <f t="shared" si="237"/>
        <v>0.31944444444444403</v>
      </c>
      <c r="G867" s="13">
        <f t="shared" si="238"/>
        <v>1.1499999999999986</v>
      </c>
      <c r="R867">
        <f t="shared" si="226"/>
        <v>0</v>
      </c>
      <c r="S867">
        <f t="shared" si="227"/>
        <v>65.8</v>
      </c>
      <c r="T867" s="31">
        <f t="shared" si="231"/>
        <v>18.277777777777775</v>
      </c>
      <c r="U867" s="31">
        <f t="shared" si="228"/>
        <v>254900.87345679005</v>
      </c>
      <c r="V867" s="28">
        <f t="shared" si="232"/>
        <v>115.01392483893359</v>
      </c>
      <c r="W867" s="28">
        <f t="shared" si="233"/>
        <v>2245.509</v>
      </c>
      <c r="X867" s="28">
        <f t="shared" si="234"/>
        <v>506.18994065404547</v>
      </c>
      <c r="Y867" s="37">
        <f t="shared" si="229"/>
        <v>2866.7128654929793</v>
      </c>
      <c r="Z867" s="28">
        <f>Y867*0.0000002777777777</f>
        <v>7.963091290806389E-4</v>
      </c>
      <c r="AA867" s="28">
        <f t="shared" si="235"/>
        <v>2866.7128646903002</v>
      </c>
      <c r="AB867" s="24">
        <f t="shared" si="230"/>
        <v>-7806.6203703703941</v>
      </c>
      <c r="AD867" s="24">
        <f t="shared" si="236"/>
        <v>0</v>
      </c>
      <c r="AE867" s="24">
        <f t="shared" si="225"/>
        <v>1749.7638796296299</v>
      </c>
      <c r="AF867" s="24">
        <f t="shared" si="240"/>
        <v>0</v>
      </c>
      <c r="AG867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67" s="35">
        <f>(AG867*3600000)*$J$69</f>
        <v>1492010.0333631011</v>
      </c>
      <c r="AI867" s="33">
        <f>ABS((AB867*0.0000002777777777)-Z867)</f>
        <v>2.9648147869096781E-3</v>
      </c>
      <c r="AJ867" s="33">
        <f t="shared" si="239"/>
        <v>1.4089064255314216</v>
      </c>
    </row>
    <row r="868" spans="2:36" x14ac:dyDescent="0.3">
      <c r="B868" s="20" t="s">
        <v>32</v>
      </c>
      <c r="C868" s="20">
        <v>860</v>
      </c>
      <c r="D868" s="20">
        <v>271</v>
      </c>
      <c r="E868" s="3">
        <v>66.8</v>
      </c>
      <c r="F868" s="13">
        <f t="shared" si="237"/>
        <v>0.2222222222222234</v>
      </c>
      <c r="G868" s="13">
        <f t="shared" si="238"/>
        <v>0.80000000000000426</v>
      </c>
      <c r="R868">
        <f t="shared" si="226"/>
        <v>0</v>
      </c>
      <c r="S868">
        <f t="shared" si="227"/>
        <v>66.8</v>
      </c>
      <c r="T868" s="31">
        <f t="shared" si="231"/>
        <v>18.555555555555554</v>
      </c>
      <c r="U868" s="31">
        <f t="shared" si="228"/>
        <v>262707.49382716045</v>
      </c>
      <c r="V868" s="28">
        <f t="shared" si="232"/>
        <v>118.53635313173451</v>
      </c>
      <c r="W868" s="28">
        <f t="shared" si="233"/>
        <v>2245.509</v>
      </c>
      <c r="X868" s="28">
        <f t="shared" si="234"/>
        <v>352.13213262890355</v>
      </c>
      <c r="Y868" s="37">
        <f t="shared" si="229"/>
        <v>2716.1774857606379</v>
      </c>
      <c r="Z868" s="28">
        <f>Y868*0.0000002777777777</f>
        <v>7.5449374583336345E-4</v>
      </c>
      <c r="AA868" s="28">
        <f t="shared" si="235"/>
        <v>2716.1774850001084</v>
      </c>
      <c r="AB868" s="24">
        <f t="shared" si="230"/>
        <v>-4740.4907407408464</v>
      </c>
      <c r="AD868" s="24">
        <f t="shared" si="236"/>
        <v>0</v>
      </c>
      <c r="AE868" s="24">
        <f t="shared" si="225"/>
        <v>1749.7638796296299</v>
      </c>
      <c r="AF868" s="24">
        <f t="shared" si="240"/>
        <v>0</v>
      </c>
      <c r="AG868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68" s="35">
        <f>(AG868*3600000)*$J$69</f>
        <v>1492010.0333631011</v>
      </c>
      <c r="AI868" s="33">
        <f>ABS((AB868*0.0000002777777777)-Z868)</f>
        <v>2.0712967290037825E-3</v>
      </c>
      <c r="AJ868" s="33">
        <f t="shared" si="239"/>
        <v>1.4109777222604254</v>
      </c>
    </row>
    <row r="869" spans="2:36" x14ac:dyDescent="0.3">
      <c r="B869" s="20" t="s">
        <v>32</v>
      </c>
      <c r="C869" s="20">
        <v>861</v>
      </c>
      <c r="D869" s="20">
        <v>272</v>
      </c>
      <c r="E869" s="3">
        <v>67.400000000000006</v>
      </c>
      <c r="F869" s="13">
        <f t="shared" si="237"/>
        <v>0.27777777777777779</v>
      </c>
      <c r="G869" s="13">
        <f t="shared" si="238"/>
        <v>1</v>
      </c>
      <c r="R869">
        <f t="shared" si="226"/>
        <v>0</v>
      </c>
      <c r="S869">
        <f t="shared" si="227"/>
        <v>67.400000000000006</v>
      </c>
      <c r="T869" s="31">
        <f t="shared" si="231"/>
        <v>18.722222222222225</v>
      </c>
      <c r="U869" s="31">
        <f t="shared" si="228"/>
        <v>267447.98456790129</v>
      </c>
      <c r="V869" s="28">
        <f t="shared" si="232"/>
        <v>120.67531185071144</v>
      </c>
      <c r="W869" s="28">
        <f t="shared" si="233"/>
        <v>2245.509</v>
      </c>
      <c r="X869" s="28">
        <f t="shared" si="234"/>
        <v>440.16516578612709</v>
      </c>
      <c r="Y869" s="37">
        <f t="shared" si="229"/>
        <v>2806.3494776368384</v>
      </c>
      <c r="Z869" s="28">
        <f>Y869*0.0000002777777777</f>
        <v>7.7954152134751683E-4</v>
      </c>
      <c r="AA869" s="28">
        <f t="shared" si="235"/>
        <v>2806.3494768510604</v>
      </c>
      <c r="AB869" s="24">
        <f t="shared" si="230"/>
        <v>-11225.990740740672</v>
      </c>
      <c r="AD869" s="24">
        <f t="shared" si="236"/>
        <v>0</v>
      </c>
      <c r="AE869" s="24">
        <f t="shared" si="225"/>
        <v>1749.7638796296299</v>
      </c>
      <c r="AF869" s="24">
        <f t="shared" si="240"/>
        <v>0</v>
      </c>
      <c r="AG869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69" s="35">
        <f>(AG869*3600000)*$J$69</f>
        <v>1492010.0333631011</v>
      </c>
      <c r="AI869" s="33">
        <f>ABS((AB869*0.0000002777777777)-Z869)</f>
        <v>3.8978722817912376E-3</v>
      </c>
      <c r="AJ869" s="33">
        <f t="shared" si="239"/>
        <v>1.4148755945422167</v>
      </c>
    </row>
    <row r="870" spans="2:36" x14ac:dyDescent="0.3">
      <c r="B870" s="20" t="s">
        <v>32</v>
      </c>
      <c r="C870" s="20">
        <v>862</v>
      </c>
      <c r="D870" s="20">
        <v>273</v>
      </c>
      <c r="E870" s="3">
        <v>68.8</v>
      </c>
      <c r="F870" s="13">
        <f t="shared" si="237"/>
        <v>0.51388888888888729</v>
      </c>
      <c r="G870" s="13">
        <f t="shared" si="238"/>
        <v>1.8499999999999943</v>
      </c>
      <c r="R870">
        <f t="shared" si="226"/>
        <v>0</v>
      </c>
      <c r="S870">
        <f t="shared" si="227"/>
        <v>68.8</v>
      </c>
      <c r="T870" s="31">
        <f t="shared" si="231"/>
        <v>19.111111111111111</v>
      </c>
      <c r="U870" s="31">
        <f t="shared" si="228"/>
        <v>278673.97530864197</v>
      </c>
      <c r="V870" s="28">
        <f t="shared" si="232"/>
        <v>125.74059561293824</v>
      </c>
      <c r="W870" s="28">
        <f t="shared" si="233"/>
        <v>2245.509</v>
      </c>
      <c r="X870" s="28">
        <f t="shared" si="234"/>
        <v>814.30555670433262</v>
      </c>
      <c r="Y870" s="37">
        <f t="shared" si="229"/>
        <v>3185.5551523172708</v>
      </c>
      <c r="Z870" s="28">
        <f>Y870*0.0000002777777777</f>
        <v>8.8487643095147659E-4</v>
      </c>
      <c r="AA870" s="28">
        <f t="shared" si="235"/>
        <v>3185.5551514253157</v>
      </c>
      <c r="AB870" s="24">
        <f t="shared" si="230"/>
        <v>-18943.712191357976</v>
      </c>
      <c r="AD870" s="24">
        <f t="shared" si="236"/>
        <v>0</v>
      </c>
      <c r="AE870" s="24">
        <f t="shared" si="225"/>
        <v>1749.7638796296299</v>
      </c>
      <c r="AF870" s="24">
        <f t="shared" si="240"/>
        <v>0</v>
      </c>
      <c r="AG870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70" s="35">
        <f>(AG870*3600000)*$J$69</f>
        <v>1492010.0333631011</v>
      </c>
      <c r="AI870" s="33">
        <f>ABS((AB870*0.0000002777777777)-Z870)</f>
        <v>6.1470187048552928E-3</v>
      </c>
      <c r="AJ870" s="33">
        <f t="shared" si="239"/>
        <v>1.421022613247072</v>
      </c>
    </row>
    <row r="871" spans="2:36" x14ac:dyDescent="0.3">
      <c r="B871" s="20" t="s">
        <v>32</v>
      </c>
      <c r="C871" s="20">
        <v>863</v>
      </c>
      <c r="D871" s="20">
        <v>274</v>
      </c>
      <c r="E871" s="3">
        <v>71.099999999999994</v>
      </c>
      <c r="F871" s="13">
        <f t="shared" si="237"/>
        <v>0.4861111111111111</v>
      </c>
      <c r="G871" s="13">
        <f t="shared" si="238"/>
        <v>1.75</v>
      </c>
      <c r="R871">
        <f t="shared" si="226"/>
        <v>0</v>
      </c>
      <c r="S871">
        <f t="shared" si="227"/>
        <v>71.099999999999994</v>
      </c>
      <c r="T871" s="31">
        <f t="shared" si="231"/>
        <v>19.749999999999996</v>
      </c>
      <c r="U871" s="31">
        <f t="shared" si="228"/>
        <v>297617.68749999994</v>
      </c>
      <c r="V871" s="28">
        <f t="shared" si="232"/>
        <v>134.28819555090618</v>
      </c>
      <c r="W871" s="28">
        <f t="shared" si="233"/>
        <v>2245.509</v>
      </c>
      <c r="X871" s="28">
        <f t="shared" si="234"/>
        <v>770.28904012572241</v>
      </c>
      <c r="Y871" s="37">
        <f t="shared" si="229"/>
        <v>3150.0862356766283</v>
      </c>
      <c r="Z871" s="28">
        <f>Y871*0.0000002777777777</f>
        <v>8.7502395410961234E-4</v>
      </c>
      <c r="AA871" s="28">
        <f t="shared" si="235"/>
        <v>3150.0862347946045</v>
      </c>
      <c r="AB871" s="24">
        <f t="shared" si="230"/>
        <v>-10130.944444444438</v>
      </c>
      <c r="AD871" s="24">
        <f t="shared" si="236"/>
        <v>0</v>
      </c>
      <c r="AE871" s="24">
        <f t="shared" si="225"/>
        <v>1749.7638796296299</v>
      </c>
      <c r="AF871" s="24">
        <f t="shared" si="240"/>
        <v>0</v>
      </c>
      <c r="AG871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71" s="35">
        <f>(AG871*3600000)*$J$69</f>
        <v>1492010.0333631011</v>
      </c>
      <c r="AI871" s="33">
        <f>ABS((AB871*0.0000002777777777)-Z871)</f>
        <v>3.6891751878895497E-3</v>
      </c>
      <c r="AJ871" s="33">
        <f t="shared" si="239"/>
        <v>1.4247117884349616</v>
      </c>
    </row>
    <row r="872" spans="2:36" x14ac:dyDescent="0.3">
      <c r="B872" s="20" t="s">
        <v>32</v>
      </c>
      <c r="C872" s="20">
        <v>864</v>
      </c>
      <c r="D872" s="20">
        <v>275</v>
      </c>
      <c r="E872" s="3">
        <v>72.3</v>
      </c>
      <c r="F872" s="13">
        <f t="shared" si="237"/>
        <v>0.23611111111111149</v>
      </c>
      <c r="G872" s="13">
        <f t="shared" si="238"/>
        <v>0.85000000000000142</v>
      </c>
      <c r="R872">
        <f t="shared" si="226"/>
        <v>0</v>
      </c>
      <c r="S872">
        <f t="shared" si="227"/>
        <v>72.3</v>
      </c>
      <c r="T872" s="31">
        <f t="shared" si="231"/>
        <v>20.083333333333332</v>
      </c>
      <c r="U872" s="31">
        <f t="shared" si="228"/>
        <v>307748.63194444438</v>
      </c>
      <c r="V872" s="28">
        <f t="shared" si="232"/>
        <v>138.85938303676733</v>
      </c>
      <c r="W872" s="28">
        <f t="shared" si="233"/>
        <v>2245.509</v>
      </c>
      <c r="X872" s="28">
        <f t="shared" si="234"/>
        <v>374.14039091820865</v>
      </c>
      <c r="Y872" s="37">
        <f t="shared" si="229"/>
        <v>2758.5087739549758</v>
      </c>
      <c r="Z872" s="28">
        <f>Y872*0.0000002777777777</f>
        <v>7.6625243699516492E-4</v>
      </c>
      <c r="AA872" s="28">
        <f t="shared" si="235"/>
        <v>2758.5087731825938</v>
      </c>
      <c r="AB872" s="24">
        <f t="shared" si="230"/>
        <v>-4271.2692901234841</v>
      </c>
      <c r="AD872" s="24">
        <f t="shared" si="236"/>
        <v>0</v>
      </c>
      <c r="AE872" s="24">
        <f t="shared" si="225"/>
        <v>1749.7638796296299</v>
      </c>
      <c r="AF872" s="24">
        <f t="shared" si="240"/>
        <v>0</v>
      </c>
      <c r="AG872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72" s="35">
        <f>(AG872*3600000)*$J$69</f>
        <v>1492010.0333631011</v>
      </c>
      <c r="AI872" s="33">
        <f>ABS((AB872*0.0000002777777777)-Z872)</f>
        <v>1.952716128363923E-3</v>
      </c>
      <c r="AJ872" s="33">
        <f t="shared" si="239"/>
        <v>1.4266645045633255</v>
      </c>
    </row>
    <row r="873" spans="2:36" x14ac:dyDescent="0.3">
      <c r="B873" s="20" t="s">
        <v>32</v>
      </c>
      <c r="C873" s="20">
        <v>865</v>
      </c>
      <c r="D873" s="20">
        <v>276</v>
      </c>
      <c r="E873" s="3">
        <v>72.8</v>
      </c>
      <c r="F873" s="13">
        <f t="shared" si="237"/>
        <v>0.15277777777777896</v>
      </c>
      <c r="G873" s="13">
        <f t="shared" si="238"/>
        <v>0.55000000000000426</v>
      </c>
      <c r="R873">
        <f t="shared" si="226"/>
        <v>0</v>
      </c>
      <c r="S873">
        <f t="shared" si="227"/>
        <v>72.8</v>
      </c>
      <c r="T873" s="31">
        <f t="shared" si="231"/>
        <v>20.222222222222221</v>
      </c>
      <c r="U873" s="31">
        <f t="shared" si="228"/>
        <v>312019.90123456786</v>
      </c>
      <c r="V873" s="28">
        <f t="shared" si="232"/>
        <v>140.78662415775304</v>
      </c>
      <c r="W873" s="28">
        <f t="shared" si="233"/>
        <v>2245.509</v>
      </c>
      <c r="X873" s="28">
        <f t="shared" si="234"/>
        <v>242.09084118237178</v>
      </c>
      <c r="Y873" s="37">
        <f t="shared" si="229"/>
        <v>2628.3864653401247</v>
      </c>
      <c r="Z873" s="28">
        <f>Y873*0.0000002777777777</f>
        <v>7.3010735127893793E-4</v>
      </c>
      <c r="AA873" s="28">
        <f t="shared" si="235"/>
        <v>2628.3864646041766</v>
      </c>
      <c r="AB873" s="24">
        <f t="shared" si="230"/>
        <v>-5164.3796296296641</v>
      </c>
      <c r="AD873" s="24">
        <f t="shared" si="236"/>
        <v>0</v>
      </c>
      <c r="AE873" s="24">
        <f t="shared" si="225"/>
        <v>1749.7638796296299</v>
      </c>
      <c r="AF873" s="24">
        <f t="shared" si="240"/>
        <v>0</v>
      </c>
      <c r="AG873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73" s="35">
        <f>(AG873*3600000)*$J$69</f>
        <v>1492010.0333631011</v>
      </c>
      <c r="AI873" s="33">
        <f>ABS((AB873*0.0000002777777777)-Z873)</f>
        <v>2.1646572479966154E-3</v>
      </c>
      <c r="AJ873" s="33">
        <f t="shared" si="239"/>
        <v>1.428829161811322</v>
      </c>
    </row>
    <row r="874" spans="2:36" x14ac:dyDescent="0.3">
      <c r="B874" s="20" t="s">
        <v>32</v>
      </c>
      <c r="C874" s="20">
        <v>866</v>
      </c>
      <c r="D874" s="20">
        <v>277</v>
      </c>
      <c r="E874" s="3">
        <v>73.400000000000006</v>
      </c>
      <c r="F874" s="13">
        <f t="shared" si="237"/>
        <v>0.24999999999999961</v>
      </c>
      <c r="G874" s="13">
        <f t="shared" si="238"/>
        <v>0.89999999999999858</v>
      </c>
      <c r="R874">
        <f t="shared" si="226"/>
        <v>0</v>
      </c>
      <c r="S874">
        <f t="shared" si="227"/>
        <v>73.400000000000006</v>
      </c>
      <c r="T874" s="31">
        <f t="shared" si="231"/>
        <v>20.388888888888889</v>
      </c>
      <c r="U874" s="31">
        <f t="shared" si="228"/>
        <v>317184.28086419753</v>
      </c>
      <c r="V874" s="28">
        <f t="shared" si="232"/>
        <v>143.11684595145215</v>
      </c>
      <c r="W874" s="28">
        <f t="shared" si="233"/>
        <v>2245.509</v>
      </c>
      <c r="X874" s="28">
        <f t="shared" si="234"/>
        <v>396.14864920751376</v>
      </c>
      <c r="Y874" s="37">
        <f t="shared" si="229"/>
        <v>2784.7744951589657</v>
      </c>
      <c r="Z874" s="28">
        <f>Y874*0.0000002777777777</f>
        <v>7.7354847066089696E-4</v>
      </c>
      <c r="AA874" s="28">
        <f t="shared" si="235"/>
        <v>2784.7744943792291</v>
      </c>
      <c r="AB874" s="24">
        <f t="shared" si="230"/>
        <v>-10455.925925925898</v>
      </c>
      <c r="AD874" s="24">
        <f t="shared" si="236"/>
        <v>0</v>
      </c>
      <c r="AE874" s="24">
        <f t="shared" si="225"/>
        <v>1749.7638796296299</v>
      </c>
      <c r="AF874" s="24">
        <f t="shared" si="240"/>
        <v>0</v>
      </c>
      <c r="AG874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74" s="35">
        <f>(AG874*3600000)*$J$69</f>
        <v>1492010.0333631011</v>
      </c>
      <c r="AI874" s="33">
        <f>ABS((AB874*0.0000002777777777)-Z874)</f>
        <v>3.6779723381604075E-3</v>
      </c>
      <c r="AJ874" s="33">
        <f t="shared" si="239"/>
        <v>1.4325071341494824</v>
      </c>
    </row>
    <row r="875" spans="2:36" x14ac:dyDescent="0.3">
      <c r="B875" s="20" t="s">
        <v>32</v>
      </c>
      <c r="C875" s="20">
        <v>867</v>
      </c>
      <c r="D875" s="20">
        <v>278</v>
      </c>
      <c r="E875" s="3">
        <v>74.599999999999994</v>
      </c>
      <c r="F875" s="13">
        <f t="shared" si="237"/>
        <v>0.36111111111111033</v>
      </c>
      <c r="G875" s="13">
        <f t="shared" si="238"/>
        <v>1.2999999999999972</v>
      </c>
      <c r="R875">
        <f t="shared" si="226"/>
        <v>0</v>
      </c>
      <c r="S875">
        <f t="shared" si="227"/>
        <v>74.599999999999994</v>
      </c>
      <c r="T875" s="31">
        <f t="shared" si="231"/>
        <v>20.722222222222221</v>
      </c>
      <c r="U875" s="31">
        <f t="shared" si="228"/>
        <v>327640.20679012343</v>
      </c>
      <c r="V875" s="28">
        <f t="shared" si="232"/>
        <v>147.83466846126694</v>
      </c>
      <c r="W875" s="28">
        <f t="shared" si="233"/>
        <v>2245.509</v>
      </c>
      <c r="X875" s="28">
        <f t="shared" si="234"/>
        <v>572.21471552196397</v>
      </c>
      <c r="Y875" s="37">
        <f t="shared" si="229"/>
        <v>2965.5583839832311</v>
      </c>
      <c r="Z875" s="28">
        <f>Y875*0.0000002777777777</f>
        <v>8.2376621754246524E-4</v>
      </c>
      <c r="AA875" s="28">
        <f t="shared" si="235"/>
        <v>2965.5583831528747</v>
      </c>
      <c r="AB875" s="24">
        <f t="shared" si="230"/>
        <v>-12412.879629629664</v>
      </c>
      <c r="AD875" s="24">
        <f t="shared" si="236"/>
        <v>0</v>
      </c>
      <c r="AE875" s="24">
        <f t="shared" si="225"/>
        <v>1749.7638796296299</v>
      </c>
      <c r="AF875" s="24">
        <f t="shared" si="240"/>
        <v>0</v>
      </c>
      <c r="AG875" s="24">
        <f>AF$43+AF$87+$AF$158+$AF$178+$AF$238+$AF$279+$AF$299+$AF$307+$AF$359+$AF$365+$AF$379+$AF$408+$AF$426+$AF$438+$AF$526+$AF$549+$AF$569+$AF$622+$AF$645+$AF$657+$AF$685+$AF$703+$AF$721+$AF$758+$AF$800+$AF$815</f>
        <v>0.48191538545319806</v>
      </c>
      <c r="AH875" s="35">
        <f>(AG875*3600000)*$J$69</f>
        <v>1492010.0333631011</v>
      </c>
      <c r="AI875" s="33">
        <f>ABS((AB875*0.0000002777777777)-Z875)</f>
        <v>4.2717883359185927E-3</v>
      </c>
      <c r="AJ875" s="33">
        <f t="shared" si="239"/>
        <v>1.4367789224854011</v>
      </c>
    </row>
    <row r="876" spans="2:36" x14ac:dyDescent="0.3">
      <c r="B876" s="20" t="s">
        <v>32</v>
      </c>
      <c r="C876" s="20">
        <v>868</v>
      </c>
      <c r="D876" s="20">
        <v>279</v>
      </c>
      <c r="E876" s="3">
        <v>76</v>
      </c>
      <c r="F876" s="13">
        <f t="shared" si="237"/>
        <v>0.27777777777777779</v>
      </c>
      <c r="G876" s="13">
        <f t="shared" si="238"/>
        <v>1</v>
      </c>
      <c r="R876">
        <f t="shared" si="226"/>
        <v>0</v>
      </c>
      <c r="S876">
        <f t="shared" si="227"/>
        <v>76</v>
      </c>
      <c r="T876" s="31">
        <f t="shared" si="231"/>
        <v>21.111111111111111</v>
      </c>
      <c r="U876" s="31">
        <f t="shared" si="228"/>
        <v>340053.08641975309</v>
      </c>
      <c r="V876" s="28">
        <f t="shared" si="232"/>
        <v>153.43548883271603</v>
      </c>
      <c r="W876" s="28">
        <f t="shared" si="233"/>
        <v>2245.509</v>
      </c>
      <c r="X876" s="28">
        <f t="shared" si="234"/>
        <v>440.16516578612709</v>
      </c>
      <c r="Y876" s="37">
        <f t="shared" si="229"/>
        <v>2839.1096546188433</v>
      </c>
      <c r="Z876" s="28">
        <f>Y876*0.0000002777777777</f>
        <v>7.8864157050663691E-4</v>
      </c>
      <c r="AA876" s="28">
        <f t="shared" si="235"/>
        <v>2839.109653823893</v>
      </c>
      <c r="AB876" s="24">
        <f t="shared" si="230"/>
        <v>-5390.4537037035916</v>
      </c>
      <c r="AD876" s="24">
        <f t="shared" si="236"/>
        <v>0</v>
      </c>
      <c r="AE876" s="24">
        <f>$AD$43+$AD$87+$AD$158+$AD$178+$AD$188+$AD$238+$AD$279+$AD$299+$AD$307+$AD$359+$AD$365+$AD$379+$AD$408+$AD$426+$AD$438+$AD$549+$AD$569+$AD$622+$AD$645+$AD$657+$AD$685+$AD$703+$AD$721+$AD$758+$AD$800+$AD$815+$AD$877</f>
        <v>1822.9765555555557</v>
      </c>
      <c r="AF876" s="24">
        <f t="shared" si="240"/>
        <v>0</v>
      </c>
      <c r="AG876" s="24">
        <f>AF$43+AF$87+$AF$158+$AF$178+$AF$238+$AF$279+$AF$299+$AF$307+$AF$359+$AF$365+$AF$379+$AF$408+$AF$426+$AF$438+$AF$526+$AF$549+$AF$569+$AF$622+$AF$645+$AF$657+$AF$685+$AF$703+$AF$721+$AF$758+$AF$800+$AF$815+$AF$877</f>
        <v>0.50225223987137202</v>
      </c>
      <c r="AH876" s="35">
        <f>(AG876*3600000)*$J$69</f>
        <v>1554972.9346417678</v>
      </c>
      <c r="AI876" s="33">
        <f>ABS((AB876*0.0000002777777777)-Z876)</f>
        <v>2.2859898211161551E-3</v>
      </c>
      <c r="AJ876" s="33">
        <f t="shared" si="239"/>
        <v>1.4390649123065171</v>
      </c>
    </row>
    <row r="877" spans="2:36" x14ac:dyDescent="0.3">
      <c r="B877" s="20" t="s">
        <v>32</v>
      </c>
      <c r="C877" s="20">
        <v>869</v>
      </c>
      <c r="D877" s="20">
        <v>280</v>
      </c>
      <c r="E877" s="3">
        <v>76.599999999999994</v>
      </c>
      <c r="F877" s="13">
        <f t="shared" si="237"/>
        <v>6.9444444444444448E-2</v>
      </c>
      <c r="G877" s="13">
        <f t="shared" si="238"/>
        <v>0.25</v>
      </c>
      <c r="R877">
        <f t="shared" si="226"/>
        <v>0</v>
      </c>
      <c r="S877">
        <f t="shared" si="227"/>
        <v>76.599999999999994</v>
      </c>
      <c r="T877" s="31">
        <f t="shared" si="231"/>
        <v>21.277777777777775</v>
      </c>
      <c r="U877" s="31">
        <f t="shared" si="228"/>
        <v>345443.54012345668</v>
      </c>
      <c r="V877" s="28">
        <f t="shared" si="232"/>
        <v>155.86771759960024</v>
      </c>
      <c r="W877" s="28">
        <f t="shared" si="233"/>
        <v>2245.509</v>
      </c>
      <c r="X877" s="28">
        <f t="shared" si="234"/>
        <v>110.04129144653177</v>
      </c>
      <c r="Y877" s="37">
        <f t="shared" si="229"/>
        <v>2511.4180090461323</v>
      </c>
      <c r="Z877" s="28">
        <f>Y877*0.0000002777777777</f>
        <v>6.976161134285932E-4</v>
      </c>
      <c r="AA877" s="28">
        <f t="shared" si="235"/>
        <v>2511.4180083429355</v>
      </c>
      <c r="AB877" s="24">
        <f t="shared" si="230"/>
        <v>901.35262345668161</v>
      </c>
      <c r="AC877" s="24">
        <f>SUM(AB877:AB891)</f>
        <v>73212.67592592584</v>
      </c>
      <c r="AD877" s="24">
        <f t="shared" si="236"/>
        <v>73.212675925925836</v>
      </c>
      <c r="AE877" s="24">
        <f t="shared" ref="AE877:AE894" si="241">$AD$43+$AD$87+$AD$158+$AD$178+$AD$188+$AD$238+$AD$279+$AD$299+$AD$307+$AD$359+$AD$365+$AD$379+$AD$408+$AD$426+$AD$438+$AD$549+$AD$569+$AD$622+$AD$645+$AD$657+$AD$685+$AD$703+$AD$721+$AD$758+$AD$800+$AD$815+$AD$877</f>
        <v>1822.9765555555557</v>
      </c>
      <c r="AF877" s="24">
        <f t="shared" si="240"/>
        <v>2.0336854418173973E-2</v>
      </c>
      <c r="AG877" s="24">
        <f>AF$43+AF$87+$AF$158+$AF$178+$AF$238+$AF$279+$AF$299+$AF$307+$AF$359+$AF$365+$AF$379+$AF$408+$AF$426+$AF$438+$AF$526+$AF$549+$AF$569+$AF$622+$AF$645+$AF$657+$AF$685+$AF$703+$AF$721+$AF$758+$AF$800+$AF$815+$AF$877</f>
        <v>0.50225223987137202</v>
      </c>
      <c r="AH877" s="35">
        <f>(AG877*3600000)*$J$69</f>
        <v>1554972.9346417678</v>
      </c>
      <c r="AI877" s="33">
        <f>ABS((AB877*0.0000002777777777)-Z877)</f>
        <v>4.4724038476073126E-4</v>
      </c>
      <c r="AJ877" s="33">
        <f t="shared" si="239"/>
        <v>1.4395121526912777</v>
      </c>
    </row>
    <row r="878" spans="2:36" x14ac:dyDescent="0.3">
      <c r="B878" s="20" t="s">
        <v>32</v>
      </c>
      <c r="C878" s="20">
        <v>870</v>
      </c>
      <c r="D878" s="20">
        <v>281</v>
      </c>
      <c r="E878" s="3">
        <v>76.5</v>
      </c>
      <c r="F878" s="13">
        <f t="shared" si="237"/>
        <v>-5.5555555555554373E-2</v>
      </c>
      <c r="G878" s="13">
        <f t="shared" si="238"/>
        <v>-0.19999999999999574</v>
      </c>
      <c r="R878">
        <f t="shared" si="226"/>
        <v>0</v>
      </c>
      <c r="S878">
        <f t="shared" si="227"/>
        <v>76.5</v>
      </c>
      <c r="T878" s="31">
        <f t="shared" si="231"/>
        <v>21.25</v>
      </c>
      <c r="U878" s="31">
        <f t="shared" si="228"/>
        <v>344542.1875</v>
      </c>
      <c r="V878" s="28">
        <f t="shared" si="232"/>
        <v>155.4610179226562</v>
      </c>
      <c r="W878" s="28">
        <f t="shared" si="233"/>
        <v>2245.509</v>
      </c>
      <c r="X878" s="28">
        <f t="shared" si="234"/>
        <v>-88.033033157223542</v>
      </c>
      <c r="Y878" s="37">
        <f t="shared" si="229"/>
        <v>2312.9369847654325</v>
      </c>
      <c r="Z878" s="28">
        <f>Y878*0.0000002777777777</f>
        <v>6.4248249558828058E-4</v>
      </c>
      <c r="AA878" s="28">
        <f t="shared" si="235"/>
        <v>2312.93698411781</v>
      </c>
      <c r="AB878" s="24">
        <f t="shared" si="230"/>
        <v>2696.9930555555038</v>
      </c>
      <c r="AD878" s="24">
        <f t="shared" si="236"/>
        <v>0</v>
      </c>
      <c r="AE878" s="24">
        <f t="shared" si="241"/>
        <v>1822.9765555555557</v>
      </c>
      <c r="AF878" s="24">
        <f t="shared" si="240"/>
        <v>0</v>
      </c>
      <c r="AG878" s="24">
        <f>AF$43+AF$87+$AF$158+$AF$178+$AF$238+$AF$279+$AF$299+$AF$307+$AF$359+$AF$365+$AF$379+$AF$408+$AF$426+$AF$438+$AF$526+$AF$549+$AF$569+$AF$622+$AF$645+$AF$657+$AF$685+$AF$703+$AF$721+$AF$758+$AF$800+$AF$815+$AF$877</f>
        <v>0.50225223987137202</v>
      </c>
      <c r="AH878" s="35">
        <f>(AG878*3600000)*$J$69</f>
        <v>1554972.9346417678</v>
      </c>
      <c r="AI878" s="33">
        <f>ABS((AB878*0.0000002777777777)-Z878)</f>
        <v>1.0668224185625993E-4</v>
      </c>
      <c r="AJ878" s="33">
        <f t="shared" si="239"/>
        <v>1.439618834933134</v>
      </c>
    </row>
    <row r="879" spans="2:36" x14ac:dyDescent="0.3">
      <c r="B879" s="20" t="s">
        <v>32</v>
      </c>
      <c r="C879" s="20">
        <v>871</v>
      </c>
      <c r="D879" s="20">
        <v>282</v>
      </c>
      <c r="E879" s="3">
        <v>76.2</v>
      </c>
      <c r="F879" s="13">
        <f t="shared" si="237"/>
        <v>-9.7222222222222612E-2</v>
      </c>
      <c r="G879" s="13">
        <f t="shared" si="238"/>
        <v>-0.35000000000000142</v>
      </c>
      <c r="R879">
        <f t="shared" si="226"/>
        <v>0</v>
      </c>
      <c r="S879">
        <f t="shared" si="227"/>
        <v>76.2</v>
      </c>
      <c r="T879" s="31">
        <f t="shared" si="231"/>
        <v>21.166666666666668</v>
      </c>
      <c r="U879" s="31">
        <f t="shared" si="228"/>
        <v>341845.1944444445</v>
      </c>
      <c r="V879" s="28">
        <f t="shared" si="232"/>
        <v>154.24410660973609</v>
      </c>
      <c r="W879" s="28">
        <f t="shared" si="233"/>
        <v>2245.509</v>
      </c>
      <c r="X879" s="28">
        <f t="shared" si="234"/>
        <v>-154.05780802514511</v>
      </c>
      <c r="Y879" s="37">
        <f t="shared" si="229"/>
        <v>2245.695298584591</v>
      </c>
      <c r="Z879" s="28">
        <f>Y879*0.0000002777777777</f>
        <v>6.2380424943216572E-4</v>
      </c>
      <c r="AA879" s="28">
        <f t="shared" si="235"/>
        <v>2245.6952979557968</v>
      </c>
      <c r="AB879" s="24">
        <f t="shared" si="230"/>
        <v>3579.5061728396104</v>
      </c>
      <c r="AD879" s="24">
        <f t="shared" si="236"/>
        <v>0</v>
      </c>
      <c r="AE879" s="24">
        <f t="shared" si="241"/>
        <v>1822.9765555555557</v>
      </c>
      <c r="AF879" s="24">
        <f t="shared" si="240"/>
        <v>0</v>
      </c>
      <c r="AG879" s="24">
        <f>AF$43+AF$87+$AF$158+$AF$178+$AF$238+$AF$279+$AF$299+$AF$307+$AF$359+$AF$365+$AF$379+$AF$408+$AF$426+$AF$438+$AF$526+$AF$549+$AF$569+$AF$622+$AF$645+$AF$657+$AF$685+$AF$703+$AF$721+$AF$758+$AF$800+$AF$815+$AF$877</f>
        <v>0.50225223987137202</v>
      </c>
      <c r="AH879" s="35">
        <f>(AG879*3600000)*$J$69</f>
        <v>1554972.9346417678</v>
      </c>
      <c r="AI879" s="33">
        <f>ABS((AB879*0.0000002777777777)-Z879)</f>
        <v>3.7050302052265345E-4</v>
      </c>
      <c r="AJ879" s="33">
        <f t="shared" si="239"/>
        <v>1.4399893379536566</v>
      </c>
    </row>
    <row r="880" spans="2:36" x14ac:dyDescent="0.3">
      <c r="B880" s="20" t="s">
        <v>32</v>
      </c>
      <c r="C880" s="20">
        <v>872</v>
      </c>
      <c r="D880" s="20">
        <v>283</v>
      </c>
      <c r="E880" s="3">
        <v>75.8</v>
      </c>
      <c r="F880" s="13">
        <f t="shared" si="237"/>
        <v>-0.11111111111111072</v>
      </c>
      <c r="G880" s="13">
        <f t="shared" si="238"/>
        <v>-0.39999999999999858</v>
      </c>
      <c r="R880">
        <f t="shared" si="226"/>
        <v>0</v>
      </c>
      <c r="S880">
        <f t="shared" si="227"/>
        <v>75.8</v>
      </c>
      <c r="T880" s="31">
        <f t="shared" si="231"/>
        <v>21.055555555555554</v>
      </c>
      <c r="U880" s="31">
        <f t="shared" si="228"/>
        <v>338265.68827160489</v>
      </c>
      <c r="V880" s="28">
        <f t="shared" si="232"/>
        <v>152.62899620097062</v>
      </c>
      <c r="W880" s="28">
        <f t="shared" si="233"/>
        <v>2245.509</v>
      </c>
      <c r="X880" s="28">
        <f t="shared" si="234"/>
        <v>-176.06606631445021</v>
      </c>
      <c r="Y880" s="37">
        <f t="shared" si="229"/>
        <v>2222.0719298865201</v>
      </c>
      <c r="Z880" s="28">
        <f>Y880*0.0000002777777777</f>
        <v>6.1724220257342781E-4</v>
      </c>
      <c r="AA880" s="28">
        <f t="shared" si="235"/>
        <v>2222.0719292643403</v>
      </c>
      <c r="AB880" s="24">
        <f t="shared" si="230"/>
        <v>3560.6666666665114</v>
      </c>
      <c r="AD880" s="24">
        <f t="shared" si="236"/>
        <v>0</v>
      </c>
      <c r="AE880" s="24">
        <f t="shared" si="241"/>
        <v>1822.9765555555557</v>
      </c>
      <c r="AF880" s="24">
        <f t="shared" si="240"/>
        <v>0</v>
      </c>
      <c r="AG880" s="24">
        <f>AF$43+AF$87+$AF$158+$AF$178+$AF$238+$AF$279+$AF$299+$AF$307+$AF$359+$AF$365+$AF$379+$AF$408+$AF$426+$AF$438+$AF$526+$AF$549+$AF$569+$AF$622+$AF$645+$AF$657+$AF$685+$AF$703+$AF$721+$AF$758+$AF$800+$AF$815+$AF$877</f>
        <v>0.50225223987137202</v>
      </c>
      <c r="AH880" s="35">
        <f>(AG880*3600000)*$J$69</f>
        <v>1554972.9346417678</v>
      </c>
      <c r="AI880" s="33">
        <f>ABS((AB880*0.0000002777777777)-Z880)</f>
        <v>3.7183187122366253E-4</v>
      </c>
      <c r="AJ880" s="33">
        <f t="shared" si="239"/>
        <v>1.4403611698248802</v>
      </c>
    </row>
    <row r="881" spans="2:36" x14ac:dyDescent="0.3">
      <c r="B881" s="20" t="s">
        <v>32</v>
      </c>
      <c r="C881" s="20">
        <v>873</v>
      </c>
      <c r="D881" s="20">
        <v>284</v>
      </c>
      <c r="E881" s="3">
        <v>75.400000000000006</v>
      </c>
      <c r="F881" s="13">
        <f t="shared" si="237"/>
        <v>-0.1388888888888889</v>
      </c>
      <c r="G881" s="13">
        <f t="shared" si="238"/>
        <v>-0.5</v>
      </c>
      <c r="R881">
        <f t="shared" si="226"/>
        <v>0</v>
      </c>
      <c r="S881">
        <f t="shared" si="227"/>
        <v>75.400000000000006</v>
      </c>
      <c r="T881" s="31">
        <f t="shared" si="231"/>
        <v>20.944444444444446</v>
      </c>
      <c r="U881" s="31">
        <f t="shared" si="228"/>
        <v>334705.02160493837</v>
      </c>
      <c r="V881" s="28">
        <f t="shared" si="232"/>
        <v>151.02238637330402</v>
      </c>
      <c r="W881" s="28">
        <f t="shared" si="233"/>
        <v>2245.509</v>
      </c>
      <c r="X881" s="28">
        <f t="shared" si="234"/>
        <v>-220.08258289306355</v>
      </c>
      <c r="Y881" s="37">
        <f t="shared" si="229"/>
        <v>2176.4488034802407</v>
      </c>
      <c r="Z881" s="28">
        <f>Y881*0.0000002777777777</f>
        <v>6.0456911190856532E-4</v>
      </c>
      <c r="AA881" s="28">
        <f t="shared" si="235"/>
        <v>2176.4488028708352</v>
      </c>
      <c r="AB881" s="24">
        <f t="shared" si="230"/>
        <v>5305.6759259261307</v>
      </c>
      <c r="AD881" s="24">
        <f t="shared" si="236"/>
        <v>0</v>
      </c>
      <c r="AE881" s="24">
        <f t="shared" si="241"/>
        <v>1822.9765555555557</v>
      </c>
      <c r="AF881" s="24">
        <f t="shared" si="240"/>
        <v>0</v>
      </c>
      <c r="AG881" s="24">
        <f>AF$43+AF$87+$AF$158+$AF$178+$AF$238+$AF$279+$AF$299+$AF$307+$AF$359+$AF$365+$AF$379+$AF$408+$AF$426+$AF$438+$AF$526+$AF$549+$AF$569+$AF$622+$AF$645+$AF$657+$AF$685+$AF$703+$AF$721+$AF$758+$AF$800+$AF$815+$AF$877</f>
        <v>0.50225223987137202</v>
      </c>
      <c r="AH881" s="35">
        <f>(AG881*3600000)*$J$69</f>
        <v>1554972.9346417678</v>
      </c>
      <c r="AI881" s="33">
        <f>ABS((AB881*0.0000002777777777)-Z881)</f>
        <v>8.6922975599158521E-4</v>
      </c>
      <c r="AJ881" s="33">
        <f t="shared" si="239"/>
        <v>1.4412303995808717</v>
      </c>
    </row>
    <row r="882" spans="2:36" x14ac:dyDescent="0.3">
      <c r="B882" s="20" t="s">
        <v>32</v>
      </c>
      <c r="C882" s="20">
        <v>874</v>
      </c>
      <c r="D882" s="20">
        <v>285</v>
      </c>
      <c r="E882" s="3">
        <v>74.8</v>
      </c>
      <c r="F882" s="13">
        <f t="shared" si="237"/>
        <v>-0.20833333333333331</v>
      </c>
      <c r="G882" s="13">
        <f t="shared" si="238"/>
        <v>-0.75</v>
      </c>
      <c r="R882">
        <f t="shared" si="226"/>
        <v>0</v>
      </c>
      <c r="S882">
        <f t="shared" si="227"/>
        <v>74.8</v>
      </c>
      <c r="T882" s="31">
        <f t="shared" si="231"/>
        <v>20.777777777777775</v>
      </c>
      <c r="U882" s="31">
        <f t="shared" si="228"/>
        <v>329399.34567901224</v>
      </c>
      <c r="V882" s="28">
        <f t="shared" si="232"/>
        <v>148.62841022136413</v>
      </c>
      <c r="W882" s="28">
        <f t="shared" si="233"/>
        <v>2245.509</v>
      </c>
      <c r="X882" s="28">
        <f t="shared" si="234"/>
        <v>-330.12387433959526</v>
      </c>
      <c r="Y882" s="37">
        <f t="shared" si="229"/>
        <v>2064.0135358817688</v>
      </c>
      <c r="Z882" s="28">
        <f>Y882*0.0000002777777777</f>
        <v>5.7333709313995695E-4</v>
      </c>
      <c r="AA882" s="28">
        <f t="shared" si="235"/>
        <v>2064.0135353038449</v>
      </c>
      <c r="AB882" s="24">
        <f t="shared" si="230"/>
        <v>7879.0347222220735</v>
      </c>
      <c r="AD882" s="24">
        <f t="shared" si="236"/>
        <v>0</v>
      </c>
      <c r="AE882" s="24">
        <f t="shared" si="241"/>
        <v>1822.9765555555557</v>
      </c>
      <c r="AF882" s="24">
        <f t="shared" si="240"/>
        <v>0</v>
      </c>
      <c r="AG882" s="24">
        <f>AF$43+AF$87+$AF$158+$AF$178+$AF$238+$AF$279+$AF$299+$AF$307+$AF$359+$AF$365+$AF$379+$AF$408+$AF$426+$AF$438+$AF$526+$AF$549+$AF$569+$AF$622+$AF$645+$AF$657+$AF$685+$AF$703+$AF$721+$AF$758+$AF$800+$AF$815+$AF$877</f>
        <v>0.50225223987137202</v>
      </c>
      <c r="AH882" s="35">
        <f>(AG882*3600000)*$J$69</f>
        <v>1554972.9346417678</v>
      </c>
      <c r="AI882" s="33">
        <f>ABS((AB882*0.0000002777777777)-Z882)</f>
        <v>1.6152836624200276E-3</v>
      </c>
      <c r="AJ882" s="33">
        <f t="shared" si="239"/>
        <v>1.4428456832432917</v>
      </c>
    </row>
    <row r="883" spans="2:36" x14ac:dyDescent="0.3">
      <c r="B883" s="20" t="s">
        <v>32</v>
      </c>
      <c r="C883" s="20">
        <v>875</v>
      </c>
      <c r="D883" s="20">
        <v>286</v>
      </c>
      <c r="E883" s="3">
        <v>73.900000000000006</v>
      </c>
      <c r="F883" s="13">
        <f t="shared" si="237"/>
        <v>-0.29166666666666585</v>
      </c>
      <c r="G883" s="13">
        <f t="shared" si="238"/>
        <v>-1.0499999999999972</v>
      </c>
      <c r="R883">
        <f t="shared" si="226"/>
        <v>0</v>
      </c>
      <c r="S883">
        <f t="shared" si="227"/>
        <v>73.900000000000006</v>
      </c>
      <c r="T883" s="31">
        <f t="shared" si="231"/>
        <v>20.527777777777779</v>
      </c>
      <c r="U883" s="31">
        <f t="shared" si="228"/>
        <v>321520.31095679017</v>
      </c>
      <c r="V883" s="28">
        <f t="shared" si="232"/>
        <v>145.07330781996487</v>
      </c>
      <c r="W883" s="28">
        <f t="shared" si="233"/>
        <v>2245.509</v>
      </c>
      <c r="X883" s="28">
        <f t="shared" si="234"/>
        <v>-462.17342407543214</v>
      </c>
      <c r="Y883" s="37">
        <f t="shared" si="229"/>
        <v>1928.4088837445329</v>
      </c>
      <c r="Z883" s="28">
        <f>Y883*0.0000002777777777</f>
        <v>5.3566913422349398E-4</v>
      </c>
      <c r="AA883" s="28">
        <f t="shared" si="235"/>
        <v>1928.4088832045784</v>
      </c>
      <c r="AB883" s="24">
        <f t="shared" si="230"/>
        <v>10357.018518518482</v>
      </c>
      <c r="AD883" s="24">
        <f t="shared" si="236"/>
        <v>0</v>
      </c>
      <c r="AE883" s="24">
        <f t="shared" si="241"/>
        <v>1822.9765555555557</v>
      </c>
      <c r="AF883" s="24">
        <f t="shared" si="240"/>
        <v>0</v>
      </c>
      <c r="AG883" s="24">
        <f>AF$43+AF$87+$AF$158+$AF$178+$AF$238+$AF$279+$AF$299+$AF$307+$AF$359+$AF$365+$AF$379+$AF$408+$AF$426+$AF$438+$AF$526+$AF$549+$AF$569+$AF$622+$AF$645+$AF$657+$AF$685+$AF$703+$AF$721+$AF$758+$AF$800+$AF$815+$AF$877</f>
        <v>0.50225223987137202</v>
      </c>
      <c r="AH883" s="35">
        <f>(AG883*3600000)*$J$69</f>
        <v>1554972.9346417678</v>
      </c>
      <c r="AI883" s="33">
        <f>ABS((AB883*0.0000002777777777)-Z883)</f>
        <v>2.3412804534483165E-3</v>
      </c>
      <c r="AJ883" s="33">
        <f t="shared" si="239"/>
        <v>1.44518696369674</v>
      </c>
    </row>
    <row r="884" spans="2:36" x14ac:dyDescent="0.3">
      <c r="B884" s="20" t="s">
        <v>32</v>
      </c>
      <c r="C884" s="20">
        <v>876</v>
      </c>
      <c r="D884" s="20">
        <v>287</v>
      </c>
      <c r="E884" s="3">
        <v>72.7</v>
      </c>
      <c r="F884" s="13">
        <f t="shared" si="237"/>
        <v>-0.36111111111111227</v>
      </c>
      <c r="G884" s="13">
        <f t="shared" si="238"/>
        <v>-1.3000000000000043</v>
      </c>
      <c r="R884">
        <f t="shared" si="226"/>
        <v>0</v>
      </c>
      <c r="S884">
        <f t="shared" si="227"/>
        <v>72.7</v>
      </c>
      <c r="T884" s="31">
        <f t="shared" si="231"/>
        <v>20.194444444444446</v>
      </c>
      <c r="U884" s="31">
        <f t="shared" si="228"/>
        <v>311163.29243827169</v>
      </c>
      <c r="V884" s="28">
        <f t="shared" si="232"/>
        <v>140.4001133609186</v>
      </c>
      <c r="W884" s="28">
        <f t="shared" si="233"/>
        <v>2245.509</v>
      </c>
      <c r="X884" s="28">
        <f t="shared" si="234"/>
        <v>-572.21471552196704</v>
      </c>
      <c r="Y884" s="37">
        <f t="shared" si="229"/>
        <v>1813.6943978389515</v>
      </c>
      <c r="Z884" s="28">
        <f>Y884*0.0000002777777777</f>
        <v>5.0380399925864365E-4</v>
      </c>
      <c r="AA884" s="28">
        <f t="shared" si="235"/>
        <v>1813.6943973311172</v>
      </c>
      <c r="AB884" s="24">
        <f t="shared" si="230"/>
        <v>11868.888888889051</v>
      </c>
      <c r="AD884" s="24">
        <f t="shared" si="236"/>
        <v>0</v>
      </c>
      <c r="AE884" s="24">
        <f t="shared" si="241"/>
        <v>1822.9765555555557</v>
      </c>
      <c r="AF884" s="24">
        <f t="shared" si="240"/>
        <v>0</v>
      </c>
      <c r="AG884" s="24">
        <f>AF$43+AF$87+$AF$158+$AF$178+$AF$238+$AF$279+$AF$299+$AF$307+$AF$359+$AF$365+$AF$379+$AF$408+$AF$426+$AF$438+$AF$526+$AF$549+$AF$569+$AF$622+$AF$645+$AF$657+$AF$685+$AF$703+$AF$721+$AF$758+$AF$800+$AF$815+$AF$877</f>
        <v>0.50225223987137202</v>
      </c>
      <c r="AH884" s="35">
        <f>(AG884*3600000)*$J$69</f>
        <v>1554972.9346417678</v>
      </c>
      <c r="AI884" s="33">
        <f>ABS((AB884*0.0000002777777777)-Z884)</f>
        <v>2.7931095800651793E-3</v>
      </c>
      <c r="AJ884" s="33">
        <f t="shared" si="239"/>
        <v>1.4479800732768053</v>
      </c>
    </row>
    <row r="885" spans="2:36" x14ac:dyDescent="0.3">
      <c r="B885" s="20" t="s">
        <v>32</v>
      </c>
      <c r="C885" s="20">
        <v>877</v>
      </c>
      <c r="D885" s="20">
        <v>288</v>
      </c>
      <c r="E885" s="3">
        <v>71.3</v>
      </c>
      <c r="F885" s="13">
        <f t="shared" si="237"/>
        <v>-0.31944444444444403</v>
      </c>
      <c r="G885" s="13">
        <f t="shared" si="238"/>
        <v>-1.1499999999999986</v>
      </c>
      <c r="R885">
        <f t="shared" si="226"/>
        <v>0</v>
      </c>
      <c r="S885">
        <f t="shared" si="227"/>
        <v>71.3</v>
      </c>
      <c r="T885" s="31">
        <f t="shared" si="231"/>
        <v>19.805555555555554</v>
      </c>
      <c r="U885" s="31">
        <f t="shared" si="228"/>
        <v>299294.40354938264</v>
      </c>
      <c r="V885" s="28">
        <f t="shared" si="232"/>
        <v>135.04474726869631</v>
      </c>
      <c r="W885" s="28">
        <f t="shared" si="233"/>
        <v>2245.509</v>
      </c>
      <c r="X885" s="28">
        <f t="shared" si="234"/>
        <v>-506.18994065404547</v>
      </c>
      <c r="Y885" s="37">
        <f t="shared" si="229"/>
        <v>1874.3638066146509</v>
      </c>
      <c r="Z885" s="28">
        <f>Y885*0.0000002777777777</f>
        <v>5.2065661280273031E-4</v>
      </c>
      <c r="AA885" s="28">
        <f t="shared" si="235"/>
        <v>1874.363806089829</v>
      </c>
      <c r="AB885" s="24">
        <f t="shared" si="230"/>
        <v>7508.1319444443216</v>
      </c>
      <c r="AD885" s="24">
        <f t="shared" si="236"/>
        <v>0</v>
      </c>
      <c r="AE885" s="24">
        <f t="shared" si="241"/>
        <v>1822.9765555555557</v>
      </c>
      <c r="AF885" s="24">
        <f t="shared" si="240"/>
        <v>0</v>
      </c>
      <c r="AG885" s="24">
        <f>AF$43+AF$87+$AF$158+$AF$178+$AF$238+$AF$279+$AF$299+$AF$307+$AF$359+$AF$365+$AF$379+$AF$408+$AF$426+$AF$438+$AF$526+$AF$549+$AF$569+$AF$622+$AF$645+$AF$657+$AF$685+$AF$703+$AF$721+$AF$758+$AF$800+$AF$815+$AF$877</f>
        <v>0.50225223987137202</v>
      </c>
      <c r="AH885" s="35">
        <f>(AG885*3600000)*$J$69</f>
        <v>1554972.9346417678</v>
      </c>
      <c r="AI885" s="33">
        <f>ABS((AB885*0.0000002777777777)-Z885)</f>
        <v>1.5649355934033932E-3</v>
      </c>
      <c r="AJ885" s="33">
        <f t="shared" si="239"/>
        <v>1.4495450088702087</v>
      </c>
    </row>
    <row r="886" spans="2:36" x14ac:dyDescent="0.3">
      <c r="B886" s="20" t="s">
        <v>32</v>
      </c>
      <c r="C886" s="20">
        <v>878</v>
      </c>
      <c r="D886" s="20">
        <v>289</v>
      </c>
      <c r="E886" s="3">
        <v>70.400000000000006</v>
      </c>
      <c r="F886" s="13">
        <f t="shared" si="237"/>
        <v>-0.18055555555555516</v>
      </c>
      <c r="G886" s="13">
        <f t="shared" si="238"/>
        <v>-0.64999999999999858</v>
      </c>
      <c r="R886">
        <f t="shared" si="226"/>
        <v>0</v>
      </c>
      <c r="S886">
        <f t="shared" si="227"/>
        <v>70.400000000000006</v>
      </c>
      <c r="T886" s="31">
        <f t="shared" si="231"/>
        <v>19.555555555555557</v>
      </c>
      <c r="U886" s="31">
        <f t="shared" si="228"/>
        <v>291786.27160493832</v>
      </c>
      <c r="V886" s="28">
        <f t="shared" si="232"/>
        <v>131.657000057679</v>
      </c>
      <c r="W886" s="28">
        <f t="shared" si="233"/>
        <v>2245.509</v>
      </c>
      <c r="X886" s="28">
        <f t="shared" si="234"/>
        <v>-286.10735776098198</v>
      </c>
      <c r="Y886" s="37">
        <f t="shared" si="229"/>
        <v>2091.0586422966971</v>
      </c>
      <c r="Z886" s="28">
        <f>Y886*0.0000002777777777</f>
        <v>5.8084962269755577E-4</v>
      </c>
      <c r="AA886" s="28">
        <f t="shared" si="235"/>
        <v>2091.0586417112008</v>
      </c>
      <c r="AB886" s="24">
        <f t="shared" si="230"/>
        <v>3306.3333333334303</v>
      </c>
      <c r="AD886" s="24">
        <f t="shared" si="236"/>
        <v>0</v>
      </c>
      <c r="AE886" s="24">
        <f t="shared" si="241"/>
        <v>1822.9765555555557</v>
      </c>
      <c r="AF886" s="24">
        <f t="shared" si="240"/>
        <v>0</v>
      </c>
      <c r="AG886" s="24">
        <f>AF$43+AF$87+$AF$158+$AF$178+$AF$238+$AF$279+$AF$299+$AF$307+$AF$359+$AF$365+$AF$379+$AF$408+$AF$426+$AF$438+$AF$526+$AF$549+$AF$569+$AF$622+$AF$645+$AF$657+$AF$685+$AF$703+$AF$721+$AF$758+$AF$800+$AF$815+$AF$877</f>
        <v>0.50225223987137202</v>
      </c>
      <c r="AH886" s="35">
        <f>(AG886*3600000)*$J$69</f>
        <v>1554972.9346417678</v>
      </c>
      <c r="AI886" s="33">
        <f>ABS((AB886*0.0000002777777777)-Z886)</f>
        <v>3.3757630297123785E-4</v>
      </c>
      <c r="AJ886" s="33">
        <f t="shared" si="239"/>
        <v>1.4498825851731798</v>
      </c>
    </row>
    <row r="887" spans="2:36" x14ac:dyDescent="0.3">
      <c r="B887" s="20" t="s">
        <v>32</v>
      </c>
      <c r="C887" s="20">
        <v>879</v>
      </c>
      <c r="D887" s="20">
        <v>290</v>
      </c>
      <c r="E887" s="3">
        <v>70</v>
      </c>
      <c r="F887" s="13">
        <f t="shared" si="237"/>
        <v>-5.5555555555556344E-2</v>
      </c>
      <c r="G887" s="13">
        <f t="shared" si="238"/>
        <v>-0.20000000000000284</v>
      </c>
      <c r="R887">
        <f t="shared" si="226"/>
        <v>0</v>
      </c>
      <c r="S887">
        <f t="shared" si="227"/>
        <v>70</v>
      </c>
      <c r="T887" s="31">
        <f t="shared" si="231"/>
        <v>19.444444444444443</v>
      </c>
      <c r="U887" s="31">
        <f t="shared" si="228"/>
        <v>288479.93827160489</v>
      </c>
      <c r="V887" s="28">
        <f t="shared" si="232"/>
        <v>130.16514807484563</v>
      </c>
      <c r="W887" s="28">
        <f t="shared" si="233"/>
        <v>2245.509</v>
      </c>
      <c r="X887" s="28">
        <f t="shared" si="234"/>
        <v>-88.033033157226669</v>
      </c>
      <c r="Y887" s="37">
        <f t="shared" si="229"/>
        <v>2287.6411149176188</v>
      </c>
      <c r="Z887" s="28">
        <f>Y887*0.0000002777777777</f>
        <v>6.3545586507696649E-4</v>
      </c>
      <c r="AA887" s="28">
        <f t="shared" si="235"/>
        <v>2287.6411142770794</v>
      </c>
      <c r="AB887" s="24">
        <f t="shared" si="230"/>
        <v>0</v>
      </c>
      <c r="AD887" s="24">
        <f t="shared" si="236"/>
        <v>0</v>
      </c>
      <c r="AE887" s="24">
        <f t="shared" si="241"/>
        <v>1822.9765555555557</v>
      </c>
      <c r="AF887" s="24">
        <f t="shared" si="240"/>
        <v>0</v>
      </c>
      <c r="AG887" s="24">
        <f>AF$43+AF$87+$AF$158+$AF$178+$AF$238+$AF$279+$AF$299+$AF$307+$AF$359+$AF$365+$AF$379+$AF$408+$AF$426+$AF$438+$AF$526+$AF$549+$AF$569+$AF$622+$AF$645+$AF$657+$AF$685+$AF$703+$AF$721+$AF$758+$AF$800+$AF$815+$AF$877</f>
        <v>0.50225223987137202</v>
      </c>
      <c r="AH887" s="35">
        <f>(AG887*3600000)*$J$69</f>
        <v>1554972.9346417678</v>
      </c>
      <c r="AI887" s="33">
        <f>ABS((AB887*0.0000002777777777)-Z887)</f>
        <v>6.3545586507696649E-4</v>
      </c>
      <c r="AJ887" s="33">
        <f t="shared" si="239"/>
        <v>1.4505180410382568</v>
      </c>
    </row>
    <row r="888" spans="2:36" x14ac:dyDescent="0.3">
      <c r="B888" s="20" t="s">
        <v>32</v>
      </c>
      <c r="C888" s="20">
        <v>880</v>
      </c>
      <c r="D888" s="20">
        <v>291</v>
      </c>
      <c r="E888" s="3">
        <v>70</v>
      </c>
      <c r="F888" s="13">
        <f t="shared" si="237"/>
        <v>-0.1388888888888889</v>
      </c>
      <c r="G888" s="13">
        <f t="shared" si="238"/>
        <v>-0.5</v>
      </c>
      <c r="R888">
        <f t="shared" si="226"/>
        <v>0</v>
      </c>
      <c r="S888">
        <f t="shared" si="227"/>
        <v>70</v>
      </c>
      <c r="T888" s="31">
        <f t="shared" si="231"/>
        <v>19.444444444444443</v>
      </c>
      <c r="U888" s="31">
        <f t="shared" si="228"/>
        <v>288479.93827160489</v>
      </c>
      <c r="V888" s="28">
        <f t="shared" si="232"/>
        <v>130.16514807484563</v>
      </c>
      <c r="W888" s="28">
        <f t="shared" si="233"/>
        <v>2245.509</v>
      </c>
      <c r="X888" s="28">
        <f t="shared" si="234"/>
        <v>-220.08258289306355</v>
      </c>
      <c r="Y888" s="37">
        <f t="shared" si="229"/>
        <v>2155.5915651817822</v>
      </c>
      <c r="Z888" s="28">
        <f>Y888*0.0000002777777777</f>
        <v>5.9877543460506023E-4</v>
      </c>
      <c r="AA888" s="28">
        <f t="shared" si="235"/>
        <v>2155.591564578217</v>
      </c>
      <c r="AB888" s="24">
        <f t="shared" si="230"/>
        <v>8183.4104938270757</v>
      </c>
      <c r="AD888" s="24">
        <f t="shared" si="236"/>
        <v>0</v>
      </c>
      <c r="AE888" s="24">
        <f t="shared" si="241"/>
        <v>1822.9765555555557</v>
      </c>
      <c r="AF888" s="24">
        <f t="shared" si="240"/>
        <v>0</v>
      </c>
      <c r="AG888" s="24">
        <f>AF$43+AF$87+$AF$158+$AF$178+$AF$238+$AF$279+$AF$299+$AF$307+$AF$359+$AF$365+$AF$379+$AF$408+$AF$426+$AF$438+$AF$526+$AF$549+$AF$569+$AF$622+$AF$645+$AF$657+$AF$685+$AF$703+$AF$721+$AF$758+$AF$800+$AF$815+$AF$877</f>
        <v>0.50225223987137202</v>
      </c>
      <c r="AH888" s="35">
        <f>(AG888*3600000)*$J$69</f>
        <v>1554972.9346417678</v>
      </c>
      <c r="AI888" s="33">
        <f>ABS((AB888*0.0000002777777777)-Z888)</f>
        <v>1.6743941463770848E-3</v>
      </c>
      <c r="AJ888" s="33">
        <f t="shared" si="239"/>
        <v>1.4521924351846338</v>
      </c>
    </row>
    <row r="889" spans="2:36" x14ac:dyDescent="0.3">
      <c r="B889" s="20" t="s">
        <v>32</v>
      </c>
      <c r="C889" s="20">
        <v>881</v>
      </c>
      <c r="D889" s="20">
        <v>292</v>
      </c>
      <c r="E889" s="3">
        <v>69</v>
      </c>
      <c r="F889" s="13">
        <f t="shared" si="237"/>
        <v>-0.27777777777777779</v>
      </c>
      <c r="G889" s="13">
        <f t="shared" si="238"/>
        <v>-1</v>
      </c>
      <c r="R889">
        <f t="shared" si="226"/>
        <v>0</v>
      </c>
      <c r="S889">
        <f t="shared" si="227"/>
        <v>69</v>
      </c>
      <c r="T889" s="31">
        <f t="shared" si="231"/>
        <v>19.166666666666668</v>
      </c>
      <c r="U889" s="31">
        <f t="shared" si="228"/>
        <v>280296.52777777781</v>
      </c>
      <c r="V889" s="28">
        <f t="shared" si="232"/>
        <v>126.47270816006943</v>
      </c>
      <c r="W889" s="28">
        <f t="shared" si="233"/>
        <v>2245.509</v>
      </c>
      <c r="X889" s="28">
        <f t="shared" si="234"/>
        <v>-440.16516578612709</v>
      </c>
      <c r="Y889" s="37">
        <f t="shared" si="229"/>
        <v>1931.8165423739424</v>
      </c>
      <c r="Z889" s="28">
        <f>Y889*0.0000002777777777</f>
        <v>5.3661570606473169E-4</v>
      </c>
      <c r="AA889" s="28">
        <f t="shared" si="235"/>
        <v>1931.8165418330341</v>
      </c>
      <c r="AB889" s="24">
        <f t="shared" si="230"/>
        <v>8065.6635802469682</v>
      </c>
      <c r="AD889" s="24">
        <f t="shared" si="236"/>
        <v>0</v>
      </c>
      <c r="AE889" s="24">
        <f t="shared" si="241"/>
        <v>1822.9765555555557</v>
      </c>
      <c r="AF889" s="24">
        <f t="shared" si="240"/>
        <v>0</v>
      </c>
      <c r="AG889" s="24">
        <f>AF$43+AF$87+$AF$158+$AF$178+$AF$238+$AF$279+$AF$299+$AF$307+$AF$359+$AF$365+$AF$379+$AF$408+$AF$426+$AF$438+$AF$526+$AF$549+$AF$569+$AF$622+$AF$645+$AF$657+$AF$685+$AF$703+$AF$721+$AF$758+$AF$800+$AF$815+$AF$877</f>
        <v>0.50225223987137202</v>
      </c>
      <c r="AH889" s="35">
        <f>(AG889*3600000)*$J$69</f>
        <v>1554972.9346417678</v>
      </c>
      <c r="AI889" s="33">
        <f>ABS((AB889*0.0000002777777777)-Z889)</f>
        <v>1.7038463989320967E-3</v>
      </c>
      <c r="AJ889" s="33">
        <f t="shared" si="239"/>
        <v>1.4538962815835659</v>
      </c>
    </row>
    <row r="890" spans="2:36" x14ac:dyDescent="0.3">
      <c r="B890" s="20" t="s">
        <v>32</v>
      </c>
      <c r="C890" s="20">
        <v>882</v>
      </c>
      <c r="D890" s="20">
        <v>293</v>
      </c>
      <c r="E890" s="3">
        <v>68</v>
      </c>
      <c r="F890" s="13">
        <f t="shared" si="237"/>
        <v>-0.1388888888888889</v>
      </c>
      <c r="G890" s="13">
        <f t="shared" si="238"/>
        <v>-0.5</v>
      </c>
      <c r="R890">
        <f t="shared" si="226"/>
        <v>0</v>
      </c>
      <c r="S890">
        <f t="shared" si="227"/>
        <v>68</v>
      </c>
      <c r="T890" s="31">
        <f t="shared" si="231"/>
        <v>18.888888888888889</v>
      </c>
      <c r="U890" s="31">
        <f t="shared" si="228"/>
        <v>272230.86419753084</v>
      </c>
      <c r="V890" s="28">
        <f t="shared" si="232"/>
        <v>122.83339687716048</v>
      </c>
      <c r="W890" s="28">
        <f t="shared" si="233"/>
        <v>2245.509</v>
      </c>
      <c r="X890" s="28">
        <f t="shared" si="234"/>
        <v>-220.08258289306355</v>
      </c>
      <c r="Y890" s="37">
        <f t="shared" si="229"/>
        <v>2148.2598139840966</v>
      </c>
      <c r="Z890" s="28">
        <f>Y890*0.0000002777777777</f>
        <v>5.9673883705071778E-4</v>
      </c>
      <c r="AA890" s="28">
        <f t="shared" si="235"/>
        <v>2148.2598133825841</v>
      </c>
      <c r="AB890" s="24">
        <f t="shared" si="230"/>
        <v>0</v>
      </c>
      <c r="AD890" s="24">
        <f t="shared" si="236"/>
        <v>0</v>
      </c>
      <c r="AE890" s="24">
        <f t="shared" si="241"/>
        <v>1822.9765555555557</v>
      </c>
      <c r="AF890" s="24">
        <f t="shared" si="240"/>
        <v>0</v>
      </c>
      <c r="AG890" s="24">
        <f>AF$43+AF$87+$AF$158+$AF$178+$AF$238+$AF$279+$AF$299+$AF$307+$AF$359+$AF$365+$AF$379+$AF$408+$AF$426+$AF$438+$AF$526+$AF$549+$AF$569+$AF$622+$AF$645+$AF$657+$AF$685+$AF$703+$AF$721+$AF$758+$AF$800+$AF$815+$AF$877</f>
        <v>0.50225223987137202</v>
      </c>
      <c r="AH890" s="35">
        <f>(AG890*3600000)*$J$69</f>
        <v>1554972.9346417678</v>
      </c>
      <c r="AI890" s="33">
        <f>ABS((AB890*0.0000002777777777)-Z890)</f>
        <v>5.9673883705071778E-4</v>
      </c>
      <c r="AJ890" s="33">
        <f t="shared" si="239"/>
        <v>1.4544930204206166</v>
      </c>
    </row>
    <row r="891" spans="2:36" x14ac:dyDescent="0.3">
      <c r="B891" s="20" t="s">
        <v>32</v>
      </c>
      <c r="C891" s="20">
        <v>883</v>
      </c>
      <c r="D891" s="20">
        <v>294</v>
      </c>
      <c r="E891" s="3">
        <v>68</v>
      </c>
      <c r="F891" s="13">
        <f t="shared" si="237"/>
        <v>0</v>
      </c>
      <c r="G891" s="13">
        <f t="shared" si="238"/>
        <v>0</v>
      </c>
      <c r="R891">
        <f t="shared" si="226"/>
        <v>0</v>
      </c>
      <c r="S891">
        <f t="shared" si="227"/>
        <v>68</v>
      </c>
      <c r="T891" s="31">
        <f t="shared" si="231"/>
        <v>18.888888888888889</v>
      </c>
      <c r="U891" s="31">
        <f t="shared" si="228"/>
        <v>272230.86419753084</v>
      </c>
      <c r="V891" s="28">
        <f t="shared" si="232"/>
        <v>122.83339687716048</v>
      </c>
      <c r="W891" s="28">
        <f t="shared" si="233"/>
        <v>2245.509</v>
      </c>
      <c r="X891" s="28">
        <f t="shared" si="234"/>
        <v>0</v>
      </c>
      <c r="Y891" s="37">
        <f t="shared" si="229"/>
        <v>2368.3423968771604</v>
      </c>
      <c r="Z891" s="28">
        <f>Y891*0.0000002777777777</f>
        <v>6.5787288783722908E-4</v>
      </c>
      <c r="AA891" s="28">
        <f t="shared" si="235"/>
        <v>2368.3423962140246</v>
      </c>
      <c r="AB891" s="24">
        <f t="shared" si="230"/>
        <v>0</v>
      </c>
      <c r="AD891" s="24">
        <f t="shared" si="236"/>
        <v>0</v>
      </c>
      <c r="AE891" s="24">
        <f t="shared" si="241"/>
        <v>1822.9765555555557</v>
      </c>
      <c r="AF891" s="24">
        <f t="shared" si="240"/>
        <v>0</v>
      </c>
      <c r="AG891" s="24">
        <f>AF$43+AF$87+$AF$158+$AF$178+$AF$238+$AF$279+$AF$299+$AF$307+$AF$359+$AF$365+$AF$379+$AF$408+$AF$426+$AF$438+$AF$526+$AF$549+$AF$569+$AF$622+$AF$645+$AF$657+$AF$685+$AF$703+$AF$721+$AF$758+$AF$800+$AF$815+$AF$877</f>
        <v>0.50225223987137202</v>
      </c>
      <c r="AH891" s="35">
        <f>(AG891*3600000)*$J$69</f>
        <v>1554972.9346417678</v>
      </c>
      <c r="AI891" s="33">
        <f>ABS((AB891*0.0000002777777777)-Z891)</f>
        <v>6.5787288783722908E-4</v>
      </c>
      <c r="AJ891" s="33">
        <f t="shared" si="239"/>
        <v>1.4551508933084538</v>
      </c>
    </row>
    <row r="892" spans="2:36" x14ac:dyDescent="0.3">
      <c r="B892" s="20" t="s">
        <v>32</v>
      </c>
      <c r="C892" s="20">
        <v>884</v>
      </c>
      <c r="D892" s="20">
        <v>295</v>
      </c>
      <c r="E892" s="3">
        <v>68</v>
      </c>
      <c r="F892" s="13">
        <f t="shared" si="237"/>
        <v>1.3888888888888099E-2</v>
      </c>
      <c r="G892" s="13">
        <f t="shared" si="238"/>
        <v>4.9999999999997158E-2</v>
      </c>
      <c r="R892">
        <f t="shared" si="226"/>
        <v>0</v>
      </c>
      <c r="S892">
        <f t="shared" si="227"/>
        <v>68</v>
      </c>
      <c r="T892" s="31">
        <f t="shared" si="231"/>
        <v>18.888888888888889</v>
      </c>
      <c r="U892" s="31">
        <f t="shared" si="228"/>
        <v>272230.86419753084</v>
      </c>
      <c r="V892" s="28">
        <f t="shared" si="232"/>
        <v>122.83339687716048</v>
      </c>
      <c r="W892" s="28">
        <f t="shared" si="233"/>
        <v>2245.509</v>
      </c>
      <c r="X892" s="28">
        <f t="shared" si="234"/>
        <v>22.008258289305104</v>
      </c>
      <c r="Y892" s="37">
        <f t="shared" si="229"/>
        <v>2390.3506551664655</v>
      </c>
      <c r="Z892" s="28">
        <f>Y892*0.0000002777777777</f>
        <v>6.6398629291587979E-4</v>
      </c>
      <c r="AA892" s="28">
        <f t="shared" si="235"/>
        <v>2390.3506544971674</v>
      </c>
      <c r="AB892" s="24">
        <f t="shared" si="230"/>
        <v>-801.26774691353785</v>
      </c>
      <c r="AD892" s="24">
        <f t="shared" si="236"/>
        <v>0</v>
      </c>
      <c r="AE892" s="24">
        <f t="shared" si="241"/>
        <v>1822.9765555555557</v>
      </c>
      <c r="AF892" s="24">
        <f t="shared" si="240"/>
        <v>0</v>
      </c>
      <c r="AG892" s="24">
        <f>AF$43+AF$87+$AF$158+$AF$178+$AF$238+$AF$279+$AF$299+$AF$307+$AF$359+$AF$365+$AF$379+$AF$408+$AF$426+$AF$438+$AF$526+$AF$549+$AF$569+$AF$622+$AF$645+$AF$657+$AF$685+$AF$703+$AF$721+$AF$758+$AF$800+$AF$815+$AF$877</f>
        <v>0.50225223987137202</v>
      </c>
      <c r="AH892" s="35">
        <f>(AG892*3600000)*$J$69</f>
        <v>1554972.9346417678</v>
      </c>
      <c r="AI892" s="33">
        <f>ABS((AB892*0.0000002777777777)-Z892)</f>
        <v>8.8656066699620837E-4</v>
      </c>
      <c r="AJ892" s="33">
        <f t="shared" si="239"/>
        <v>1.4560374539754499</v>
      </c>
    </row>
    <row r="893" spans="2:36" x14ac:dyDescent="0.3">
      <c r="B893" s="20" t="s">
        <v>32</v>
      </c>
      <c r="C893" s="20">
        <v>885</v>
      </c>
      <c r="D893" s="20">
        <v>296</v>
      </c>
      <c r="E893" s="3">
        <v>68.099999999999994</v>
      </c>
      <c r="F893" s="13">
        <f t="shared" si="237"/>
        <v>5.5555555555556344E-2</v>
      </c>
      <c r="G893" s="13">
        <f t="shared" si="238"/>
        <v>0.20000000000000284</v>
      </c>
      <c r="R893">
        <f t="shared" si="226"/>
        <v>0</v>
      </c>
      <c r="S893">
        <f t="shared" si="227"/>
        <v>68.099999999999994</v>
      </c>
      <c r="T893" s="31">
        <f t="shared" si="231"/>
        <v>18.916666666666664</v>
      </c>
      <c r="U893" s="31">
        <f t="shared" si="228"/>
        <v>273032.13194444438</v>
      </c>
      <c r="V893" s="28">
        <f t="shared" si="232"/>
        <v>123.19493721701731</v>
      </c>
      <c r="W893" s="28">
        <f t="shared" si="233"/>
        <v>2245.509</v>
      </c>
      <c r="X893" s="28">
        <f t="shared" si="234"/>
        <v>88.033033157226669</v>
      </c>
      <c r="Y893" s="37">
        <f t="shared" si="229"/>
        <v>2456.7369703742443</v>
      </c>
      <c r="Z893" s="28">
        <f>Y893*0.0000002777777777</f>
        <v>6.8242693602398833E-4</v>
      </c>
      <c r="AA893" s="28">
        <f t="shared" si="235"/>
        <v>2456.736969686358</v>
      </c>
      <c r="AB893" s="24">
        <f t="shared" si="230"/>
        <v>-2410.8680555556202</v>
      </c>
      <c r="AD893" s="24">
        <f t="shared" si="236"/>
        <v>0</v>
      </c>
      <c r="AE893" s="24">
        <f t="shared" si="241"/>
        <v>1822.9765555555557</v>
      </c>
      <c r="AF893" s="24">
        <f t="shared" si="240"/>
        <v>0</v>
      </c>
      <c r="AG893" s="24">
        <f>AF$43+AF$87+$AF$158+$AF$178+$AF$238+$AF$279+$AF$299+$AF$307+$AF$359+$AF$365+$AF$379+$AF$408+$AF$426+$AF$438+$AF$526+$AF$549+$AF$569+$AF$622+$AF$645+$AF$657+$AF$685+$AF$703+$AF$721+$AF$758+$AF$800+$AF$815+$AF$877</f>
        <v>0.50225223987137202</v>
      </c>
      <c r="AH893" s="35">
        <f>(AG893*3600000)*$J$69</f>
        <v>1554972.9346417678</v>
      </c>
      <c r="AI893" s="33">
        <f>ABS((AB893*0.0000002777777777)-Z893)</f>
        <v>1.3521125068241486E-3</v>
      </c>
      <c r="AJ893" s="33">
        <f t="shared" si="239"/>
        <v>1.457389566482274</v>
      </c>
    </row>
    <row r="894" spans="2:36" x14ac:dyDescent="0.3">
      <c r="B894" s="20" t="s">
        <v>32</v>
      </c>
      <c r="C894" s="20">
        <v>886</v>
      </c>
      <c r="D894" s="20">
        <v>297</v>
      </c>
      <c r="E894" s="3">
        <v>68.400000000000006</v>
      </c>
      <c r="F894" s="13">
        <f t="shared" si="237"/>
        <v>6.9444444444444448E-2</v>
      </c>
      <c r="G894" s="13">
        <f t="shared" si="238"/>
        <v>0.25</v>
      </c>
      <c r="R894">
        <f t="shared" si="226"/>
        <v>0</v>
      </c>
      <c r="S894">
        <f t="shared" si="227"/>
        <v>68.400000000000006</v>
      </c>
      <c r="T894" s="31">
        <f t="shared" si="231"/>
        <v>19</v>
      </c>
      <c r="U894" s="31">
        <f t="shared" si="228"/>
        <v>275443</v>
      </c>
      <c r="V894" s="28">
        <f t="shared" si="232"/>
        <v>124.28274595449997</v>
      </c>
      <c r="W894" s="28">
        <f t="shared" si="233"/>
        <v>2245.509</v>
      </c>
      <c r="X894" s="28">
        <f t="shared" si="234"/>
        <v>110.04129144653177</v>
      </c>
      <c r="Y894" s="37">
        <f t="shared" si="229"/>
        <v>2479.833037401032</v>
      </c>
      <c r="Z894" s="28">
        <f>Y894*0.0000002777777777</f>
        <v>6.8884251019629965E-4</v>
      </c>
      <c r="AA894" s="28">
        <f t="shared" si="235"/>
        <v>2479.8330367066787</v>
      </c>
      <c r="AB894" s="24">
        <f t="shared" si="230"/>
        <v>-1613.1327160493238</v>
      </c>
      <c r="AD894" s="24">
        <f t="shared" si="236"/>
        <v>0</v>
      </c>
      <c r="AE894" s="24">
        <f t="shared" si="241"/>
        <v>1822.9765555555557</v>
      </c>
      <c r="AF894" s="24">
        <f t="shared" si="240"/>
        <v>0</v>
      </c>
      <c r="AG894" s="24">
        <f>AF$43+AF$87+$AF$158+$AF$178+$AF$238+$AF$279+$AF$299+$AF$307+$AF$359+$AF$365+$AF$379+$AF$408+$AF$426+$AF$438+$AF$526+$AF$549+$AF$569+$AF$622+$AF$645+$AF$657+$AF$685+$AF$703+$AF$721+$AF$758+$AF$800+$AF$815+$AF$877</f>
        <v>0.50225223987137202</v>
      </c>
      <c r="AH894" s="35">
        <f>(AG894*3600000)*$J$69</f>
        <v>1554972.9346417678</v>
      </c>
      <c r="AI894" s="33">
        <f>ABS((AB894*0.0000002777777777)-Z894)</f>
        <v>1.136934931195646E-3</v>
      </c>
      <c r="AJ894" s="33">
        <f t="shared" si="239"/>
        <v>1.4585265014134696</v>
      </c>
    </row>
    <row r="895" spans="2:36" x14ac:dyDescent="0.3">
      <c r="B895" s="20" t="s">
        <v>32</v>
      </c>
      <c r="C895" s="20">
        <v>887</v>
      </c>
      <c r="D895" s="20">
        <v>298</v>
      </c>
      <c r="E895" s="3">
        <v>68.599999999999994</v>
      </c>
      <c r="F895" s="13">
        <f t="shared" si="237"/>
        <v>4.1666666666666269E-2</v>
      </c>
      <c r="G895" s="13">
        <f t="shared" si="238"/>
        <v>0.14999999999999858</v>
      </c>
      <c r="R895">
        <f t="shared" si="226"/>
        <v>0</v>
      </c>
      <c r="S895">
        <f t="shared" si="227"/>
        <v>68.599999999999994</v>
      </c>
      <c r="T895" s="31">
        <f t="shared" si="231"/>
        <v>19.055555555555554</v>
      </c>
      <c r="U895" s="31">
        <f t="shared" si="228"/>
        <v>277056.13271604932</v>
      </c>
      <c r="V895" s="28">
        <f t="shared" si="232"/>
        <v>125.01060821108175</v>
      </c>
      <c r="W895" s="28">
        <f t="shared" si="233"/>
        <v>2245.509</v>
      </c>
      <c r="X895" s="28">
        <f t="shared" si="234"/>
        <v>66.024774867918438</v>
      </c>
      <c r="Y895" s="37">
        <f t="shared" si="229"/>
        <v>2436.5443830790005</v>
      </c>
      <c r="Z895" s="28">
        <f>Y895*0.0000002777777777</f>
        <v>6.7681788399910224E-4</v>
      </c>
      <c r="AA895" s="28">
        <f t="shared" si="235"/>
        <v>2436.544382396768</v>
      </c>
      <c r="AB895" s="24">
        <f t="shared" si="230"/>
        <v>-808.33256172842812</v>
      </c>
      <c r="AD895" s="24">
        <f t="shared" si="236"/>
        <v>0</v>
      </c>
      <c r="AE895" s="24">
        <f>$AD$43+$AD$87+$AD$158+$AD$178+$AD$188+$AD$238+$AD$279+$AD$299+$AD$307+$AD$359+$AD$365+$AD$379+$AD$408+$AD$426+$AD$438+$AD$549+$AD$569+$AD$622+$AD$645+$AD$657+$AD$685+$AD$703+$AD$721+$AD$758+$AD$800+$AD$815+$AD$877+$AD$896</f>
        <v>2000.4211543209879</v>
      </c>
      <c r="AF895" s="24">
        <f t="shared" si="240"/>
        <v>0</v>
      </c>
      <c r="AG895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895" s="35">
        <f>(AG895*3600000)*$J$69</f>
        <v>1707575.2895373108</v>
      </c>
      <c r="AI895" s="33">
        <f>ABS((AB895*0.0000002777777777)-Z895)</f>
        <v>9.0135470663857311E-4</v>
      </c>
      <c r="AJ895" s="33">
        <f t="shared" si="239"/>
        <v>1.4594278561201082</v>
      </c>
    </row>
    <row r="896" spans="2:36" x14ac:dyDescent="0.3">
      <c r="B896" s="20" t="s">
        <v>32</v>
      </c>
      <c r="C896" s="20">
        <v>888</v>
      </c>
      <c r="D896" s="20">
        <v>299</v>
      </c>
      <c r="E896" s="3">
        <v>68.7</v>
      </c>
      <c r="F896" s="13">
        <f t="shared" si="237"/>
        <v>-1.3888888888888099E-2</v>
      </c>
      <c r="G896" s="13">
        <f t="shared" si="238"/>
        <v>-4.9999999999997158E-2</v>
      </c>
      <c r="R896">
        <f t="shared" si="226"/>
        <v>0</v>
      </c>
      <c r="S896">
        <f t="shared" si="227"/>
        <v>68.7</v>
      </c>
      <c r="T896" s="31">
        <f t="shared" si="231"/>
        <v>19.083333333333332</v>
      </c>
      <c r="U896" s="31">
        <f t="shared" si="228"/>
        <v>277864.46527777775</v>
      </c>
      <c r="V896" s="28">
        <f t="shared" si="232"/>
        <v>125.37533626885066</v>
      </c>
      <c r="W896" s="28">
        <f t="shared" si="233"/>
        <v>2245.509</v>
      </c>
      <c r="X896" s="28">
        <f t="shared" si="234"/>
        <v>-22.008258289305104</v>
      </c>
      <c r="Y896" s="37">
        <f t="shared" si="229"/>
        <v>2348.8760779795457</v>
      </c>
      <c r="Z896" s="28">
        <f>Y896*0.0000002777777777</f>
        <v>6.5246557703385014E-4</v>
      </c>
      <c r="AA896" s="28">
        <f t="shared" si="235"/>
        <v>2348.8760773218605</v>
      </c>
      <c r="AB896" s="24">
        <f t="shared" si="230"/>
        <v>1615.4876543208957</v>
      </c>
      <c r="AC896" s="24">
        <f>SUM(AB896:AB915)</f>
        <v>177444.59876543208</v>
      </c>
      <c r="AD896" s="24">
        <f t="shared" si="236"/>
        <v>177.44459876543209</v>
      </c>
      <c r="AE896" s="24">
        <f t="shared" ref="AE896:AE930" si="242">$AD$43+$AD$87+$AD$158+$AD$178+$AD$188+$AD$238+$AD$279+$AD$299+$AD$307+$AD$359+$AD$365+$AD$379+$AD$408+$AD$426+$AD$438+$AD$549+$AD$569+$AD$622+$AD$645+$AD$657+$AD$685+$AD$703+$AD$721+$AD$758+$AD$800+$AD$815+$AD$877+$AD$896</f>
        <v>2000.4211543209879</v>
      </c>
      <c r="AF896" s="24">
        <f t="shared" si="240"/>
        <v>4.9290166309929891E-2</v>
      </c>
      <c r="AG896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896" s="35">
        <f>(AG896*3600000)*$J$69</f>
        <v>1707575.2895373108</v>
      </c>
      <c r="AI896" s="33">
        <f>ABS((AB896*0.0000002777777777)-Z896)</f>
        <v>2.0371900651480589E-4</v>
      </c>
      <c r="AJ896" s="33">
        <f t="shared" si="239"/>
        <v>1.4596315751266229</v>
      </c>
    </row>
    <row r="897" spans="2:36" x14ac:dyDescent="0.3">
      <c r="B897" s="20" t="s">
        <v>32</v>
      </c>
      <c r="C897" s="20">
        <v>889</v>
      </c>
      <c r="D897" s="20">
        <v>300</v>
      </c>
      <c r="E897" s="3">
        <v>68.5</v>
      </c>
      <c r="F897" s="13">
        <f t="shared" si="237"/>
        <v>-8.3333333333334522E-2</v>
      </c>
      <c r="G897" s="13">
        <f t="shared" si="238"/>
        <v>-0.30000000000000426</v>
      </c>
      <c r="R897">
        <f t="shared" si="226"/>
        <v>0</v>
      </c>
      <c r="S897">
        <f t="shared" si="227"/>
        <v>68.5</v>
      </c>
      <c r="T897" s="31">
        <f t="shared" si="231"/>
        <v>19.027777777777779</v>
      </c>
      <c r="U897" s="31">
        <f t="shared" si="228"/>
        <v>276248.97762345686</v>
      </c>
      <c r="V897" s="28">
        <f t="shared" si="232"/>
        <v>124.64641143963155</v>
      </c>
      <c r="W897" s="28">
        <f t="shared" si="233"/>
        <v>2245.509</v>
      </c>
      <c r="X897" s="28">
        <f t="shared" si="234"/>
        <v>-132.04954973584</v>
      </c>
      <c r="Y897" s="37">
        <f t="shared" si="229"/>
        <v>2238.1058617037916</v>
      </c>
      <c r="Z897" s="28">
        <f>Y897*0.0000002777777777</f>
        <v>6.2169607252142282E-4</v>
      </c>
      <c r="AA897" s="28">
        <f t="shared" si="235"/>
        <v>2238.105861077122</v>
      </c>
      <c r="AB897" s="24">
        <f t="shared" si="230"/>
        <v>3216.8456790124765</v>
      </c>
      <c r="AD897" s="24">
        <f t="shared" si="236"/>
        <v>0</v>
      </c>
      <c r="AE897" s="24">
        <f t="shared" si="242"/>
        <v>2000.4211543209879</v>
      </c>
      <c r="AF897" s="24">
        <f t="shared" si="240"/>
        <v>0</v>
      </c>
      <c r="AG897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897" s="35">
        <f>(AG897*3600000)*$J$69</f>
        <v>1707575.2895373108</v>
      </c>
      <c r="AI897" s="33">
        <f>ABS((AB897*0.0000002777777777)-Z897)</f>
        <v>2.7187217139851044E-4</v>
      </c>
      <c r="AJ897" s="33">
        <f t="shared" si="239"/>
        <v>1.4599034472980215</v>
      </c>
    </row>
    <row r="898" spans="2:36" x14ac:dyDescent="0.3">
      <c r="B898" s="20" t="s">
        <v>32</v>
      </c>
      <c r="C898" s="20">
        <v>890</v>
      </c>
      <c r="D898" s="20">
        <v>301</v>
      </c>
      <c r="E898" s="3">
        <v>68.099999999999994</v>
      </c>
      <c r="F898" s="13">
        <f t="shared" si="237"/>
        <v>-0.16666666666666705</v>
      </c>
      <c r="G898" s="13">
        <f t="shared" si="238"/>
        <v>-0.60000000000000142</v>
      </c>
      <c r="R898">
        <f t="shared" si="226"/>
        <v>0</v>
      </c>
      <c r="S898">
        <f t="shared" si="227"/>
        <v>68.099999999999994</v>
      </c>
      <c r="T898" s="31">
        <f t="shared" si="231"/>
        <v>18.916666666666664</v>
      </c>
      <c r="U898" s="31">
        <f t="shared" si="228"/>
        <v>273032.13194444438</v>
      </c>
      <c r="V898" s="28">
        <f t="shared" si="232"/>
        <v>123.19493721701731</v>
      </c>
      <c r="W898" s="28">
        <f t="shared" si="233"/>
        <v>2245.509</v>
      </c>
      <c r="X898" s="28">
        <f t="shared" si="234"/>
        <v>-264.09909947167688</v>
      </c>
      <c r="Y898" s="37">
        <f t="shared" si="229"/>
        <v>2104.6048377453408</v>
      </c>
      <c r="Z898" s="28">
        <f>Y898*0.0000002777777777</f>
        <v>5.8461245476556991E-4</v>
      </c>
      <c r="AA898" s="28">
        <f t="shared" si="235"/>
        <v>2104.6048371560519</v>
      </c>
      <c r="AB898" s="24">
        <f t="shared" si="230"/>
        <v>6377.17283950618</v>
      </c>
      <c r="AD898" s="24">
        <f t="shared" si="236"/>
        <v>0</v>
      </c>
      <c r="AE898" s="24">
        <f t="shared" si="242"/>
        <v>2000.4211543209879</v>
      </c>
      <c r="AF898" s="24">
        <f t="shared" si="240"/>
        <v>0</v>
      </c>
      <c r="AG898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898" s="35">
        <f>(AG898*3600000)*$J$69</f>
        <v>1707575.2895373108</v>
      </c>
      <c r="AI898" s="33">
        <f>ABS((AB898*0.0000002777777777)-Z898)</f>
        <v>1.1868244446012555E-3</v>
      </c>
      <c r="AJ898" s="33">
        <f t="shared" si="239"/>
        <v>1.4610902717426226</v>
      </c>
    </row>
    <row r="899" spans="2:36" x14ac:dyDescent="0.3">
      <c r="B899" s="20" t="s">
        <v>32</v>
      </c>
      <c r="C899" s="20">
        <v>891</v>
      </c>
      <c r="D899" s="20">
        <v>302</v>
      </c>
      <c r="E899" s="3">
        <v>67.3</v>
      </c>
      <c r="F899" s="13">
        <f t="shared" si="237"/>
        <v>-0.26388888888888767</v>
      </c>
      <c r="G899" s="13">
        <f t="shared" si="238"/>
        <v>-0.94999999999999574</v>
      </c>
      <c r="R899">
        <f t="shared" si="226"/>
        <v>0</v>
      </c>
      <c r="S899">
        <f t="shared" si="227"/>
        <v>67.3</v>
      </c>
      <c r="T899" s="31">
        <f t="shared" si="231"/>
        <v>18.694444444444443</v>
      </c>
      <c r="U899" s="31">
        <f t="shared" si="228"/>
        <v>266654.9591049382</v>
      </c>
      <c r="V899" s="28">
        <f t="shared" si="232"/>
        <v>120.31749051508521</v>
      </c>
      <c r="W899" s="28">
        <f t="shared" si="233"/>
        <v>2245.509</v>
      </c>
      <c r="X899" s="28">
        <f t="shared" si="234"/>
        <v>-418.1569074968188</v>
      </c>
      <c r="Y899" s="37">
        <f t="shared" si="229"/>
        <v>1947.6695830182666</v>
      </c>
      <c r="Z899" s="28">
        <f>Y899*0.0000002777777777</f>
        <v>5.4101932846469978E-4</v>
      </c>
      <c r="AA899" s="28">
        <f t="shared" si="235"/>
        <v>1947.6695824729193</v>
      </c>
      <c r="AB899" s="24">
        <f t="shared" si="230"/>
        <v>8645.5671296295186</v>
      </c>
      <c r="AD899" s="24">
        <f t="shared" si="236"/>
        <v>0</v>
      </c>
      <c r="AE899" s="24">
        <f t="shared" si="242"/>
        <v>2000.4211543209879</v>
      </c>
      <c r="AF899" s="24">
        <f t="shared" si="240"/>
        <v>0</v>
      </c>
      <c r="AG899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899" s="35">
        <f>(AG899*3600000)*$J$69</f>
        <v>1707575.2895373108</v>
      </c>
      <c r="AI899" s="33">
        <f>ABS((AB899*0.0000002777777777)-Z899)</f>
        <v>1.8605270957599558E-3</v>
      </c>
      <c r="AJ899" s="33">
        <f t="shared" si="239"/>
        <v>1.4629507988383825</v>
      </c>
    </row>
    <row r="900" spans="2:36" x14ac:dyDescent="0.3">
      <c r="B900" s="20" t="s">
        <v>32</v>
      </c>
      <c r="C900" s="20">
        <v>892</v>
      </c>
      <c r="D900" s="20">
        <v>303</v>
      </c>
      <c r="E900" s="3">
        <v>66.2</v>
      </c>
      <c r="F900" s="13">
        <f t="shared" si="237"/>
        <v>-0.34722222222222221</v>
      </c>
      <c r="G900" s="13">
        <f t="shared" si="238"/>
        <v>-1.25</v>
      </c>
      <c r="R900">
        <f t="shared" si="226"/>
        <v>0</v>
      </c>
      <c r="S900">
        <f t="shared" si="227"/>
        <v>66.2</v>
      </c>
      <c r="T900" s="31">
        <f t="shared" si="231"/>
        <v>18.388888888888889</v>
      </c>
      <c r="U900" s="31">
        <f t="shared" si="228"/>
        <v>258009.39197530868</v>
      </c>
      <c r="V900" s="28">
        <f t="shared" si="232"/>
        <v>116.41652072022993</v>
      </c>
      <c r="W900" s="28">
        <f t="shared" si="233"/>
        <v>2245.509</v>
      </c>
      <c r="X900" s="28">
        <f t="shared" si="234"/>
        <v>-550.20645723265886</v>
      </c>
      <c r="Y900" s="37">
        <f t="shared" si="229"/>
        <v>1811.719063487571</v>
      </c>
      <c r="Z900" s="28">
        <f>Y900*0.0000002777777777</f>
        <v>5.0325529527230268E-4</v>
      </c>
      <c r="AA900" s="28">
        <f t="shared" si="235"/>
        <v>1811.7190629802897</v>
      </c>
      <c r="AB900" s="24">
        <f t="shared" si="230"/>
        <v>10797.391975308681</v>
      </c>
      <c r="AD900" s="24">
        <f t="shared" si="236"/>
        <v>0</v>
      </c>
      <c r="AE900" s="24">
        <f t="shared" si="242"/>
        <v>2000.4211543209879</v>
      </c>
      <c r="AF900" s="24">
        <f t="shared" si="240"/>
        <v>0</v>
      </c>
      <c r="AG900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00" s="35">
        <f>(AG900*3600000)*$J$69</f>
        <v>1707575.2895373108</v>
      </c>
      <c r="AI900" s="33">
        <f>ABS((AB900*0.0000002777777777)-Z900)</f>
        <v>2.4960202525847559E-3</v>
      </c>
      <c r="AJ900" s="33">
        <f t="shared" si="239"/>
        <v>1.4654468190909673</v>
      </c>
    </row>
    <row r="901" spans="2:36" x14ac:dyDescent="0.3">
      <c r="B901" s="20" t="s">
        <v>32</v>
      </c>
      <c r="C901" s="20">
        <v>893</v>
      </c>
      <c r="D901" s="20">
        <v>304</v>
      </c>
      <c r="E901" s="3">
        <v>64.8</v>
      </c>
      <c r="F901" s="13">
        <f t="shared" si="237"/>
        <v>-0.36111111111111133</v>
      </c>
      <c r="G901" s="13">
        <f t="shared" si="238"/>
        <v>-1.3000000000000007</v>
      </c>
      <c r="R901">
        <f t="shared" si="226"/>
        <v>0</v>
      </c>
      <c r="S901">
        <f t="shared" si="227"/>
        <v>64.8</v>
      </c>
      <c r="T901" s="31">
        <f t="shared" si="231"/>
        <v>18</v>
      </c>
      <c r="U901" s="31">
        <f t="shared" si="228"/>
        <v>247212</v>
      </c>
      <c r="V901" s="28">
        <f t="shared" si="232"/>
        <v>111.54462517799998</v>
      </c>
      <c r="W901" s="28">
        <f t="shared" si="233"/>
        <v>2245.509</v>
      </c>
      <c r="X901" s="28">
        <f t="shared" si="234"/>
        <v>-572.21471552196556</v>
      </c>
      <c r="Y901" s="37">
        <f t="shared" si="229"/>
        <v>1784.8389096560345</v>
      </c>
      <c r="Z901" s="28">
        <f>Y901*0.0000002777777777</f>
        <v>4.9578858587674441E-4</v>
      </c>
      <c r="AA901" s="28">
        <f t="shared" si="235"/>
        <v>1784.8389091562799</v>
      </c>
      <c r="AB901" s="24">
        <f t="shared" si="230"/>
        <v>9071.2222222221899</v>
      </c>
      <c r="AD901" s="24">
        <f t="shared" si="236"/>
        <v>0</v>
      </c>
      <c r="AE901" s="24">
        <f t="shared" si="242"/>
        <v>2000.4211543209879</v>
      </c>
      <c r="AF901" s="24">
        <f t="shared" si="240"/>
        <v>0</v>
      </c>
      <c r="AG901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01" s="35">
        <f>(AG901*3600000)*$J$69</f>
        <v>1707575.2895373108</v>
      </c>
      <c r="AI901" s="33">
        <f>ABS((AB901*0.0000002777777777)-Z901)</f>
        <v>2.0239953640349912E-3</v>
      </c>
      <c r="AJ901" s="33">
        <f t="shared" si="239"/>
        <v>1.4674708144550024</v>
      </c>
    </row>
    <row r="902" spans="2:36" x14ac:dyDescent="0.3">
      <c r="B902" s="20" t="s">
        <v>32</v>
      </c>
      <c r="C902" s="20">
        <v>894</v>
      </c>
      <c r="D902" s="20">
        <v>305</v>
      </c>
      <c r="E902" s="3">
        <v>63.6</v>
      </c>
      <c r="F902" s="13">
        <f t="shared" si="237"/>
        <v>-0.30555555555555497</v>
      </c>
      <c r="G902" s="13">
        <f t="shared" si="238"/>
        <v>-1.0999999999999979</v>
      </c>
      <c r="R902">
        <f t="shared" si="226"/>
        <v>0</v>
      </c>
      <c r="S902">
        <f t="shared" si="227"/>
        <v>63.6</v>
      </c>
      <c r="T902" s="31">
        <f t="shared" si="231"/>
        <v>17.666666666666668</v>
      </c>
      <c r="U902" s="31">
        <f t="shared" si="228"/>
        <v>238140.77777777781</v>
      </c>
      <c r="V902" s="28">
        <f t="shared" si="232"/>
        <v>107.45159537894443</v>
      </c>
      <c r="W902" s="28">
        <f t="shared" si="233"/>
        <v>2245.509</v>
      </c>
      <c r="X902" s="28">
        <f t="shared" si="234"/>
        <v>-484.18168236473889</v>
      </c>
      <c r="Y902" s="37">
        <f t="shared" si="229"/>
        <v>1868.7789130142057</v>
      </c>
      <c r="Z902" s="28">
        <f>Y902*0.0000002777777777</f>
        <v>5.1910525346970774E-4</v>
      </c>
      <c r="AA902" s="28">
        <f t="shared" si="235"/>
        <v>1868.778912490948</v>
      </c>
      <c r="AB902" s="24">
        <f t="shared" si="230"/>
        <v>7429.830246913567</v>
      </c>
      <c r="AD902" s="24">
        <f t="shared" si="236"/>
        <v>0</v>
      </c>
      <c r="AE902" s="24">
        <f t="shared" si="242"/>
        <v>2000.4211543209879</v>
      </c>
      <c r="AF902" s="24">
        <f t="shared" si="240"/>
        <v>0</v>
      </c>
      <c r="AG902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02" s="35">
        <f>(AG902*3600000)*$J$69</f>
        <v>1707575.2895373108</v>
      </c>
      <c r="AI902" s="33">
        <f>ABS((AB902*0.0000002777777777)-Z902)</f>
        <v>1.5447364812061853E-3</v>
      </c>
      <c r="AJ902" s="33">
        <f t="shared" si="239"/>
        <v>1.4690155509362086</v>
      </c>
    </row>
    <row r="903" spans="2:36" x14ac:dyDescent="0.3">
      <c r="B903" s="20" t="s">
        <v>32</v>
      </c>
      <c r="C903" s="20">
        <v>895</v>
      </c>
      <c r="D903" s="20">
        <v>306</v>
      </c>
      <c r="E903" s="3">
        <v>62.6</v>
      </c>
      <c r="F903" s="13">
        <f t="shared" si="237"/>
        <v>-0.20833333333333331</v>
      </c>
      <c r="G903" s="13">
        <f t="shared" si="238"/>
        <v>-0.75</v>
      </c>
      <c r="R903">
        <f t="shared" si="226"/>
        <v>0</v>
      </c>
      <c r="S903">
        <f t="shared" si="227"/>
        <v>62.6</v>
      </c>
      <c r="T903" s="31">
        <f t="shared" si="231"/>
        <v>17.388888888888889</v>
      </c>
      <c r="U903" s="31">
        <f t="shared" si="228"/>
        <v>230710.94753086424</v>
      </c>
      <c r="V903" s="28">
        <f t="shared" si="232"/>
        <v>104.09917870811883</v>
      </c>
      <c r="W903" s="28">
        <f t="shared" si="233"/>
        <v>2245.509</v>
      </c>
      <c r="X903" s="28">
        <f t="shared" si="234"/>
        <v>-330.12387433959526</v>
      </c>
      <c r="Y903" s="37">
        <f t="shared" si="229"/>
        <v>2019.4843043685237</v>
      </c>
      <c r="Z903" s="28">
        <f>Y903*0.0000002777777777</f>
        <v>5.6096786216751891E-4</v>
      </c>
      <c r="AA903" s="28">
        <f t="shared" si="235"/>
        <v>2019.4843038030681</v>
      </c>
      <c r="AB903" s="24">
        <f t="shared" si="230"/>
        <v>3670.7600308642432</v>
      </c>
      <c r="AD903" s="24">
        <f t="shared" si="236"/>
        <v>0</v>
      </c>
      <c r="AE903" s="24">
        <f t="shared" si="242"/>
        <v>2000.4211543209879</v>
      </c>
      <c r="AF903" s="24">
        <f t="shared" si="240"/>
        <v>0</v>
      </c>
      <c r="AG903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03" s="35">
        <f>(AG903*3600000)*$J$69</f>
        <v>1707575.2895373108</v>
      </c>
      <c r="AI903" s="33">
        <f>ABS((AB903*0.0000002777777777)-Z903)</f>
        <v>4.5868770167593409E-4</v>
      </c>
      <c r="AJ903" s="33">
        <f t="shared" si="239"/>
        <v>1.4694742386378845</v>
      </c>
    </row>
    <row r="904" spans="2:36" x14ac:dyDescent="0.3">
      <c r="B904" s="20" t="s">
        <v>32</v>
      </c>
      <c r="C904" s="20">
        <v>896</v>
      </c>
      <c r="D904" s="20">
        <v>307</v>
      </c>
      <c r="E904" s="3">
        <v>62.1</v>
      </c>
      <c r="F904" s="13">
        <f t="shared" si="237"/>
        <v>-9.7222222222222612E-2</v>
      </c>
      <c r="G904" s="13">
        <f t="shared" si="238"/>
        <v>-0.35000000000000142</v>
      </c>
      <c r="R904">
        <f t="shared" ref="R904:R967" si="243">IF(E904&lt;1,1,0)</f>
        <v>0</v>
      </c>
      <c r="S904">
        <f t="shared" ref="S904:S967" si="244">IF(R904=1,"",E904)</f>
        <v>62.1</v>
      </c>
      <c r="T904" s="31">
        <f t="shared" si="231"/>
        <v>17.25</v>
      </c>
      <c r="U904" s="31">
        <f t="shared" ref="U904:U967" si="245">(0.5*1526*(T904*T904))</f>
        <v>227040.1875</v>
      </c>
      <c r="V904" s="28">
        <f t="shared" si="232"/>
        <v>102.44289360965622</v>
      </c>
      <c r="W904" s="28">
        <f t="shared" si="233"/>
        <v>2245.509</v>
      </c>
      <c r="X904" s="28">
        <f t="shared" si="234"/>
        <v>-154.05780802514511</v>
      </c>
      <c r="Y904" s="37">
        <f t="shared" ref="Y904:Y967" si="246">V904+W904+X904</f>
        <v>2193.8940855845108</v>
      </c>
      <c r="Z904" s="28">
        <f>Y904*0.0000002777777777</f>
        <v>6.0941502360283906E-4</v>
      </c>
      <c r="AA904" s="28">
        <f t="shared" si="235"/>
        <v>2193.8940849702208</v>
      </c>
      <c r="AB904" s="24">
        <f t="shared" ref="AB904:AB967" si="247">$U904-$U905</f>
        <v>1460.0617283950851</v>
      </c>
      <c r="AD904" s="24">
        <f t="shared" si="236"/>
        <v>0</v>
      </c>
      <c r="AE904" s="24">
        <f t="shared" si="242"/>
        <v>2000.4211543209879</v>
      </c>
      <c r="AF904" s="24">
        <f t="shared" si="240"/>
        <v>0</v>
      </c>
      <c r="AG904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04" s="35">
        <f>(AG904*3600000)*$J$69</f>
        <v>1707575.2895373108</v>
      </c>
      <c r="AI904" s="33">
        <f>ABS((AB904*0.0000002777777777)-Z904)</f>
        <v>2.0384232138443131E-4</v>
      </c>
      <c r="AJ904" s="33">
        <f t="shared" si="239"/>
        <v>1.4696780809592689</v>
      </c>
    </row>
    <row r="905" spans="2:36" x14ac:dyDescent="0.3">
      <c r="B905" s="20" t="s">
        <v>32</v>
      </c>
      <c r="C905" s="20">
        <v>897</v>
      </c>
      <c r="D905" s="20">
        <v>308</v>
      </c>
      <c r="E905" s="3">
        <v>61.9</v>
      </c>
      <c r="F905" s="13">
        <f t="shared" si="237"/>
        <v>-2.7777777777778172E-2</v>
      </c>
      <c r="G905" s="13">
        <f t="shared" si="238"/>
        <v>-0.10000000000000142</v>
      </c>
      <c r="R905">
        <f t="shared" si="243"/>
        <v>0</v>
      </c>
      <c r="S905">
        <f t="shared" si="244"/>
        <v>61.9</v>
      </c>
      <c r="T905" s="31">
        <f t="shared" ref="T905:T968" si="248">E905/3.6</f>
        <v>17.194444444444443</v>
      </c>
      <c r="U905" s="31">
        <f t="shared" si="245"/>
        <v>225580.12577160491</v>
      </c>
      <c r="V905" s="28">
        <f t="shared" ref="V905:V968" si="249">0.5 * 1.202 * (T905^2) * 0.25 * (1.442 * 1.589)</f>
        <v>101.7840985745019</v>
      </c>
      <c r="W905" s="28">
        <f t="shared" ref="W905:W968" si="250">1526 * 9.81 * 0.15</f>
        <v>2245.509</v>
      </c>
      <c r="X905" s="28">
        <f t="shared" ref="X905:X968" si="251">(F905*$M$18)</f>
        <v>-44.016516578613334</v>
      </c>
      <c r="Y905" s="37">
        <f t="shared" si="246"/>
        <v>2303.2765819958886</v>
      </c>
      <c r="Z905" s="28">
        <f>Y905*0.0000002777777777</f>
        <v>6.3979905037526985E-4</v>
      </c>
      <c r="AA905" s="28">
        <f t="shared" ref="AA905:AA968" si="252">Z905*3600000</f>
        <v>2303.2765813509714</v>
      </c>
      <c r="AB905" s="24">
        <f t="shared" si="247"/>
        <v>0</v>
      </c>
      <c r="AD905" s="24">
        <f t="shared" ref="AD905:AD968" si="253">AC905/1000</f>
        <v>0</v>
      </c>
      <c r="AE905" s="24">
        <f t="shared" si="242"/>
        <v>2000.4211543209879</v>
      </c>
      <c r="AF905" s="24">
        <f t="shared" si="240"/>
        <v>0</v>
      </c>
      <c r="AG905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05" s="35">
        <f>(AG905*3600000)*$J$69</f>
        <v>1707575.2895373108</v>
      </c>
      <c r="AI905" s="33">
        <f>ABS((AB905*0.0000002777777777)-Z905)</f>
        <v>6.3979905037526985E-4</v>
      </c>
      <c r="AJ905" s="33">
        <f t="shared" si="239"/>
        <v>1.4703178800096441</v>
      </c>
    </row>
    <row r="906" spans="2:36" x14ac:dyDescent="0.3">
      <c r="B906" s="20" t="s">
        <v>32</v>
      </c>
      <c r="C906" s="20">
        <v>898</v>
      </c>
      <c r="D906" s="20">
        <v>309</v>
      </c>
      <c r="E906" s="3">
        <v>61.9</v>
      </c>
      <c r="F906" s="13">
        <f t="shared" ref="F906:F969" si="254">($E907-$E905)/2/3.6</f>
        <v>-1.3888888888889086E-2</v>
      </c>
      <c r="G906" s="13">
        <f t="shared" ref="G906:G969" si="255">($E907-$E905)/2</f>
        <v>-5.0000000000000711E-2</v>
      </c>
      <c r="R906">
        <f t="shared" si="243"/>
        <v>0</v>
      </c>
      <c r="S906">
        <f t="shared" si="244"/>
        <v>61.9</v>
      </c>
      <c r="T906" s="31">
        <f t="shared" si="248"/>
        <v>17.194444444444443</v>
      </c>
      <c r="U906" s="31">
        <f t="shared" si="245"/>
        <v>225580.12577160491</v>
      </c>
      <c r="V906" s="28">
        <f t="shared" si="249"/>
        <v>101.7840985745019</v>
      </c>
      <c r="W906" s="28">
        <f t="shared" si="250"/>
        <v>2245.509</v>
      </c>
      <c r="X906" s="28">
        <f t="shared" si="251"/>
        <v>-22.008258289306667</v>
      </c>
      <c r="Y906" s="37">
        <f t="shared" si="246"/>
        <v>2325.2848402851955</v>
      </c>
      <c r="Z906" s="28">
        <f>Y906*0.0000002777777777</f>
        <v>6.4591245545392111E-4</v>
      </c>
      <c r="AA906" s="28">
        <f t="shared" si="252"/>
        <v>2325.284839634116</v>
      </c>
      <c r="AB906" s="24">
        <f t="shared" si="247"/>
        <v>728.26466049387818</v>
      </c>
      <c r="AD906" s="24">
        <f t="shared" si="253"/>
        <v>0</v>
      </c>
      <c r="AE906" s="24">
        <f t="shared" si="242"/>
        <v>2000.4211543209879</v>
      </c>
      <c r="AF906" s="24">
        <f t="shared" si="240"/>
        <v>0</v>
      </c>
      <c r="AG906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06" s="35">
        <f>(AG906*3600000)*$J$69</f>
        <v>1707575.2895373108</v>
      </c>
      <c r="AI906" s="33">
        <f>ABS((AB906*0.0000002777777777)-Z906)</f>
        <v>4.4361671648448662E-4</v>
      </c>
      <c r="AJ906" s="33">
        <f t="shared" ref="AJ906:AJ969" si="256">AJ905+AI906</f>
        <v>1.4707614967261287</v>
      </c>
    </row>
    <row r="907" spans="2:36" x14ac:dyDescent="0.3">
      <c r="B907" s="20" t="s">
        <v>32</v>
      </c>
      <c r="C907" s="20">
        <v>899</v>
      </c>
      <c r="D907" s="20">
        <v>310</v>
      </c>
      <c r="E907" s="3">
        <v>61.8</v>
      </c>
      <c r="F907" s="13">
        <f t="shared" si="254"/>
        <v>-5.5555555555555358E-2</v>
      </c>
      <c r="G907" s="13">
        <f t="shared" si="255"/>
        <v>-0.19999999999999929</v>
      </c>
      <c r="R907">
        <f t="shared" si="243"/>
        <v>0</v>
      </c>
      <c r="S907">
        <f t="shared" si="244"/>
        <v>61.8</v>
      </c>
      <c r="T907" s="31">
        <f t="shared" si="248"/>
        <v>17.166666666666664</v>
      </c>
      <c r="U907" s="31">
        <f t="shared" si="245"/>
        <v>224851.86111111104</v>
      </c>
      <c r="V907" s="28">
        <f t="shared" si="249"/>
        <v>101.45549798640273</v>
      </c>
      <c r="W907" s="28">
        <f t="shared" si="250"/>
        <v>2245.509</v>
      </c>
      <c r="X907" s="28">
        <f t="shared" si="251"/>
        <v>-88.033033157225105</v>
      </c>
      <c r="Y907" s="37">
        <f t="shared" si="246"/>
        <v>2258.9314648291779</v>
      </c>
      <c r="Z907" s="28">
        <f>Y907*0.0000002777777777</f>
        <v>6.274809622768548E-4</v>
      </c>
      <c r="AA907" s="28">
        <f t="shared" si="252"/>
        <v>2258.9314641966771</v>
      </c>
      <c r="AB907" s="24">
        <f t="shared" si="247"/>
        <v>2177.7291666666279</v>
      </c>
      <c r="AD907" s="24">
        <f t="shared" si="253"/>
        <v>0</v>
      </c>
      <c r="AE907" s="24">
        <f t="shared" si="242"/>
        <v>2000.4211543209879</v>
      </c>
      <c r="AF907" s="24">
        <f t="shared" si="240"/>
        <v>0</v>
      </c>
      <c r="AG907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07" s="35">
        <f>(AG907*3600000)*$J$69</f>
        <v>1707575.2895373108</v>
      </c>
      <c r="AI907" s="33">
        <f>ABS((AB907*0.0000002777777777)-Z907)</f>
        <v>2.2556193927725948E-5</v>
      </c>
      <c r="AJ907" s="33">
        <f t="shared" si="256"/>
        <v>1.4707840529200564</v>
      </c>
    </row>
    <row r="908" spans="2:36" x14ac:dyDescent="0.3">
      <c r="B908" s="20" t="s">
        <v>32</v>
      </c>
      <c r="C908" s="20">
        <v>900</v>
      </c>
      <c r="D908" s="20">
        <v>311</v>
      </c>
      <c r="E908" s="3">
        <v>61.5</v>
      </c>
      <c r="F908" s="13">
        <f t="shared" si="254"/>
        <v>-0.12499999999999981</v>
      </c>
      <c r="G908" s="13">
        <f t="shared" si="255"/>
        <v>-0.44999999999999929</v>
      </c>
      <c r="R908">
        <f t="shared" si="243"/>
        <v>0</v>
      </c>
      <c r="S908">
        <f t="shared" si="244"/>
        <v>61.5</v>
      </c>
      <c r="T908" s="31">
        <f t="shared" si="248"/>
        <v>17.083333333333332</v>
      </c>
      <c r="U908" s="31">
        <f t="shared" si="245"/>
        <v>222674.13194444441</v>
      </c>
      <c r="V908" s="28">
        <f t="shared" si="249"/>
        <v>100.47288394001731</v>
      </c>
      <c r="W908" s="28">
        <f t="shared" si="250"/>
        <v>2245.509</v>
      </c>
      <c r="X908" s="28">
        <f t="shared" si="251"/>
        <v>-198.07432460375688</v>
      </c>
      <c r="Y908" s="37">
        <f t="shared" si="246"/>
        <v>2147.9075593362604</v>
      </c>
      <c r="Z908" s="28">
        <f>Y908*0.0000002777777777</f>
        <v>5.9664098853745736E-4</v>
      </c>
      <c r="AA908" s="28">
        <f t="shared" si="252"/>
        <v>2147.9075587348466</v>
      </c>
      <c r="AB908" s="24">
        <f t="shared" si="247"/>
        <v>4323.6666666666861</v>
      </c>
      <c r="AD908" s="24">
        <f t="shared" si="253"/>
        <v>0</v>
      </c>
      <c r="AE908" s="24">
        <f t="shared" si="242"/>
        <v>2000.4211543209879</v>
      </c>
      <c r="AF908" s="24">
        <f t="shared" si="240"/>
        <v>0</v>
      </c>
      <c r="AG908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08" s="35">
        <f>(AG908*3600000)*$J$69</f>
        <v>1707575.2895373108</v>
      </c>
      <c r="AI908" s="33">
        <f>ABS((AB908*0.0000002777777777)-Z908)</f>
        <v>6.0437752964478139E-4</v>
      </c>
      <c r="AJ908" s="33">
        <f t="shared" si="256"/>
        <v>1.4713884304497011</v>
      </c>
    </row>
    <row r="909" spans="2:36" x14ac:dyDescent="0.3">
      <c r="B909" s="20" t="s">
        <v>32</v>
      </c>
      <c r="C909" s="20">
        <v>901</v>
      </c>
      <c r="D909" s="20">
        <v>312</v>
      </c>
      <c r="E909" s="3">
        <v>60.9</v>
      </c>
      <c r="F909" s="13">
        <f t="shared" si="254"/>
        <v>-0.24999999999999961</v>
      </c>
      <c r="G909" s="13">
        <f t="shared" si="255"/>
        <v>-0.89999999999999858</v>
      </c>
      <c r="R909">
        <f t="shared" si="243"/>
        <v>0</v>
      </c>
      <c r="S909">
        <f t="shared" si="244"/>
        <v>60.9</v>
      </c>
      <c r="T909" s="31">
        <f t="shared" si="248"/>
        <v>16.916666666666664</v>
      </c>
      <c r="U909" s="31">
        <f t="shared" si="245"/>
        <v>218350.46527777772</v>
      </c>
      <c r="V909" s="28">
        <f t="shared" si="249"/>
        <v>98.522000577850648</v>
      </c>
      <c r="W909" s="28">
        <f t="shared" si="250"/>
        <v>2245.509</v>
      </c>
      <c r="X909" s="28">
        <f t="shared" si="251"/>
        <v>-396.14864920751376</v>
      </c>
      <c r="Y909" s="37">
        <f t="shared" si="246"/>
        <v>1947.8823513703369</v>
      </c>
      <c r="Z909" s="28">
        <f>Y909*0.0000002777777777</f>
        <v>5.4107843078470279E-4</v>
      </c>
      <c r="AA909" s="28">
        <f t="shared" si="252"/>
        <v>1947.88235082493</v>
      </c>
      <c r="AB909" s="24">
        <f t="shared" si="247"/>
        <v>8520.166666666657</v>
      </c>
      <c r="AD909" s="24">
        <f t="shared" si="253"/>
        <v>0</v>
      </c>
      <c r="AE909" s="24">
        <f t="shared" si="242"/>
        <v>2000.4211543209879</v>
      </c>
      <c r="AF909" s="24">
        <f t="shared" si="240"/>
        <v>0</v>
      </c>
      <c r="AG909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09" s="35">
        <f>(AG909*3600000)*$J$69</f>
        <v>1707575.2895373108</v>
      </c>
      <c r="AI909" s="33">
        <f>ABS((AB909*0.0000002777777777)-Z909)</f>
        <v>1.8256345315155779E-3</v>
      </c>
      <c r="AJ909" s="33">
        <f t="shared" si="256"/>
        <v>1.4732140649812167</v>
      </c>
    </row>
    <row r="910" spans="2:36" x14ac:dyDescent="0.3">
      <c r="B910" s="20" t="s">
        <v>32</v>
      </c>
      <c r="C910" s="20">
        <v>902</v>
      </c>
      <c r="D910" s="20">
        <v>313</v>
      </c>
      <c r="E910" s="3">
        <v>59.7</v>
      </c>
      <c r="F910" s="13">
        <f t="shared" si="254"/>
        <v>-0.87499999999999956</v>
      </c>
      <c r="G910" s="13">
        <f t="shared" si="255"/>
        <v>-3.1499999999999986</v>
      </c>
      <c r="R910">
        <f t="shared" si="243"/>
        <v>0</v>
      </c>
      <c r="S910">
        <f t="shared" si="244"/>
        <v>59.7</v>
      </c>
      <c r="T910" s="31">
        <f t="shared" si="248"/>
        <v>16.583333333333332</v>
      </c>
      <c r="U910" s="31">
        <f t="shared" si="245"/>
        <v>209830.29861111107</v>
      </c>
      <c r="V910" s="28">
        <f t="shared" si="249"/>
        <v>94.677612775933994</v>
      </c>
      <c r="W910" s="28">
        <f t="shared" si="250"/>
        <v>2245.509</v>
      </c>
      <c r="X910" s="28">
        <f t="shared" si="251"/>
        <v>-1386.5202722262995</v>
      </c>
      <c r="Y910" s="37">
        <f t="shared" si="246"/>
        <v>953.66634054963447</v>
      </c>
      <c r="Z910" s="28">
        <f>Y910*0.0000002777777777</f>
        <v>2.6490731674516887E-4</v>
      </c>
      <c r="AA910" s="28">
        <f t="shared" si="252"/>
        <v>953.66634028260796</v>
      </c>
      <c r="AB910" s="24">
        <f t="shared" si="247"/>
        <v>34319.104166666628</v>
      </c>
      <c r="AD910" s="24">
        <f t="shared" si="253"/>
        <v>0</v>
      </c>
      <c r="AE910" s="24">
        <f t="shared" si="242"/>
        <v>2000.4211543209879</v>
      </c>
      <c r="AF910" s="24">
        <f t="shared" si="240"/>
        <v>0</v>
      </c>
      <c r="AG910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10" s="35">
        <f>(AG910*3600000)*$J$69</f>
        <v>1707575.2895373108</v>
      </c>
      <c r="AI910" s="33">
        <f>ABS((AB910*0.0000002777777777)-Z910)</f>
        <v>9.2681771713262993E-3</v>
      </c>
      <c r="AJ910" s="33">
        <f t="shared" si="256"/>
        <v>1.482482242152543</v>
      </c>
    </row>
    <row r="911" spans="2:36" x14ac:dyDescent="0.3">
      <c r="B911" s="20" t="s">
        <v>32</v>
      </c>
      <c r="C911" s="20">
        <v>903</v>
      </c>
      <c r="D911" s="20">
        <v>314</v>
      </c>
      <c r="E911" s="3">
        <v>54.6</v>
      </c>
      <c r="F911" s="13">
        <f t="shared" si="254"/>
        <v>-1.4444444444444453</v>
      </c>
      <c r="G911" s="13">
        <f t="shared" si="255"/>
        <v>-5.2000000000000028</v>
      </c>
      <c r="R911">
        <f t="shared" si="243"/>
        <v>0</v>
      </c>
      <c r="S911">
        <f t="shared" si="244"/>
        <v>54.6</v>
      </c>
      <c r="T911" s="31">
        <f t="shared" si="248"/>
        <v>15.166666666666666</v>
      </c>
      <c r="U911" s="31">
        <f t="shared" si="245"/>
        <v>175511.19444444444</v>
      </c>
      <c r="V911" s="28">
        <f t="shared" si="249"/>
        <v>79.1924760887361</v>
      </c>
      <c r="W911" s="28">
        <f t="shared" si="250"/>
        <v>2245.509</v>
      </c>
      <c r="X911" s="28">
        <f t="shared" si="251"/>
        <v>-2288.8588620878622</v>
      </c>
      <c r="Y911" s="37">
        <f t="shared" si="246"/>
        <v>35.842614000873709</v>
      </c>
      <c r="Z911" s="28">
        <f>Y911*0.0000002777777777</f>
        <v>9.9562816641216062E-6</v>
      </c>
      <c r="AA911" s="28">
        <f t="shared" si="252"/>
        <v>35.842613990837783</v>
      </c>
      <c r="AB911" s="24">
        <f t="shared" si="247"/>
        <v>32419.846450617304</v>
      </c>
      <c r="AD911" s="24">
        <f t="shared" si="253"/>
        <v>0</v>
      </c>
      <c r="AE911" s="24">
        <f t="shared" si="242"/>
        <v>2000.4211543209879</v>
      </c>
      <c r="AF911" s="24">
        <f t="shared" si="240"/>
        <v>0</v>
      </c>
      <c r="AG911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11" s="35">
        <f>(AG911*3600000)*$J$69</f>
        <v>1707575.2895373108</v>
      </c>
      <c r="AI911" s="33">
        <f>ABS((AB911*0.0000002777777777)-Z911)</f>
        <v>8.9955566187635873E-3</v>
      </c>
      <c r="AJ911" s="33">
        <f t="shared" si="256"/>
        <v>1.4914777987713066</v>
      </c>
    </row>
    <row r="912" spans="2:36" x14ac:dyDescent="0.3">
      <c r="B912" s="20" t="s">
        <v>32</v>
      </c>
      <c r="C912" s="20">
        <v>904</v>
      </c>
      <c r="D912" s="20">
        <v>315</v>
      </c>
      <c r="E912" s="3">
        <v>49.3</v>
      </c>
      <c r="F912" s="13">
        <f t="shared" si="254"/>
        <v>-1.3472222222222225</v>
      </c>
      <c r="G912" s="13">
        <f t="shared" si="255"/>
        <v>-4.8500000000000014</v>
      </c>
      <c r="R912">
        <f t="shared" si="243"/>
        <v>0</v>
      </c>
      <c r="S912">
        <f t="shared" si="244"/>
        <v>49.3</v>
      </c>
      <c r="T912" s="31">
        <f t="shared" si="248"/>
        <v>13.694444444444443</v>
      </c>
      <c r="U912" s="31">
        <f t="shared" si="245"/>
        <v>143091.34799382713</v>
      </c>
      <c r="V912" s="28">
        <f t="shared" si="249"/>
        <v>64.564304233557451</v>
      </c>
      <c r="W912" s="28">
        <f t="shared" si="250"/>
        <v>2245.509</v>
      </c>
      <c r="X912" s="28">
        <f t="shared" si="251"/>
        <v>-2134.801054062717</v>
      </c>
      <c r="Y912" s="37">
        <f t="shared" si="246"/>
        <v>175.27225017084038</v>
      </c>
      <c r="Z912" s="28">
        <f>Y912*0.0000002777777777</f>
        <v>4.8686736144934487E-5</v>
      </c>
      <c r="AA912" s="28">
        <f t="shared" si="252"/>
        <v>175.27225012176416</v>
      </c>
      <c r="AB912" s="24">
        <f t="shared" si="247"/>
        <v>24401.870370370365</v>
      </c>
      <c r="AD912" s="24">
        <f t="shared" si="253"/>
        <v>0</v>
      </c>
      <c r="AE912" s="24">
        <f t="shared" si="242"/>
        <v>2000.4211543209879</v>
      </c>
      <c r="AF912" s="24">
        <f t="shared" si="240"/>
        <v>0</v>
      </c>
      <c r="AG912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12" s="35">
        <f>(AG912*3600000)*$J$69</f>
        <v>1707575.2895373108</v>
      </c>
      <c r="AI912" s="33">
        <f>ABS((AB912*0.0000002777777777)-Z912)</f>
        <v>6.7296105870600226E-3</v>
      </c>
      <c r="AJ912" s="33">
        <f t="shared" si="256"/>
        <v>1.4982074093583666</v>
      </c>
    </row>
    <row r="913" spans="2:36" x14ac:dyDescent="0.3">
      <c r="B913" s="20" t="s">
        <v>32</v>
      </c>
      <c r="C913" s="20">
        <v>905</v>
      </c>
      <c r="D913" s="20">
        <v>316</v>
      </c>
      <c r="E913" s="3">
        <v>44.9</v>
      </c>
      <c r="F913" s="13">
        <f t="shared" si="254"/>
        <v>-0.97222222222222221</v>
      </c>
      <c r="G913" s="13">
        <f t="shared" si="255"/>
        <v>-3.5</v>
      </c>
      <c r="R913">
        <f t="shared" si="243"/>
        <v>0</v>
      </c>
      <c r="S913">
        <f t="shared" si="244"/>
        <v>44.9</v>
      </c>
      <c r="T913" s="31">
        <f t="shared" si="248"/>
        <v>12.472222222222221</v>
      </c>
      <c r="U913" s="31">
        <f t="shared" si="245"/>
        <v>118689.47762345677</v>
      </c>
      <c r="V913" s="28">
        <f t="shared" si="249"/>
        <v>53.553926565381538</v>
      </c>
      <c r="W913" s="28">
        <f t="shared" si="250"/>
        <v>2245.509</v>
      </c>
      <c r="X913" s="28">
        <f t="shared" si="251"/>
        <v>-1540.5780802514448</v>
      </c>
      <c r="Y913" s="37">
        <f t="shared" si="246"/>
        <v>758.48484631393671</v>
      </c>
      <c r="Z913" s="28">
        <f>Y913*0.0000002777777777</f>
        <v>2.1069023502821139E-4</v>
      </c>
      <c r="AA913" s="28">
        <f t="shared" si="252"/>
        <v>758.48484610156095</v>
      </c>
      <c r="AB913" s="24">
        <f t="shared" si="247"/>
        <v>13347.790123456783</v>
      </c>
      <c r="AD913" s="24">
        <f t="shared" si="253"/>
        <v>0</v>
      </c>
      <c r="AE913" s="24">
        <f t="shared" si="242"/>
        <v>2000.4211543209879</v>
      </c>
      <c r="AF913" s="24">
        <f t="shared" si="240"/>
        <v>0</v>
      </c>
      <c r="AG913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13" s="35">
        <f>(AG913*3600000)*$J$69</f>
        <v>1707575.2895373108</v>
      </c>
      <c r="AI913" s="33">
        <f>ABS((AB913*0.0000002777777777)-Z913)</f>
        <v>3.4970292426716228E-3</v>
      </c>
      <c r="AJ913" s="33">
        <f t="shared" si="256"/>
        <v>1.5017044386010383</v>
      </c>
    </row>
    <row r="914" spans="2:36" x14ac:dyDescent="0.3">
      <c r="B914" s="20" t="s">
        <v>32</v>
      </c>
      <c r="C914" s="20">
        <v>906</v>
      </c>
      <c r="D914" s="20">
        <v>317</v>
      </c>
      <c r="E914" s="3">
        <v>42.3</v>
      </c>
      <c r="F914" s="13">
        <f t="shared" si="254"/>
        <v>-0.4861111111111111</v>
      </c>
      <c r="G914" s="13">
        <f t="shared" si="255"/>
        <v>-1.75</v>
      </c>
      <c r="R914">
        <f t="shared" si="243"/>
        <v>0</v>
      </c>
      <c r="S914">
        <f t="shared" si="244"/>
        <v>42.3</v>
      </c>
      <c r="T914" s="31">
        <f t="shared" si="248"/>
        <v>11.749999999999998</v>
      </c>
      <c r="U914" s="31">
        <f t="shared" si="245"/>
        <v>105341.68749999999</v>
      </c>
      <c r="V914" s="28">
        <f t="shared" si="249"/>
        <v>47.531264856906233</v>
      </c>
      <c r="W914" s="28">
        <f t="shared" si="250"/>
        <v>2245.509</v>
      </c>
      <c r="X914" s="28">
        <f t="shared" si="251"/>
        <v>-770.28904012572241</v>
      </c>
      <c r="Y914" s="37">
        <f t="shared" si="246"/>
        <v>1522.7512247311838</v>
      </c>
      <c r="Z914" s="28">
        <f>Y914*0.0000002777777777</f>
        <v>4.2298645119578156E-4</v>
      </c>
      <c r="AA914" s="28">
        <f t="shared" si="252"/>
        <v>1522.7512243048136</v>
      </c>
      <c r="AB914" s="24">
        <f t="shared" si="247"/>
        <v>4434.9374999999854</v>
      </c>
      <c r="AD914" s="24">
        <f t="shared" si="253"/>
        <v>0</v>
      </c>
      <c r="AE914" s="24">
        <f t="shared" si="242"/>
        <v>2000.4211543209879</v>
      </c>
      <c r="AF914" s="24">
        <f t="shared" si="240"/>
        <v>0</v>
      </c>
      <c r="AG914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14" s="35">
        <f>(AG914*3600000)*$J$69</f>
        <v>1707575.2895373108</v>
      </c>
      <c r="AI914" s="33">
        <f>ABS((AB914*0.0000002777777777)-Z914)</f>
        <v>8.0894063179260832E-4</v>
      </c>
      <c r="AJ914" s="33">
        <f t="shared" si="256"/>
        <v>1.5025133792328309</v>
      </c>
    </row>
    <row r="915" spans="2:36" x14ac:dyDescent="0.3">
      <c r="B915" s="20" t="s">
        <v>32</v>
      </c>
      <c r="C915" s="20">
        <v>907</v>
      </c>
      <c r="D915" s="20">
        <v>318</v>
      </c>
      <c r="E915" s="3">
        <v>41.4</v>
      </c>
      <c r="F915" s="13">
        <f t="shared" si="254"/>
        <v>-0.1388888888888889</v>
      </c>
      <c r="G915" s="13">
        <f t="shared" si="255"/>
        <v>-0.5</v>
      </c>
      <c r="R915">
        <f t="shared" si="243"/>
        <v>0</v>
      </c>
      <c r="S915">
        <f t="shared" si="244"/>
        <v>41.4</v>
      </c>
      <c r="T915" s="31">
        <f t="shared" si="248"/>
        <v>11.5</v>
      </c>
      <c r="U915" s="31">
        <f t="shared" si="245"/>
        <v>100906.75</v>
      </c>
      <c r="V915" s="28">
        <f t="shared" si="249"/>
        <v>45.530174937624992</v>
      </c>
      <c r="W915" s="28">
        <f t="shared" si="250"/>
        <v>2245.509</v>
      </c>
      <c r="X915" s="28">
        <f t="shared" si="251"/>
        <v>-220.08258289306355</v>
      </c>
      <c r="Y915" s="37">
        <f t="shared" si="246"/>
        <v>2070.9565920445611</v>
      </c>
      <c r="Z915" s="28">
        <f>Y915*0.0000002777777777</f>
        <v>5.7526571985130372E-4</v>
      </c>
      <c r="AA915" s="28">
        <f t="shared" si="252"/>
        <v>2070.9565914646932</v>
      </c>
      <c r="AB915" s="24">
        <f t="shared" si="247"/>
        <v>486.88348765434057</v>
      </c>
      <c r="AD915" s="24">
        <f t="shared" si="253"/>
        <v>0</v>
      </c>
      <c r="AE915" s="24">
        <f t="shared" si="242"/>
        <v>2000.4211543209879</v>
      </c>
      <c r="AF915" s="24">
        <f t="shared" ref="AF915:AF978" si="257">AC915*0.0000002777777777</f>
        <v>0</v>
      </c>
      <c r="AG915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15" s="35">
        <f>(AG915*3600000)*$J$69</f>
        <v>1707575.2895373108</v>
      </c>
      <c r="AI915" s="33">
        <f>ABS((AB915*0.0000002777777777)-Z915)</f>
        <v>4.4002030665185561E-4</v>
      </c>
      <c r="AJ915" s="33">
        <f t="shared" si="256"/>
        <v>1.5029533995394828</v>
      </c>
    </row>
    <row r="916" spans="2:36" x14ac:dyDescent="0.3">
      <c r="B916" s="20" t="s">
        <v>32</v>
      </c>
      <c r="C916" s="20">
        <v>908</v>
      </c>
      <c r="D916" s="20">
        <v>319</v>
      </c>
      <c r="E916" s="3">
        <v>41.3</v>
      </c>
      <c r="F916" s="13">
        <f t="shared" si="254"/>
        <v>9.7222222222222612E-2</v>
      </c>
      <c r="G916" s="13">
        <f t="shared" si="255"/>
        <v>0.35000000000000142</v>
      </c>
      <c r="R916">
        <f t="shared" si="243"/>
        <v>0</v>
      </c>
      <c r="S916">
        <f t="shared" si="244"/>
        <v>41.3</v>
      </c>
      <c r="T916" s="31">
        <f t="shared" si="248"/>
        <v>11.472222222222221</v>
      </c>
      <c r="U916" s="31">
        <f t="shared" si="245"/>
        <v>100419.86651234566</v>
      </c>
      <c r="V916" s="28">
        <f t="shared" si="249"/>
        <v>45.31048804485377</v>
      </c>
      <c r="W916" s="28">
        <f t="shared" si="250"/>
        <v>2245.509</v>
      </c>
      <c r="X916" s="28">
        <f t="shared" si="251"/>
        <v>154.05780802514511</v>
      </c>
      <c r="Y916" s="37">
        <f t="shared" si="246"/>
        <v>2444.8772960699989</v>
      </c>
      <c r="Z916" s="28">
        <f>Y916*0.0000002777777777</f>
        <v>6.7913258205150925E-4</v>
      </c>
      <c r="AA916" s="28">
        <f t="shared" si="252"/>
        <v>2444.8772953854332</v>
      </c>
      <c r="AB916" s="24">
        <f t="shared" si="247"/>
        <v>-3928.0370370370656</v>
      </c>
      <c r="AD916" s="24">
        <f t="shared" si="253"/>
        <v>0</v>
      </c>
      <c r="AE916" s="24">
        <f t="shared" si="242"/>
        <v>2000.4211543209879</v>
      </c>
      <c r="AF916" s="24">
        <f t="shared" si="257"/>
        <v>0</v>
      </c>
      <c r="AG916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16" s="35">
        <f>(AG916*3600000)*$J$69</f>
        <v>1707575.2895373108</v>
      </c>
      <c r="AI916" s="33">
        <f>ABS((AB916*0.0000002777777777)-Z916)</f>
        <v>1.7702539809229579E-3</v>
      </c>
      <c r="AJ916" s="33">
        <f t="shared" si="256"/>
        <v>1.5047236535204058</v>
      </c>
    </row>
    <row r="917" spans="2:36" x14ac:dyDescent="0.3">
      <c r="B917" s="20" t="s">
        <v>32</v>
      </c>
      <c r="C917" s="20">
        <v>909</v>
      </c>
      <c r="D917" s="20">
        <v>320</v>
      </c>
      <c r="E917" s="3">
        <v>42.1</v>
      </c>
      <c r="F917" s="13">
        <f t="shared" si="254"/>
        <v>0.47222222222222299</v>
      </c>
      <c r="G917" s="13">
        <f t="shared" si="255"/>
        <v>1.7000000000000028</v>
      </c>
      <c r="R917">
        <f t="shared" si="243"/>
        <v>0</v>
      </c>
      <c r="S917">
        <f t="shared" si="244"/>
        <v>42.1</v>
      </c>
      <c r="T917" s="31">
        <f t="shared" si="248"/>
        <v>11.694444444444445</v>
      </c>
      <c r="U917" s="31">
        <f t="shared" si="245"/>
        <v>104347.90354938273</v>
      </c>
      <c r="V917" s="28">
        <f t="shared" si="249"/>
        <v>47.08285920394637</v>
      </c>
      <c r="W917" s="28">
        <f t="shared" si="250"/>
        <v>2245.509</v>
      </c>
      <c r="X917" s="28">
        <f t="shared" si="251"/>
        <v>748.2807818364173</v>
      </c>
      <c r="Y917" s="37">
        <f t="shared" si="246"/>
        <v>3040.8726410403638</v>
      </c>
      <c r="Z917" s="28">
        <f>Y917*0.0000002777777777</f>
        <v>8.4468684449692214E-4</v>
      </c>
      <c r="AA917" s="28">
        <f t="shared" si="252"/>
        <v>3040.8726401889198</v>
      </c>
      <c r="AB917" s="24">
        <f t="shared" si="247"/>
        <v>-13286.561728395071</v>
      </c>
      <c r="AD917" s="24">
        <f t="shared" si="253"/>
        <v>0</v>
      </c>
      <c r="AE917" s="24">
        <f t="shared" si="242"/>
        <v>2000.4211543209879</v>
      </c>
      <c r="AF917" s="24">
        <f t="shared" si="257"/>
        <v>0</v>
      </c>
      <c r="AG917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17" s="35">
        <f>(AG917*3600000)*$J$69</f>
        <v>1707575.2895373108</v>
      </c>
      <c r="AI917" s="33">
        <f>ABS((AB917*0.0000002777777777)-Z917)</f>
        <v>4.5353984346843757E-3</v>
      </c>
      <c r="AJ917" s="33">
        <f t="shared" si="256"/>
        <v>1.5092590519550901</v>
      </c>
    </row>
    <row r="918" spans="2:36" x14ac:dyDescent="0.3">
      <c r="B918" s="20" t="s">
        <v>32</v>
      </c>
      <c r="C918" s="20">
        <v>910</v>
      </c>
      <c r="D918" s="20">
        <v>321</v>
      </c>
      <c r="E918" s="3">
        <v>44.7</v>
      </c>
      <c r="F918" s="13">
        <f t="shared" si="254"/>
        <v>0.87499999999999956</v>
      </c>
      <c r="G918" s="13">
        <f t="shared" si="255"/>
        <v>3.1499999999999986</v>
      </c>
      <c r="R918">
        <f t="shared" si="243"/>
        <v>0</v>
      </c>
      <c r="S918">
        <f t="shared" si="244"/>
        <v>44.7</v>
      </c>
      <c r="T918" s="31">
        <f t="shared" si="248"/>
        <v>12.416666666666668</v>
      </c>
      <c r="U918" s="31">
        <f t="shared" si="245"/>
        <v>117634.4652777778</v>
      </c>
      <c r="V918" s="28">
        <f t="shared" si="249"/>
        <v>53.077894023850696</v>
      </c>
      <c r="W918" s="28">
        <f t="shared" si="250"/>
        <v>2245.509</v>
      </c>
      <c r="X918" s="28">
        <f t="shared" si="251"/>
        <v>1386.5202722262995</v>
      </c>
      <c r="Y918" s="37">
        <f t="shared" si="246"/>
        <v>3685.1071662501499</v>
      </c>
      <c r="Z918" s="28">
        <f>Y918*0.0000002777777777</f>
        <v>1.0236408792273111E-3</v>
      </c>
      <c r="AA918" s="28">
        <f t="shared" si="252"/>
        <v>3685.10716521832</v>
      </c>
      <c r="AB918" s="24">
        <f t="shared" si="247"/>
        <v>-20280.139660493776</v>
      </c>
      <c r="AD918" s="24">
        <f t="shared" si="253"/>
        <v>0</v>
      </c>
      <c r="AE918" s="24">
        <f t="shared" si="242"/>
        <v>2000.4211543209879</v>
      </c>
      <c r="AF918" s="24">
        <f t="shared" si="257"/>
        <v>0</v>
      </c>
      <c r="AG918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18" s="35">
        <f>(AG918*3600000)*$J$69</f>
        <v>1707575.2895373108</v>
      </c>
      <c r="AI918" s="33">
        <f>ABS((AB918*0.0000002777777777)-Z918)</f>
        <v>6.6570130055649051E-3</v>
      </c>
      <c r="AJ918" s="33">
        <f t="shared" si="256"/>
        <v>1.5159160649606551</v>
      </c>
    </row>
    <row r="919" spans="2:36" x14ac:dyDescent="0.3">
      <c r="B919" s="20" t="s">
        <v>32</v>
      </c>
      <c r="C919" s="20">
        <v>911</v>
      </c>
      <c r="D919" s="20">
        <v>322</v>
      </c>
      <c r="E919" s="3">
        <v>48.4</v>
      </c>
      <c r="F919" s="13">
        <f t="shared" si="254"/>
        <v>0.93055555555555491</v>
      </c>
      <c r="G919" s="13">
        <f t="shared" si="255"/>
        <v>3.3499999999999979</v>
      </c>
      <c r="R919">
        <f t="shared" si="243"/>
        <v>0</v>
      </c>
      <c r="S919">
        <f t="shared" si="244"/>
        <v>48.4</v>
      </c>
      <c r="T919" s="31">
        <f t="shared" si="248"/>
        <v>13.444444444444443</v>
      </c>
      <c r="U919" s="31">
        <f t="shared" si="245"/>
        <v>137914.60493827157</v>
      </c>
      <c r="V919" s="28">
        <f t="shared" si="249"/>
        <v>62.228503933512314</v>
      </c>
      <c r="W919" s="28">
        <f t="shared" si="250"/>
        <v>2245.509</v>
      </c>
      <c r="X919" s="28">
        <f t="shared" si="251"/>
        <v>1474.5533053835247</v>
      </c>
      <c r="Y919" s="37">
        <f t="shared" si="246"/>
        <v>3782.2908093170372</v>
      </c>
      <c r="Z919" s="28">
        <f>Y919*0.0000002777777777</f>
        <v>1.0506363356272211E-3</v>
      </c>
      <c r="AA919" s="28">
        <f t="shared" si="252"/>
        <v>3782.2908082579961</v>
      </c>
      <c r="AB919" s="24">
        <f t="shared" si="247"/>
        <v>-17626.712962962978</v>
      </c>
      <c r="AD919" s="24">
        <f t="shared" si="253"/>
        <v>0</v>
      </c>
      <c r="AE919" s="24">
        <f t="shared" si="242"/>
        <v>2000.4211543209879</v>
      </c>
      <c r="AF919" s="24">
        <f t="shared" si="257"/>
        <v>0</v>
      </c>
      <c r="AG919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19" s="35">
        <f>(AG919*3600000)*$J$69</f>
        <v>1707575.2895373108</v>
      </c>
      <c r="AI919" s="33">
        <f>ABS((AB919*0.0000002777777777)-Z919)</f>
        <v>5.9469454906348595E-3</v>
      </c>
      <c r="AJ919" s="33">
        <f t="shared" si="256"/>
        <v>1.52186301045129</v>
      </c>
    </row>
    <row r="920" spans="2:36" x14ac:dyDescent="0.3">
      <c r="B920" s="20" t="s">
        <v>32</v>
      </c>
      <c r="C920" s="20">
        <v>912</v>
      </c>
      <c r="D920" s="20">
        <v>323</v>
      </c>
      <c r="E920" s="3">
        <v>51.4</v>
      </c>
      <c r="F920" s="13">
        <f t="shared" si="254"/>
        <v>0.59722222222222276</v>
      </c>
      <c r="G920" s="13">
        <f t="shared" si="255"/>
        <v>2.1500000000000021</v>
      </c>
      <c r="R920">
        <f t="shared" si="243"/>
        <v>0</v>
      </c>
      <c r="S920">
        <f t="shared" si="244"/>
        <v>51.4</v>
      </c>
      <c r="T920" s="31">
        <f t="shared" si="248"/>
        <v>14.277777777777777</v>
      </c>
      <c r="U920" s="31">
        <f t="shared" si="245"/>
        <v>155541.31790123455</v>
      </c>
      <c r="V920" s="28">
        <f t="shared" si="249"/>
        <v>70.181860124044732</v>
      </c>
      <c r="W920" s="28">
        <f t="shared" si="250"/>
        <v>2245.509</v>
      </c>
      <c r="X920" s="28">
        <f t="shared" si="251"/>
        <v>946.35510644017415</v>
      </c>
      <c r="Y920" s="37">
        <f t="shared" si="246"/>
        <v>3262.0459665642188</v>
      </c>
      <c r="Z920" s="28">
        <f>Y920*0.0000002777777777</f>
        <v>9.0612387934745726E-4</v>
      </c>
      <c r="AA920" s="28">
        <f t="shared" si="252"/>
        <v>3262.045965650846</v>
      </c>
      <c r="AB920" s="24">
        <f t="shared" si="247"/>
        <v>-7967.3449074074451</v>
      </c>
      <c r="AD920" s="24">
        <f t="shared" si="253"/>
        <v>0</v>
      </c>
      <c r="AE920" s="24">
        <f t="shared" si="242"/>
        <v>2000.4211543209879</v>
      </c>
      <c r="AF920" s="24">
        <f t="shared" si="257"/>
        <v>0</v>
      </c>
      <c r="AG920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20" s="35">
        <f>(AG920*3600000)*$J$69</f>
        <v>1707575.2895373108</v>
      </c>
      <c r="AI920" s="33">
        <f>ABS((AB920*0.0000002777777777)-Z920)</f>
        <v>3.1192752418965097E-3</v>
      </c>
      <c r="AJ920" s="33">
        <f t="shared" si="256"/>
        <v>1.5249822856931865</v>
      </c>
    </row>
    <row r="921" spans="2:36" x14ac:dyDescent="0.3">
      <c r="B921" s="20" t="s">
        <v>32</v>
      </c>
      <c r="C921" s="20">
        <v>913</v>
      </c>
      <c r="D921" s="20">
        <v>324</v>
      </c>
      <c r="E921" s="3">
        <v>52.7</v>
      </c>
      <c r="F921" s="13">
        <f t="shared" si="254"/>
        <v>0.36111111111111133</v>
      </c>
      <c r="G921" s="13">
        <f t="shared" si="255"/>
        <v>1.3000000000000007</v>
      </c>
      <c r="R921">
        <f t="shared" si="243"/>
        <v>0</v>
      </c>
      <c r="S921">
        <f t="shared" si="244"/>
        <v>52.7</v>
      </c>
      <c r="T921" s="31">
        <f t="shared" si="248"/>
        <v>14.638888888888889</v>
      </c>
      <c r="U921" s="31">
        <f t="shared" si="245"/>
        <v>163508.662808642</v>
      </c>
      <c r="V921" s="28">
        <f t="shared" si="249"/>
        <v>73.77680899934451</v>
      </c>
      <c r="W921" s="28">
        <f t="shared" si="250"/>
        <v>2245.509</v>
      </c>
      <c r="X921" s="28">
        <f t="shared" si="251"/>
        <v>572.21471552196556</v>
      </c>
      <c r="Y921" s="37">
        <f t="shared" si="246"/>
        <v>2891.5005245213101</v>
      </c>
      <c r="Z921" s="28">
        <f>Y921*0.0000002777777777</f>
        <v>8.0319458991991394E-4</v>
      </c>
      <c r="AA921" s="28">
        <f t="shared" si="252"/>
        <v>2891.5005237116902</v>
      </c>
      <c r="AB921" s="24">
        <f t="shared" si="247"/>
        <v>-8166.3371913580049</v>
      </c>
      <c r="AD921" s="24">
        <f t="shared" si="253"/>
        <v>0</v>
      </c>
      <c r="AE921" s="24">
        <f t="shared" si="242"/>
        <v>2000.4211543209879</v>
      </c>
      <c r="AF921" s="24">
        <f t="shared" si="257"/>
        <v>0</v>
      </c>
      <c r="AG921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21" s="35">
        <f>(AG921*3600000)*$J$69</f>
        <v>1707575.2895373108</v>
      </c>
      <c r="AI921" s="33">
        <f>ABS((AB921*0.0000002777777777)-Z921)</f>
        <v>3.0716215868842002E-3</v>
      </c>
      <c r="AJ921" s="33">
        <f t="shared" si="256"/>
        <v>1.5280539072800707</v>
      </c>
    </row>
    <row r="922" spans="2:36" x14ac:dyDescent="0.3">
      <c r="B922" s="20" t="s">
        <v>32</v>
      </c>
      <c r="C922" s="20">
        <v>914</v>
      </c>
      <c r="D922" s="20">
        <v>325</v>
      </c>
      <c r="E922" s="3">
        <v>54</v>
      </c>
      <c r="F922" s="13">
        <f t="shared" si="254"/>
        <v>0.59722222222222177</v>
      </c>
      <c r="G922" s="13">
        <f t="shared" si="255"/>
        <v>2.1499999999999986</v>
      </c>
      <c r="R922">
        <f t="shared" si="243"/>
        <v>0</v>
      </c>
      <c r="S922">
        <f t="shared" si="244"/>
        <v>54</v>
      </c>
      <c r="T922" s="31">
        <f t="shared" si="248"/>
        <v>15</v>
      </c>
      <c r="U922" s="31">
        <f t="shared" si="245"/>
        <v>171675</v>
      </c>
      <c r="V922" s="28">
        <f t="shared" si="249"/>
        <v>77.461545262499982</v>
      </c>
      <c r="W922" s="28">
        <f t="shared" si="250"/>
        <v>2245.509</v>
      </c>
      <c r="X922" s="28">
        <f t="shared" si="251"/>
        <v>946.35510644017256</v>
      </c>
      <c r="Y922" s="37">
        <f t="shared" si="246"/>
        <v>3269.3256517026725</v>
      </c>
      <c r="Z922" s="28">
        <f>Y922*0.0000002777777777</f>
        <v>9.0814601410757262E-4</v>
      </c>
      <c r="AA922" s="28">
        <f t="shared" si="252"/>
        <v>3269.3256507872616</v>
      </c>
      <c r="AB922" s="24">
        <f t="shared" si="247"/>
        <v>-19604.861111111066</v>
      </c>
      <c r="AD922" s="24">
        <f t="shared" si="253"/>
        <v>0</v>
      </c>
      <c r="AE922" s="24">
        <f t="shared" si="242"/>
        <v>2000.4211543209879</v>
      </c>
      <c r="AF922" s="24">
        <f t="shared" si="257"/>
        <v>0</v>
      </c>
      <c r="AG922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22" s="35">
        <f>(AG922*3600000)*$J$69</f>
        <v>1707575.2895373108</v>
      </c>
      <c r="AI922" s="33">
        <f>ABS((AB922*0.0000002777777777)-Z922)</f>
        <v>6.3539407656691572E-3</v>
      </c>
      <c r="AJ922" s="33">
        <f t="shared" si="256"/>
        <v>1.5344078480457399</v>
      </c>
    </row>
    <row r="923" spans="2:36" x14ac:dyDescent="0.3">
      <c r="B923" s="20" t="s">
        <v>32</v>
      </c>
      <c r="C923" s="20">
        <v>915</v>
      </c>
      <c r="D923" s="20">
        <v>326</v>
      </c>
      <c r="E923" s="3">
        <v>57</v>
      </c>
      <c r="F923" s="13">
        <f t="shared" si="254"/>
        <v>0.56944444444444464</v>
      </c>
      <c r="G923" s="13">
        <f t="shared" si="255"/>
        <v>2.0500000000000007</v>
      </c>
      <c r="R923">
        <f t="shared" si="243"/>
        <v>0</v>
      </c>
      <c r="S923">
        <f t="shared" si="244"/>
        <v>57</v>
      </c>
      <c r="T923" s="31">
        <f t="shared" si="248"/>
        <v>15.833333333333332</v>
      </c>
      <c r="U923" s="31">
        <f t="shared" si="245"/>
        <v>191279.86111111107</v>
      </c>
      <c r="V923" s="28">
        <f t="shared" si="249"/>
        <v>86.307462468402747</v>
      </c>
      <c r="W923" s="28">
        <f t="shared" si="250"/>
        <v>2245.509</v>
      </c>
      <c r="X923" s="28">
        <f t="shared" si="251"/>
        <v>902.33858986156088</v>
      </c>
      <c r="Y923" s="37">
        <f t="shared" si="246"/>
        <v>3234.1550523299638</v>
      </c>
      <c r="Z923" s="28">
        <f>Y923*0.0000002777777777</f>
        <v>8.983764031734446E-4</v>
      </c>
      <c r="AA923" s="28">
        <f t="shared" si="252"/>
        <v>3234.1550514244004</v>
      </c>
      <c r="AB923" s="24">
        <f t="shared" si="247"/>
        <v>-7453.9683641976153</v>
      </c>
      <c r="AD923" s="24">
        <f t="shared" si="253"/>
        <v>0</v>
      </c>
      <c r="AE923" s="24">
        <f t="shared" si="242"/>
        <v>2000.4211543209879</v>
      </c>
      <c r="AF923" s="24">
        <f t="shared" si="257"/>
        <v>0</v>
      </c>
      <c r="AG923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23" s="35">
        <f>(AG923*3600000)*$J$69</f>
        <v>1707575.2895373108</v>
      </c>
      <c r="AI923" s="33">
        <f>ABS((AB923*0.0000002777777777)-Z923)</f>
        <v>2.9689231704263623E-3</v>
      </c>
      <c r="AJ923" s="33">
        <f t="shared" si="256"/>
        <v>1.5373767712161663</v>
      </c>
    </row>
    <row r="924" spans="2:36" x14ac:dyDescent="0.3">
      <c r="B924" s="20" t="s">
        <v>32</v>
      </c>
      <c r="C924" s="20">
        <v>916</v>
      </c>
      <c r="D924" s="20">
        <v>327</v>
      </c>
      <c r="E924" s="3">
        <v>58.1</v>
      </c>
      <c r="F924" s="13">
        <f t="shared" si="254"/>
        <v>0.30555555555555597</v>
      </c>
      <c r="G924" s="13">
        <f t="shared" si="255"/>
        <v>1.1000000000000014</v>
      </c>
      <c r="R924">
        <f t="shared" si="243"/>
        <v>0</v>
      </c>
      <c r="S924">
        <f t="shared" si="244"/>
        <v>58.1</v>
      </c>
      <c r="T924" s="31">
        <f t="shared" si="248"/>
        <v>16.138888888888889</v>
      </c>
      <c r="U924" s="31">
        <f t="shared" si="245"/>
        <v>198733.82947530868</v>
      </c>
      <c r="V924" s="28">
        <f t="shared" si="249"/>
        <v>89.67077050876118</v>
      </c>
      <c r="W924" s="28">
        <f t="shared" si="250"/>
        <v>2245.509</v>
      </c>
      <c r="X924" s="28">
        <f t="shared" si="251"/>
        <v>484.18168236474048</v>
      </c>
      <c r="Y924" s="37">
        <f t="shared" si="246"/>
        <v>2819.3614528735015</v>
      </c>
      <c r="Z924" s="28">
        <f>Y924*0.0000002777777777</f>
        <v>7.8315595891224454E-4</v>
      </c>
      <c r="AA924" s="28">
        <f t="shared" si="252"/>
        <v>2819.3614520840802</v>
      </c>
      <c r="AB924" s="24">
        <f t="shared" si="247"/>
        <v>-7596.442129629635</v>
      </c>
      <c r="AD924" s="24">
        <f t="shared" si="253"/>
        <v>0</v>
      </c>
      <c r="AE924" s="24">
        <f t="shared" si="242"/>
        <v>2000.4211543209879</v>
      </c>
      <c r="AF924" s="24">
        <f t="shared" si="257"/>
        <v>0</v>
      </c>
      <c r="AG924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24" s="35">
        <f>(AG924*3600000)*$J$69</f>
        <v>1707575.2895373108</v>
      </c>
      <c r="AI924" s="33">
        <f>ABS((AB924*0.0000002777777777)-Z924)</f>
        <v>2.8932787721074201E-3</v>
      </c>
      <c r="AJ924" s="33">
        <f t="shared" si="256"/>
        <v>1.5402700499882738</v>
      </c>
    </row>
    <row r="925" spans="2:36" x14ac:dyDescent="0.3">
      <c r="B925" s="20" t="s">
        <v>32</v>
      </c>
      <c r="C925" s="20">
        <v>917</v>
      </c>
      <c r="D925" s="20">
        <v>328</v>
      </c>
      <c r="E925" s="3">
        <v>59.2</v>
      </c>
      <c r="F925" s="13">
        <f t="shared" si="254"/>
        <v>0.12499999999999981</v>
      </c>
      <c r="G925" s="13">
        <f t="shared" si="255"/>
        <v>0.44999999999999929</v>
      </c>
      <c r="R925">
        <f t="shared" si="243"/>
        <v>0</v>
      </c>
      <c r="S925">
        <f t="shared" si="244"/>
        <v>59.2</v>
      </c>
      <c r="T925" s="31">
        <f t="shared" si="248"/>
        <v>16.444444444444446</v>
      </c>
      <c r="U925" s="31">
        <f t="shared" si="245"/>
        <v>206330.27160493832</v>
      </c>
      <c r="V925" s="28">
        <f t="shared" si="249"/>
        <v>93.098364193679004</v>
      </c>
      <c r="W925" s="28">
        <f t="shared" si="250"/>
        <v>2245.509</v>
      </c>
      <c r="X925" s="28">
        <f t="shared" si="251"/>
        <v>198.07432460375688</v>
      </c>
      <c r="Y925" s="37">
        <f t="shared" si="246"/>
        <v>2536.681688797436</v>
      </c>
      <c r="Z925" s="28">
        <f>Y925*0.0000002777777777</f>
        <v>7.0463380224643484E-4</v>
      </c>
      <c r="AA925" s="28">
        <f t="shared" si="252"/>
        <v>2536.6816880871656</v>
      </c>
      <c r="AB925" s="24">
        <f t="shared" si="247"/>
        <v>1391.7685185185692</v>
      </c>
      <c r="AD925" s="24">
        <f t="shared" si="253"/>
        <v>0</v>
      </c>
      <c r="AE925" s="24">
        <f t="shared" si="242"/>
        <v>2000.4211543209879</v>
      </c>
      <c r="AF925" s="24">
        <f t="shared" si="257"/>
        <v>0</v>
      </c>
      <c r="AG925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25" s="35">
        <f>(AG925*3600000)*$J$69</f>
        <v>1707575.2895373108</v>
      </c>
      <c r="AI925" s="33">
        <f>ABS((AB925*0.0000002777777777)-Z925)</f>
        <v>3.1803143609952539E-4</v>
      </c>
      <c r="AJ925" s="33">
        <f t="shared" si="256"/>
        <v>1.5405880814243733</v>
      </c>
    </row>
    <row r="926" spans="2:36" x14ac:dyDescent="0.3">
      <c r="B926" s="20" t="s">
        <v>32</v>
      </c>
      <c r="C926" s="20">
        <v>918</v>
      </c>
      <c r="D926" s="20">
        <v>329</v>
      </c>
      <c r="E926" s="3">
        <v>59</v>
      </c>
      <c r="F926" s="13">
        <f t="shared" si="254"/>
        <v>-1.3888888888889086E-2</v>
      </c>
      <c r="G926" s="13">
        <f t="shared" si="255"/>
        <v>-5.0000000000000711E-2</v>
      </c>
      <c r="R926">
        <f t="shared" si="243"/>
        <v>0</v>
      </c>
      <c r="S926">
        <f t="shared" si="244"/>
        <v>59</v>
      </c>
      <c r="T926" s="31">
        <f t="shared" si="248"/>
        <v>16.388888888888889</v>
      </c>
      <c r="U926" s="31">
        <f t="shared" si="245"/>
        <v>204938.50308641975</v>
      </c>
      <c r="V926" s="28">
        <f t="shared" si="249"/>
        <v>92.470383765007696</v>
      </c>
      <c r="W926" s="28">
        <f t="shared" si="250"/>
        <v>2245.509</v>
      </c>
      <c r="X926" s="28">
        <f t="shared" si="251"/>
        <v>-22.008258289306667</v>
      </c>
      <c r="Y926" s="37">
        <f t="shared" si="246"/>
        <v>2315.9711254757012</v>
      </c>
      <c r="Z926" s="28">
        <f>Y926*0.0000002777777777</f>
        <v>6.4332531245200821E-4</v>
      </c>
      <c r="AA926" s="28">
        <f t="shared" si="252"/>
        <v>2315.9711248272297</v>
      </c>
      <c r="AB926" s="24">
        <f t="shared" si="247"/>
        <v>-695.29552469137707</v>
      </c>
      <c r="AD926" s="24">
        <f t="shared" si="253"/>
        <v>0</v>
      </c>
      <c r="AE926" s="24">
        <f t="shared" si="242"/>
        <v>2000.4211543209879</v>
      </c>
      <c r="AF926" s="24">
        <f t="shared" si="257"/>
        <v>0</v>
      </c>
      <c r="AG926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26" s="35">
        <f>(AG926*3600000)*$J$69</f>
        <v>1707575.2895373108</v>
      </c>
      <c r="AI926" s="33">
        <f>ABS((AB926*0.0000002777777777)-Z926)</f>
        <v>8.3646295814553443E-4</v>
      </c>
      <c r="AJ926" s="33">
        <f t="shared" si="256"/>
        <v>1.5414245443825187</v>
      </c>
    </row>
    <row r="927" spans="2:36" x14ac:dyDescent="0.3">
      <c r="B927" s="20" t="s">
        <v>32</v>
      </c>
      <c r="C927" s="20">
        <v>919</v>
      </c>
      <c r="D927" s="20">
        <v>330</v>
      </c>
      <c r="E927" s="3">
        <v>59.1</v>
      </c>
      <c r="F927" s="13">
        <f t="shared" si="254"/>
        <v>6.9444444444444448E-2</v>
      </c>
      <c r="G927" s="13">
        <f t="shared" si="255"/>
        <v>0.25</v>
      </c>
      <c r="R927">
        <f t="shared" si="243"/>
        <v>0</v>
      </c>
      <c r="S927">
        <f t="shared" si="244"/>
        <v>59.1</v>
      </c>
      <c r="T927" s="31">
        <f t="shared" si="248"/>
        <v>16.416666666666668</v>
      </c>
      <c r="U927" s="31">
        <f t="shared" si="245"/>
        <v>205633.79861111112</v>
      </c>
      <c r="V927" s="28">
        <f t="shared" si="249"/>
        <v>92.784108336184019</v>
      </c>
      <c r="W927" s="28">
        <f t="shared" si="250"/>
        <v>2245.509</v>
      </c>
      <c r="X927" s="28">
        <f t="shared" si="251"/>
        <v>110.04129144653177</v>
      </c>
      <c r="Y927" s="37">
        <f t="shared" si="246"/>
        <v>2448.334399782716</v>
      </c>
      <c r="Z927" s="28">
        <f>Y927*0.0000002777777777</f>
        <v>6.8009288863810622E-4</v>
      </c>
      <c r="AA927" s="28">
        <f t="shared" si="252"/>
        <v>2448.3343990971825</v>
      </c>
      <c r="AB927" s="24">
        <f t="shared" si="247"/>
        <v>-2792.956790123455</v>
      </c>
      <c r="AD927" s="24">
        <f t="shared" si="253"/>
        <v>0</v>
      </c>
      <c r="AE927" s="24">
        <f t="shared" si="242"/>
        <v>2000.4211543209879</v>
      </c>
      <c r="AF927" s="24">
        <f t="shared" si="257"/>
        <v>0</v>
      </c>
      <c r="AG927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27" s="35">
        <f>(AG927*3600000)*$J$69</f>
        <v>1707575.2895373108</v>
      </c>
      <c r="AI927" s="33">
        <f>ABS((AB927*0.0000002777777777)-Z927)</f>
        <v>1.4559142190107249E-3</v>
      </c>
      <c r="AJ927" s="33">
        <f t="shared" si="256"/>
        <v>1.5428804586015294</v>
      </c>
    </row>
    <row r="928" spans="2:36" x14ac:dyDescent="0.3">
      <c r="B928" s="20" t="s">
        <v>32</v>
      </c>
      <c r="C928" s="20">
        <v>920</v>
      </c>
      <c r="D928" s="20">
        <v>331</v>
      </c>
      <c r="E928" s="3">
        <v>59.5</v>
      </c>
      <c r="F928" s="13">
        <f t="shared" si="254"/>
        <v>0.19444444444444425</v>
      </c>
      <c r="G928" s="13">
        <f t="shared" si="255"/>
        <v>0.69999999999999929</v>
      </c>
      <c r="R928">
        <f t="shared" si="243"/>
        <v>0</v>
      </c>
      <c r="S928">
        <f t="shared" si="244"/>
        <v>59.5</v>
      </c>
      <c r="T928" s="31">
        <f t="shared" si="248"/>
        <v>16.527777777777779</v>
      </c>
      <c r="U928" s="31">
        <f t="shared" si="245"/>
        <v>208426.75540123458</v>
      </c>
      <c r="V928" s="28">
        <f t="shared" si="249"/>
        <v>94.044319484075999</v>
      </c>
      <c r="W928" s="28">
        <f t="shared" si="250"/>
        <v>2245.509</v>
      </c>
      <c r="X928" s="28">
        <f t="shared" si="251"/>
        <v>308.11561605028868</v>
      </c>
      <c r="Y928" s="37">
        <f t="shared" si="246"/>
        <v>2647.6689355343647</v>
      </c>
      <c r="Z928" s="28">
        <f>Y928*0.0000002777777777</f>
        <v>7.3546359299806038E-4</v>
      </c>
      <c r="AA928" s="28">
        <f t="shared" si="252"/>
        <v>2647.6689347930173</v>
      </c>
      <c r="AB928" s="24">
        <f t="shared" si="247"/>
        <v>-7064.8148148147739</v>
      </c>
      <c r="AD928" s="24">
        <f t="shared" si="253"/>
        <v>0</v>
      </c>
      <c r="AE928" s="24">
        <f t="shared" si="242"/>
        <v>2000.4211543209879</v>
      </c>
      <c r="AF928" s="24">
        <f t="shared" si="257"/>
        <v>0</v>
      </c>
      <c r="AG928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28" s="35">
        <f>(AG928*3600000)*$J$69</f>
        <v>1707575.2895373108</v>
      </c>
      <c r="AI928" s="33">
        <f>ABS((AB928*0.0000002777777777)-Z928)</f>
        <v>2.6979121521193456E-3</v>
      </c>
      <c r="AJ928" s="33">
        <f t="shared" si="256"/>
        <v>1.5455783707536488</v>
      </c>
    </row>
    <row r="929" spans="2:36" x14ac:dyDescent="0.3">
      <c r="B929" s="20" t="s">
        <v>32</v>
      </c>
      <c r="C929" s="20">
        <v>921</v>
      </c>
      <c r="D929" s="20">
        <v>332</v>
      </c>
      <c r="E929" s="3">
        <v>60.5</v>
      </c>
      <c r="F929" s="13">
        <f t="shared" si="254"/>
        <v>0.38888888888888851</v>
      </c>
      <c r="G929" s="13">
        <f t="shared" si="255"/>
        <v>1.3999999999999986</v>
      </c>
      <c r="R929">
        <f t="shared" si="243"/>
        <v>0</v>
      </c>
      <c r="S929">
        <f t="shared" si="244"/>
        <v>60.5</v>
      </c>
      <c r="T929" s="31">
        <f t="shared" si="248"/>
        <v>16.805555555555554</v>
      </c>
      <c r="U929" s="31">
        <f t="shared" si="245"/>
        <v>215491.57021604935</v>
      </c>
      <c r="V929" s="28">
        <f t="shared" si="249"/>
        <v>97.232037396113</v>
      </c>
      <c r="W929" s="28">
        <f t="shared" si="250"/>
        <v>2245.509</v>
      </c>
      <c r="X929" s="28">
        <f t="shared" si="251"/>
        <v>616.23123210057736</v>
      </c>
      <c r="Y929" s="37">
        <f t="shared" si="246"/>
        <v>2958.9722694966904</v>
      </c>
      <c r="Z929" s="28">
        <f>Y929*0.0000002777777777</f>
        <v>8.2193674129671618E-4</v>
      </c>
      <c r="AA929" s="28">
        <f t="shared" si="252"/>
        <v>2958.9722686681785</v>
      </c>
      <c r="AB929" s="24">
        <f t="shared" si="247"/>
        <v>-13013.388888888876</v>
      </c>
      <c r="AD929" s="24">
        <f t="shared" si="253"/>
        <v>0</v>
      </c>
      <c r="AE929" s="24">
        <f t="shared" si="242"/>
        <v>2000.4211543209879</v>
      </c>
      <c r="AF929" s="24">
        <f t="shared" si="257"/>
        <v>0</v>
      </c>
      <c r="AG929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29" s="35">
        <f>(AG929*3600000)*$J$69</f>
        <v>1707575.2895373108</v>
      </c>
      <c r="AI929" s="33">
        <f>ABS((AB929*0.0000002777777777)-Z929)</f>
        <v>4.4367669871981409E-3</v>
      </c>
      <c r="AJ929" s="33">
        <f t="shared" si="256"/>
        <v>1.5500151377408469</v>
      </c>
    </row>
    <row r="930" spans="2:36" x14ac:dyDescent="0.3">
      <c r="B930" s="20" t="s">
        <v>32</v>
      </c>
      <c r="C930" s="20">
        <v>922</v>
      </c>
      <c r="D930" s="20">
        <v>333</v>
      </c>
      <c r="E930" s="3">
        <v>62.3</v>
      </c>
      <c r="F930" s="13">
        <f t="shared" si="254"/>
        <v>0.47222222222222199</v>
      </c>
      <c r="G930" s="13">
        <f t="shared" si="255"/>
        <v>1.6999999999999993</v>
      </c>
      <c r="R930">
        <f t="shared" si="243"/>
        <v>0</v>
      </c>
      <c r="S930">
        <f t="shared" si="244"/>
        <v>62.3</v>
      </c>
      <c r="T930" s="31">
        <f t="shared" si="248"/>
        <v>17.305555555555554</v>
      </c>
      <c r="U930" s="31">
        <f t="shared" si="245"/>
        <v>228504.95910493823</v>
      </c>
      <c r="V930" s="28">
        <f t="shared" si="249"/>
        <v>103.10381379008523</v>
      </c>
      <c r="W930" s="28">
        <f t="shared" si="250"/>
        <v>2245.509</v>
      </c>
      <c r="X930" s="28">
        <f t="shared" si="251"/>
        <v>748.28078183641571</v>
      </c>
      <c r="Y930" s="37">
        <f t="shared" si="246"/>
        <v>3096.8935956265009</v>
      </c>
      <c r="Z930" s="28">
        <f>Y930*0.0000002777777777</f>
        <v>8.6024822076649187E-4</v>
      </c>
      <c r="AA930" s="28">
        <f t="shared" si="252"/>
        <v>3096.8935947593709</v>
      </c>
      <c r="AB930" s="24">
        <f t="shared" si="247"/>
        <v>-11887.728395061771</v>
      </c>
      <c r="AD930" s="24">
        <f t="shared" si="253"/>
        <v>0</v>
      </c>
      <c r="AE930" s="24">
        <f t="shared" si="242"/>
        <v>2000.4211543209879</v>
      </c>
      <c r="AF930" s="24">
        <f t="shared" si="257"/>
        <v>0</v>
      </c>
      <c r="AG930" s="24">
        <f>AF$43+AF$87+$AF$158+$AF$178+$AF$238+$AF$279+$AF$299+$AF$307+$AF$359+$AF$365+$AF$379+$AF$408+$AF$426+$AF$438+$AF$526+$AF$549+$AF$569+$AF$622+$AF$645+$AF$657+$AF$685+$AF$703+$AF$721+$AF$758+$AF$800+$AF$815+$AF$877+$AF$896</f>
        <v>0.5515424061813019</v>
      </c>
      <c r="AH930" s="35">
        <f>(AG930*3600000)*$J$69</f>
        <v>1707575.2895373108</v>
      </c>
      <c r="AI930" s="33">
        <f>ABS((AB930*0.0000002777777777)-Z930)</f>
        <v>4.1623949962479381E-3</v>
      </c>
      <c r="AJ930" s="33">
        <f t="shared" si="256"/>
        <v>1.5541775327370948</v>
      </c>
    </row>
    <row r="931" spans="2:36" x14ac:dyDescent="0.3">
      <c r="B931" s="20" t="s">
        <v>32</v>
      </c>
      <c r="C931" s="20">
        <v>923</v>
      </c>
      <c r="D931" s="20">
        <v>334</v>
      </c>
      <c r="E931" s="3">
        <v>63.9</v>
      </c>
      <c r="F931" s="13">
        <f t="shared" si="254"/>
        <v>0.38888888888888851</v>
      </c>
      <c r="G931" s="13">
        <f t="shared" si="255"/>
        <v>1.3999999999999986</v>
      </c>
      <c r="R931">
        <f t="shared" si="243"/>
        <v>0</v>
      </c>
      <c r="S931">
        <f t="shared" si="244"/>
        <v>63.9</v>
      </c>
      <c r="T931" s="31">
        <f t="shared" si="248"/>
        <v>17.75</v>
      </c>
      <c r="U931" s="31">
        <f t="shared" si="245"/>
        <v>240392.6875</v>
      </c>
      <c r="V931" s="28">
        <f t="shared" si="249"/>
        <v>108.46768046340624</v>
      </c>
      <c r="W931" s="28">
        <f t="shared" si="250"/>
        <v>2245.509</v>
      </c>
      <c r="X931" s="28">
        <f t="shared" si="251"/>
        <v>616.23123210057736</v>
      </c>
      <c r="Y931" s="37">
        <f t="shared" si="246"/>
        <v>2970.2079125639839</v>
      </c>
      <c r="Z931" s="28">
        <f>Y931*0.0000002777777777</f>
        <v>8.2505775325897941E-4</v>
      </c>
      <c r="AA931" s="28">
        <f t="shared" si="252"/>
        <v>2970.207911732326</v>
      </c>
      <c r="AB931" s="24">
        <f t="shared" si="247"/>
        <v>-9113.6111111110658</v>
      </c>
      <c r="AD931" s="24">
        <f t="shared" si="253"/>
        <v>0</v>
      </c>
      <c r="AE931" s="24">
        <f>$AD$43+$AD$87+$AD$158+$AD$178+$AD$188+$AD$238+$AD$279+$AD$299+$AD$307+$AD$359+$AD$365+$AD$379+$AD$408+$AD$426+$AD$438+$AD$549+$AD$569+$AD$622+$AD$645+$AD$657+$AD$685+$AD$703+$AD$721+$AD$758+$AD$800+$AD$815+$AD$877+$AD$896+$AD$932</f>
        <v>2078.8876975308644</v>
      </c>
      <c r="AF931" s="24">
        <f t="shared" si="257"/>
        <v>0</v>
      </c>
      <c r="AG931" s="24">
        <f>AF$43+AF$87+$AF$158+$AF$178+$AF$238+$AF$279+$AF$299+$AF$307+$AF$359+$AF$365+$AF$379+$AF$408+$AF$426+$AF$438+$AF$526+$AF$549+$AF$569+$AF$622+$AF$645+$AF$657+$AF$685+$AF$703+$AF$721+$AF$758+$AF$800+$AF$815+$AF$877+$AF$896+$AF$932</f>
        <v>0.57333866817794243</v>
      </c>
      <c r="AH931" s="35">
        <f>(AG931*3600000)*$J$69</f>
        <v>1775056.5166789098</v>
      </c>
      <c r="AI931" s="33">
        <f>ABS((AB931*0.0000002777777777)-Z931)</f>
        <v>3.356616394525439E-3</v>
      </c>
      <c r="AJ931" s="33">
        <f t="shared" si="256"/>
        <v>1.5575341491316201</v>
      </c>
    </row>
    <row r="932" spans="2:36" x14ac:dyDescent="0.3">
      <c r="B932" s="20" t="s">
        <v>32</v>
      </c>
      <c r="C932" s="20">
        <v>924</v>
      </c>
      <c r="D932" s="20">
        <v>335</v>
      </c>
      <c r="E932" s="3">
        <v>65.099999999999994</v>
      </c>
      <c r="F932" s="13">
        <f t="shared" si="254"/>
        <v>2.7777777777777186E-2</v>
      </c>
      <c r="G932" s="13">
        <f t="shared" si="255"/>
        <v>9.9999999999997868E-2</v>
      </c>
      <c r="R932">
        <f t="shared" si="243"/>
        <v>0</v>
      </c>
      <c r="S932">
        <f t="shared" si="244"/>
        <v>65.099999999999994</v>
      </c>
      <c r="T932" s="31">
        <f t="shared" si="248"/>
        <v>18.083333333333332</v>
      </c>
      <c r="U932" s="31">
        <f t="shared" si="245"/>
        <v>249506.29861111107</v>
      </c>
      <c r="V932" s="28">
        <f t="shared" si="249"/>
        <v>112.579836569934</v>
      </c>
      <c r="W932" s="28">
        <f t="shared" si="250"/>
        <v>2245.509</v>
      </c>
      <c r="X932" s="28">
        <f t="shared" si="251"/>
        <v>44.016516578611771</v>
      </c>
      <c r="Y932" s="37">
        <f t="shared" si="246"/>
        <v>2402.1053531485454</v>
      </c>
      <c r="Z932" s="28">
        <f>Y932*0.0000002777777777</f>
        <v>6.6725148679887671E-4</v>
      </c>
      <c r="AA932" s="28">
        <f t="shared" si="252"/>
        <v>2402.1053524759564</v>
      </c>
      <c r="AB932" s="24">
        <f t="shared" si="247"/>
        <v>7606.450617283961</v>
      </c>
      <c r="AC932" s="24">
        <f>SUM(AB932:AB951)</f>
        <v>78466.543209876516</v>
      </c>
      <c r="AD932" s="24">
        <f t="shared" si="253"/>
        <v>78.466543209876519</v>
      </c>
      <c r="AE932" s="24">
        <f t="shared" ref="AE932:AE955" si="258">$AD$43+$AD$87+$AD$158+$AD$178+$AD$188+$AD$238+$AD$279+$AD$299+$AD$307+$AD$359+$AD$365+$AD$379+$AD$408+$AD$426+$AD$438+$AD$549+$AD$569+$AD$622+$AD$645+$AD$657+$AD$685+$AD$703+$AD$721+$AD$758+$AD$800+$AD$815+$AD$877+$AD$896+$AD$932</f>
        <v>2078.8876975308644</v>
      </c>
      <c r="AF932" s="24">
        <f t="shared" si="257"/>
        <v>2.1796261996640524E-2</v>
      </c>
      <c r="AG932" s="24">
        <f>AF$43+AF$87+$AF$158+$AF$178+$AF$238+$AF$279+$AF$299+$AF$307+$AF$359+$AF$365+$AF$379+$AF$408+$AF$426+$AF$438+$AF$526+$AF$549+$AF$569+$AF$622+$AF$645+$AF$657+$AF$685+$AF$703+$AF$721+$AF$758+$AF$800+$AF$815+$AF$877+$AF$896+$AF$932</f>
        <v>0.57333866817794243</v>
      </c>
      <c r="AH932" s="35">
        <f>(AG932*3600000)*$J$69</f>
        <v>1775056.5166789098</v>
      </c>
      <c r="AI932" s="33">
        <f>ABS((AB932*0.0000002777777777)-Z932)</f>
        <v>1.4456514618550556E-3</v>
      </c>
      <c r="AJ932" s="33">
        <f t="shared" si="256"/>
        <v>1.5589798005934752</v>
      </c>
    </row>
    <row r="933" spans="2:36" x14ac:dyDescent="0.3">
      <c r="B933" s="20" t="s">
        <v>32</v>
      </c>
      <c r="C933" s="20">
        <v>925</v>
      </c>
      <c r="D933" s="20">
        <v>336</v>
      </c>
      <c r="E933" s="3">
        <v>64.099999999999994</v>
      </c>
      <c r="F933" s="13">
        <f t="shared" si="254"/>
        <v>-0.33333333333333215</v>
      </c>
      <c r="G933" s="13">
        <f t="shared" si="255"/>
        <v>-1.1999999999999957</v>
      </c>
      <c r="R933">
        <f t="shared" si="243"/>
        <v>0</v>
      </c>
      <c r="S933">
        <f t="shared" si="244"/>
        <v>64.099999999999994</v>
      </c>
      <c r="T933" s="31">
        <f t="shared" si="248"/>
        <v>17.805555555555554</v>
      </c>
      <c r="U933" s="31">
        <f t="shared" si="245"/>
        <v>241899.8479938271</v>
      </c>
      <c r="V933" s="28">
        <f t="shared" si="249"/>
        <v>109.14772695130743</v>
      </c>
      <c r="W933" s="28">
        <f t="shared" si="250"/>
        <v>2245.509</v>
      </c>
      <c r="X933" s="28">
        <f t="shared" si="251"/>
        <v>-528.19819894335058</v>
      </c>
      <c r="Y933" s="37">
        <f t="shared" si="246"/>
        <v>1826.4585280079568</v>
      </c>
      <c r="Z933" s="28">
        <f>Y933*0.0000002777777777</f>
        <v>5.073495909712635E-4</v>
      </c>
      <c r="AA933" s="28">
        <f t="shared" si="252"/>
        <v>1826.4585274965486</v>
      </c>
      <c r="AB933" s="24">
        <f t="shared" si="247"/>
        <v>10451.216049382609</v>
      </c>
      <c r="AD933" s="24">
        <f t="shared" si="253"/>
        <v>0</v>
      </c>
      <c r="AE933" s="24">
        <f t="shared" si="258"/>
        <v>2078.8876975308644</v>
      </c>
      <c r="AF933" s="24">
        <f t="shared" si="257"/>
        <v>0</v>
      </c>
      <c r="AG933" s="24">
        <f>AF$43+AF$87+$AF$158+$AF$178+$AF$238+$AF$279+$AF$299+$AF$307+$AF$359+$AF$365+$AF$379+$AF$408+$AF$426+$AF$438+$AF$526+$AF$549+$AF$569+$AF$622+$AF$645+$AF$657+$AF$685+$AF$703+$AF$721+$AF$758+$AF$800+$AF$815+$AF$877+$AF$896+$AF$932</f>
        <v>0.57333866817794243</v>
      </c>
      <c r="AH933" s="35">
        <f>(AG933*3600000)*$J$69</f>
        <v>1775056.5166789098</v>
      </c>
      <c r="AI933" s="33">
        <f>ABS((AB933*0.0000002777777777)-Z933)</f>
        <v>2.395765977488811E-3</v>
      </c>
      <c r="AJ933" s="33">
        <f t="shared" si="256"/>
        <v>1.5613755665709641</v>
      </c>
    </row>
    <row r="934" spans="2:36" x14ac:dyDescent="0.3">
      <c r="B934" s="20" t="s">
        <v>32</v>
      </c>
      <c r="C934" s="20">
        <v>926</v>
      </c>
      <c r="D934" s="20">
        <v>337</v>
      </c>
      <c r="E934" s="3">
        <v>62.7</v>
      </c>
      <c r="F934" s="13">
        <f t="shared" si="254"/>
        <v>-0.29166666666666585</v>
      </c>
      <c r="G934" s="13">
        <f t="shared" si="255"/>
        <v>-1.0499999999999972</v>
      </c>
      <c r="R934">
        <f t="shared" si="243"/>
        <v>0</v>
      </c>
      <c r="S934">
        <f t="shared" si="244"/>
        <v>62.7</v>
      </c>
      <c r="T934" s="31">
        <f t="shared" si="248"/>
        <v>17.416666666666668</v>
      </c>
      <c r="U934" s="31">
        <f t="shared" si="245"/>
        <v>231448.6319444445</v>
      </c>
      <c r="V934" s="28">
        <f t="shared" si="249"/>
        <v>104.43202958676736</v>
      </c>
      <c r="W934" s="28">
        <f t="shared" si="250"/>
        <v>2245.509</v>
      </c>
      <c r="X934" s="28">
        <f t="shared" si="251"/>
        <v>-462.17342407543214</v>
      </c>
      <c r="Y934" s="37">
        <f t="shared" si="246"/>
        <v>1887.7676055113352</v>
      </c>
      <c r="Z934" s="28">
        <f>Y934*0.0000002777777777</f>
        <v>5.2437989027298896E-4</v>
      </c>
      <c r="AA934" s="28">
        <f t="shared" si="252"/>
        <v>1887.7676049827603</v>
      </c>
      <c r="AB934" s="24">
        <f t="shared" si="247"/>
        <v>5139.0640432099462</v>
      </c>
      <c r="AD934" s="24">
        <f t="shared" si="253"/>
        <v>0</v>
      </c>
      <c r="AE934" s="24">
        <f t="shared" si="258"/>
        <v>2078.8876975308644</v>
      </c>
      <c r="AF934" s="24">
        <f t="shared" si="257"/>
        <v>0</v>
      </c>
      <c r="AG934" s="24">
        <f>AF$43+AF$87+$AF$158+$AF$178+$AF$238+$AF$279+$AF$299+$AF$307+$AF$359+$AF$365+$AF$379+$AF$408+$AF$426+$AF$438+$AF$526+$AF$549+$AF$569+$AF$622+$AF$645+$AF$657+$AF$685+$AF$703+$AF$721+$AF$758+$AF$800+$AF$815+$AF$877+$AF$896+$AF$932</f>
        <v>0.57333866817794243</v>
      </c>
      <c r="AH934" s="35">
        <f>(AG934*3600000)*$J$69</f>
        <v>1775056.5166789098</v>
      </c>
      <c r="AI934" s="33">
        <f>ABS((AB934*0.0000002777777777)-Z934)</f>
        <v>9.0313789910784681E-4</v>
      </c>
      <c r="AJ934" s="33">
        <f t="shared" si="256"/>
        <v>1.5622787044700719</v>
      </c>
    </row>
    <row r="935" spans="2:36" x14ac:dyDescent="0.3">
      <c r="B935" s="20" t="s">
        <v>32</v>
      </c>
      <c r="C935" s="20">
        <v>927</v>
      </c>
      <c r="D935" s="20">
        <v>338</v>
      </c>
      <c r="E935" s="3">
        <v>62</v>
      </c>
      <c r="F935" s="13">
        <f t="shared" si="254"/>
        <v>-0.19444444444444522</v>
      </c>
      <c r="G935" s="13">
        <f t="shared" si="255"/>
        <v>-0.70000000000000284</v>
      </c>
      <c r="R935">
        <f t="shared" si="243"/>
        <v>0</v>
      </c>
      <c r="S935">
        <f t="shared" si="244"/>
        <v>62</v>
      </c>
      <c r="T935" s="31">
        <f t="shared" si="248"/>
        <v>17.222222222222221</v>
      </c>
      <c r="U935" s="31">
        <f t="shared" si="245"/>
        <v>226309.56790123455</v>
      </c>
      <c r="V935" s="28">
        <f t="shared" si="249"/>
        <v>102.11323044891972</v>
      </c>
      <c r="W935" s="28">
        <f t="shared" si="250"/>
        <v>2245.509</v>
      </c>
      <c r="X935" s="28">
        <f t="shared" si="251"/>
        <v>-308.11561605029021</v>
      </c>
      <c r="Y935" s="37">
        <f t="shared" si="246"/>
        <v>2039.5066143986296</v>
      </c>
      <c r="Z935" s="28">
        <f>Y935*0.0000002777777777</f>
        <v>5.6652961495210223E-4</v>
      </c>
      <c r="AA935" s="28">
        <f t="shared" si="252"/>
        <v>2039.5066138275681</v>
      </c>
      <c r="AB935" s="24">
        <f t="shared" si="247"/>
        <v>5081.3680555556202</v>
      </c>
      <c r="AD935" s="24">
        <f t="shared" si="253"/>
        <v>0</v>
      </c>
      <c r="AE935" s="24">
        <f t="shared" si="258"/>
        <v>2078.8876975308644</v>
      </c>
      <c r="AF935" s="24">
        <f t="shared" si="257"/>
        <v>0</v>
      </c>
      <c r="AG935" s="24">
        <f>AF$43+AF$87+$AF$158+$AF$178+$AF$238+$AF$279+$AF$299+$AF$307+$AF$359+$AF$365+$AF$379+$AF$408+$AF$426+$AF$438+$AF$526+$AF$549+$AF$569+$AF$622+$AF$645+$AF$657+$AF$685+$AF$703+$AF$721+$AF$758+$AF$800+$AF$815+$AF$877+$AF$896+$AF$932</f>
        <v>0.57333866817794243</v>
      </c>
      <c r="AH935" s="35">
        <f>(AG935*3600000)*$J$69</f>
        <v>1775056.5166789098</v>
      </c>
      <c r="AI935" s="33">
        <f>ABS((AB935*0.0000002777777777)-Z935)</f>
        <v>8.4496151119590817E-4</v>
      </c>
      <c r="AJ935" s="33">
        <f t="shared" si="256"/>
        <v>1.5631236659812677</v>
      </c>
    </row>
    <row r="936" spans="2:36" x14ac:dyDescent="0.3">
      <c r="B936" s="20" t="s">
        <v>32</v>
      </c>
      <c r="C936" s="20">
        <v>928</v>
      </c>
      <c r="D936" s="20">
        <v>339</v>
      </c>
      <c r="E936" s="3">
        <v>61.3</v>
      </c>
      <c r="F936" s="13">
        <f t="shared" si="254"/>
        <v>-0.15277777777777798</v>
      </c>
      <c r="G936" s="13">
        <f t="shared" si="255"/>
        <v>-0.55000000000000071</v>
      </c>
      <c r="R936">
        <f t="shared" si="243"/>
        <v>0</v>
      </c>
      <c r="S936">
        <f t="shared" si="244"/>
        <v>61.3</v>
      </c>
      <c r="T936" s="31">
        <f t="shared" si="248"/>
        <v>17.027777777777775</v>
      </c>
      <c r="U936" s="31">
        <f t="shared" si="245"/>
        <v>221228.19984567893</v>
      </c>
      <c r="V936" s="28">
        <f t="shared" si="249"/>
        <v>99.820464340687053</v>
      </c>
      <c r="W936" s="28">
        <f t="shared" si="250"/>
        <v>2245.509</v>
      </c>
      <c r="X936" s="28">
        <f t="shared" si="251"/>
        <v>-242.09084118237024</v>
      </c>
      <c r="Y936" s="37">
        <f t="shared" si="246"/>
        <v>2103.2386231583168</v>
      </c>
      <c r="Z936" s="28">
        <f>Y936*0.0000002777777777</f>
        <v>5.8423295071372504E-4</v>
      </c>
      <c r="AA936" s="28">
        <f t="shared" si="252"/>
        <v>2103.2386225694104</v>
      </c>
      <c r="AB936" s="24">
        <f t="shared" si="247"/>
        <v>2877.7345679012069</v>
      </c>
      <c r="AD936" s="24">
        <f t="shared" si="253"/>
        <v>0</v>
      </c>
      <c r="AE936" s="24">
        <f t="shared" si="258"/>
        <v>2078.8876975308644</v>
      </c>
      <c r="AF936" s="24">
        <f t="shared" si="257"/>
        <v>0</v>
      </c>
      <c r="AG936" s="24">
        <f>AF$43+AF$87+$AF$158+$AF$178+$AF$238+$AF$279+$AF$299+$AF$307+$AF$359+$AF$365+$AF$379+$AF$408+$AF$426+$AF$438+$AF$526+$AF$549+$AF$569+$AF$622+$AF$645+$AF$657+$AF$685+$AF$703+$AF$721+$AF$758+$AF$800+$AF$815+$AF$877+$AF$896+$AF$932</f>
        <v>0.57333866817794243</v>
      </c>
      <c r="AH936" s="35">
        <f>(AG936*3600000)*$J$69</f>
        <v>1775056.5166789098</v>
      </c>
      <c r="AI936" s="33">
        <f>ABS((AB936*0.0000002777777777)-Z936)</f>
        <v>2.1513776236834197E-4</v>
      </c>
      <c r="AJ936" s="33">
        <f t="shared" si="256"/>
        <v>1.563338803743636</v>
      </c>
    </row>
    <row r="937" spans="2:36" x14ac:dyDescent="0.3">
      <c r="B937" s="20" t="s">
        <v>32</v>
      </c>
      <c r="C937" s="20">
        <v>929</v>
      </c>
      <c r="D937" s="20">
        <v>340</v>
      </c>
      <c r="E937" s="3">
        <v>60.9</v>
      </c>
      <c r="F937" s="13">
        <f t="shared" si="254"/>
        <v>-0.11111111111111072</v>
      </c>
      <c r="G937" s="13">
        <f t="shared" si="255"/>
        <v>-0.39999999999999858</v>
      </c>
      <c r="R937">
        <f t="shared" si="243"/>
        <v>0</v>
      </c>
      <c r="S937">
        <f t="shared" si="244"/>
        <v>60.9</v>
      </c>
      <c r="T937" s="31">
        <f t="shared" si="248"/>
        <v>16.916666666666664</v>
      </c>
      <c r="U937" s="31">
        <f t="shared" si="245"/>
        <v>218350.46527777772</v>
      </c>
      <c r="V937" s="28">
        <f t="shared" si="249"/>
        <v>98.522000577850648</v>
      </c>
      <c r="W937" s="28">
        <f t="shared" si="250"/>
        <v>2245.509</v>
      </c>
      <c r="X937" s="28">
        <f t="shared" si="251"/>
        <v>-176.06606631445021</v>
      </c>
      <c r="Y937" s="37">
        <f t="shared" si="246"/>
        <v>2167.9649342634002</v>
      </c>
      <c r="Z937" s="28">
        <f>Y937*0.0000002777777777</f>
        <v>6.0221248157121398E-4</v>
      </c>
      <c r="AA937" s="28">
        <f t="shared" si="252"/>
        <v>2167.9649336563702</v>
      </c>
      <c r="AB937" s="24">
        <f t="shared" si="247"/>
        <v>2858.8950617283699</v>
      </c>
      <c r="AD937" s="24">
        <f t="shared" si="253"/>
        <v>0</v>
      </c>
      <c r="AE937" s="24">
        <f t="shared" si="258"/>
        <v>2078.8876975308644</v>
      </c>
      <c r="AF937" s="24">
        <f t="shared" si="257"/>
        <v>0</v>
      </c>
      <c r="AG937" s="24">
        <f>AF$43+AF$87+$AF$158+$AF$178+$AF$238+$AF$279+$AF$299+$AF$307+$AF$359+$AF$365+$AF$379+$AF$408+$AF$426+$AF$438+$AF$526+$AF$549+$AF$569+$AF$622+$AF$645+$AF$657+$AF$685+$AF$703+$AF$721+$AF$758+$AF$800+$AF$815+$AF$877+$AF$896+$AF$932</f>
        <v>0.57333866817794243</v>
      </c>
      <c r="AH937" s="35">
        <f>(AG937*3600000)*$J$69</f>
        <v>1775056.5166789098</v>
      </c>
      <c r="AI937" s="33">
        <f>ABS((AB937*0.0000002777777777)-Z937)</f>
        <v>1.9192503535319695E-4</v>
      </c>
      <c r="AJ937" s="33">
        <f t="shared" si="256"/>
        <v>1.5635307287789892</v>
      </c>
    </row>
    <row r="938" spans="2:36" x14ac:dyDescent="0.3">
      <c r="B938" s="20" t="s">
        <v>32</v>
      </c>
      <c r="C938" s="20">
        <v>930</v>
      </c>
      <c r="D938" s="20">
        <v>341</v>
      </c>
      <c r="E938" s="3">
        <v>60.5</v>
      </c>
      <c r="F938" s="13">
        <f t="shared" si="254"/>
        <v>-9.7222222222221627E-2</v>
      </c>
      <c r="G938" s="13">
        <f t="shared" si="255"/>
        <v>-0.34999999999999787</v>
      </c>
      <c r="R938">
        <f t="shared" si="243"/>
        <v>0</v>
      </c>
      <c r="S938">
        <f t="shared" si="244"/>
        <v>60.5</v>
      </c>
      <c r="T938" s="31">
        <f t="shared" si="248"/>
        <v>16.805555555555554</v>
      </c>
      <c r="U938" s="31">
        <f t="shared" si="245"/>
        <v>215491.57021604935</v>
      </c>
      <c r="V938" s="28">
        <f t="shared" si="249"/>
        <v>97.232037396113</v>
      </c>
      <c r="W938" s="28">
        <f t="shared" si="250"/>
        <v>2245.509</v>
      </c>
      <c r="X938" s="28">
        <f t="shared" si="251"/>
        <v>-154.05780802514354</v>
      </c>
      <c r="Y938" s="37">
        <f t="shared" si="246"/>
        <v>2188.6832293709695</v>
      </c>
      <c r="Z938" s="28">
        <f>Y938*0.0000002777777777</f>
        <v>6.0796756354392729E-4</v>
      </c>
      <c r="AA938" s="28">
        <f t="shared" si="252"/>
        <v>2188.6832287581383</v>
      </c>
      <c r="AB938" s="24">
        <f t="shared" si="247"/>
        <v>2131.807870370365</v>
      </c>
      <c r="AD938" s="24">
        <f t="shared" si="253"/>
        <v>0</v>
      </c>
      <c r="AE938" s="24">
        <f t="shared" si="258"/>
        <v>2078.8876975308644</v>
      </c>
      <c r="AF938" s="24">
        <f t="shared" si="257"/>
        <v>0</v>
      </c>
      <c r="AG938" s="24">
        <f>AF$43+AF$87+$AF$158+$AF$178+$AF$238+$AF$279+$AF$299+$AF$307+$AF$359+$AF$365+$AF$379+$AF$408+$AF$426+$AF$438+$AF$526+$AF$549+$AF$569+$AF$622+$AF$645+$AF$657+$AF$685+$AF$703+$AF$721+$AF$758+$AF$800+$AF$815+$AF$877+$AF$896+$AF$932</f>
        <v>0.57333866817794243</v>
      </c>
      <c r="AH938" s="35">
        <f>(AG938*3600000)*$J$69</f>
        <v>1775056.5166789098</v>
      </c>
      <c r="AI938" s="33">
        <f>ABS((AB938*0.0000002777777777)-Z938)</f>
        <v>1.5798710829077593E-5</v>
      </c>
      <c r="AJ938" s="33">
        <f t="shared" si="256"/>
        <v>1.5635465274898184</v>
      </c>
    </row>
    <row r="939" spans="2:36" x14ac:dyDescent="0.3">
      <c r="B939" s="20" t="s">
        <v>32</v>
      </c>
      <c r="C939" s="20">
        <v>931</v>
      </c>
      <c r="D939" s="20">
        <v>342</v>
      </c>
      <c r="E939" s="3">
        <v>60.2</v>
      </c>
      <c r="F939" s="13">
        <f t="shared" si="254"/>
        <v>-9.7222222222222612E-2</v>
      </c>
      <c r="G939" s="13">
        <f t="shared" si="255"/>
        <v>-0.35000000000000142</v>
      </c>
      <c r="R939">
        <f t="shared" si="243"/>
        <v>0</v>
      </c>
      <c r="S939">
        <f t="shared" si="244"/>
        <v>60.2</v>
      </c>
      <c r="T939" s="31">
        <f t="shared" si="248"/>
        <v>16.722222222222221</v>
      </c>
      <c r="U939" s="31">
        <f t="shared" si="245"/>
        <v>213359.76234567899</v>
      </c>
      <c r="V939" s="28">
        <f t="shared" si="249"/>
        <v>96.270143516155827</v>
      </c>
      <c r="W939" s="28">
        <f t="shared" si="250"/>
        <v>2245.509</v>
      </c>
      <c r="X939" s="28">
        <f t="shared" si="251"/>
        <v>-154.05780802514511</v>
      </c>
      <c r="Y939" s="37">
        <f t="shared" si="246"/>
        <v>2187.7213354910104</v>
      </c>
      <c r="Z939" s="28">
        <f>Y939*0.0000002777777777</f>
        <v>6.0770037079956908E-4</v>
      </c>
      <c r="AA939" s="28">
        <f t="shared" si="252"/>
        <v>2187.7213348784485</v>
      </c>
      <c r="AB939" s="24">
        <f t="shared" si="247"/>
        <v>2825.925925925927</v>
      </c>
      <c r="AD939" s="24">
        <f t="shared" si="253"/>
        <v>0</v>
      </c>
      <c r="AE939" s="24">
        <f t="shared" si="258"/>
        <v>2078.8876975308644</v>
      </c>
      <c r="AF939" s="24">
        <f t="shared" si="257"/>
        <v>0</v>
      </c>
      <c r="AG939" s="24">
        <f>AF$43+AF$87+$AF$158+$AF$178+$AF$238+$AF$279+$AF$299+$AF$307+$AF$359+$AF$365+$AF$379+$AF$408+$AF$426+$AF$438+$AF$526+$AF$549+$AF$569+$AF$622+$AF$645+$AF$657+$AF$685+$AF$703+$AF$721+$AF$758+$AF$800+$AF$815+$AF$877+$AF$896+$AF$932</f>
        <v>0.57333866817794243</v>
      </c>
      <c r="AH939" s="35">
        <f>(AG939*3600000)*$J$69</f>
        <v>1775056.5166789098</v>
      </c>
      <c r="AI939" s="33">
        <f>ABS((AB939*0.0000002777777777)-Z939)</f>
        <v>1.7727905284894974E-4</v>
      </c>
      <c r="AJ939" s="33">
        <f t="shared" si="256"/>
        <v>1.5637238065426673</v>
      </c>
    </row>
    <row r="940" spans="2:36" x14ac:dyDescent="0.3">
      <c r="B940" s="20" t="s">
        <v>32</v>
      </c>
      <c r="C940" s="20">
        <v>932</v>
      </c>
      <c r="D940" s="20">
        <v>343</v>
      </c>
      <c r="E940" s="3">
        <v>59.8</v>
      </c>
      <c r="F940" s="13">
        <f t="shared" si="254"/>
        <v>-0.1111111111111117</v>
      </c>
      <c r="G940" s="13">
        <f t="shared" si="255"/>
        <v>-0.40000000000000213</v>
      </c>
      <c r="R940">
        <f t="shared" si="243"/>
        <v>0</v>
      </c>
      <c r="S940">
        <f t="shared" si="244"/>
        <v>59.8</v>
      </c>
      <c r="T940" s="31">
        <f t="shared" si="248"/>
        <v>16.611111111111111</v>
      </c>
      <c r="U940" s="31">
        <f t="shared" si="245"/>
        <v>210533.83641975306</v>
      </c>
      <c r="V940" s="28">
        <f t="shared" si="249"/>
        <v>94.99505635134102</v>
      </c>
      <c r="W940" s="28">
        <f t="shared" si="250"/>
        <v>2245.509</v>
      </c>
      <c r="X940" s="28">
        <f t="shared" si="251"/>
        <v>-176.06606631445177</v>
      </c>
      <c r="Y940" s="37">
        <f t="shared" si="246"/>
        <v>2164.4379900368895</v>
      </c>
      <c r="Z940" s="28">
        <f>Y940*0.0000002777777777</f>
        <v>6.0123277484190195E-4</v>
      </c>
      <c r="AA940" s="28">
        <f t="shared" si="252"/>
        <v>2164.4379894308472</v>
      </c>
      <c r="AB940" s="24">
        <f t="shared" si="247"/>
        <v>2807.0864197530609</v>
      </c>
      <c r="AD940" s="24">
        <f t="shared" si="253"/>
        <v>0</v>
      </c>
      <c r="AE940" s="24">
        <f t="shared" si="258"/>
        <v>2078.8876975308644</v>
      </c>
      <c r="AF940" s="24">
        <f t="shared" si="257"/>
        <v>0</v>
      </c>
      <c r="AG940" s="24">
        <f>AF$43+AF$87+$AF$158+$AF$178+$AF$238+$AF$279+$AF$299+$AF$307+$AF$359+$AF$365+$AF$379+$AF$408+$AF$426+$AF$438+$AF$526+$AF$549+$AF$569+$AF$622+$AF$645+$AF$657+$AF$685+$AF$703+$AF$721+$AF$758+$AF$800+$AF$815+$AF$877+$AF$896+$AF$932</f>
        <v>0.57333866817794243</v>
      </c>
      <c r="AH940" s="35">
        <f>(AG940*3600000)*$J$69</f>
        <v>1775056.5166789098</v>
      </c>
      <c r="AI940" s="33">
        <f>ABS((AB940*0.0000002777777777)-Z940)</f>
        <v>1.7851345264895276E-4</v>
      </c>
      <c r="AJ940" s="33">
        <f t="shared" si="256"/>
        <v>1.5639023199953161</v>
      </c>
    </row>
    <row r="941" spans="2:36" x14ac:dyDescent="0.3">
      <c r="B941" s="20" t="s">
        <v>32</v>
      </c>
      <c r="C941" s="20">
        <v>933</v>
      </c>
      <c r="D941" s="20">
        <v>344</v>
      </c>
      <c r="E941" s="3">
        <v>59.4</v>
      </c>
      <c r="F941" s="13">
        <f t="shared" si="254"/>
        <v>-0.16666666666666607</v>
      </c>
      <c r="G941" s="13">
        <f t="shared" si="255"/>
        <v>-0.59999999999999787</v>
      </c>
      <c r="R941">
        <f t="shared" si="243"/>
        <v>0</v>
      </c>
      <c r="S941">
        <f t="shared" si="244"/>
        <v>59.4</v>
      </c>
      <c r="T941" s="31">
        <f t="shared" si="248"/>
        <v>16.5</v>
      </c>
      <c r="U941" s="31">
        <f t="shared" si="245"/>
        <v>207726.75</v>
      </c>
      <c r="V941" s="28">
        <f t="shared" si="249"/>
        <v>93.728469767624986</v>
      </c>
      <c r="W941" s="28">
        <f t="shared" si="250"/>
        <v>2245.509</v>
      </c>
      <c r="X941" s="28">
        <f t="shared" si="251"/>
        <v>-264.09909947167529</v>
      </c>
      <c r="Y941" s="37">
        <f t="shared" si="246"/>
        <v>2075.1383702959497</v>
      </c>
      <c r="Z941" s="28">
        <f>Y941*0.0000002777777777</f>
        <v>5.7642732492080859E-4</v>
      </c>
      <c r="AA941" s="28">
        <f t="shared" si="252"/>
        <v>2075.1383697149108</v>
      </c>
      <c r="AB941" s="24">
        <f t="shared" si="247"/>
        <v>5557.6543209876399</v>
      </c>
      <c r="AD941" s="24">
        <f t="shared" si="253"/>
        <v>0</v>
      </c>
      <c r="AE941" s="24">
        <f t="shared" si="258"/>
        <v>2078.8876975308644</v>
      </c>
      <c r="AF941" s="24">
        <f t="shared" si="257"/>
        <v>0</v>
      </c>
      <c r="AG941" s="24">
        <f>AF$43+AF$87+$AF$158+$AF$178+$AF$238+$AF$279+$AF$299+$AF$307+$AF$359+$AF$365+$AF$379+$AF$408+$AF$426+$AF$438+$AF$526+$AF$549+$AF$569+$AF$622+$AF$645+$AF$657+$AF$685+$AF$703+$AF$721+$AF$758+$AF$800+$AF$815+$AF$877+$AF$896+$AF$932</f>
        <v>0.57333866817794243</v>
      </c>
      <c r="AH941" s="35">
        <f>(AG941*3600000)*$J$69</f>
        <v>1775056.5166789098</v>
      </c>
      <c r="AI941" s="33">
        <f>ABS((AB941*0.0000002777777777)-Z941)</f>
        <v>9.6736554158794071E-4</v>
      </c>
      <c r="AJ941" s="33">
        <f t="shared" si="256"/>
        <v>1.5648696855369042</v>
      </c>
    </row>
    <row r="942" spans="2:36" x14ac:dyDescent="0.3">
      <c r="B942" s="20" t="s">
        <v>32</v>
      </c>
      <c r="C942" s="20">
        <v>934</v>
      </c>
      <c r="D942" s="20">
        <v>345</v>
      </c>
      <c r="E942" s="3">
        <v>58.6</v>
      </c>
      <c r="F942" s="13">
        <f t="shared" si="254"/>
        <v>-0.26388888888888867</v>
      </c>
      <c r="G942" s="13">
        <f t="shared" si="255"/>
        <v>-0.94999999999999929</v>
      </c>
      <c r="R942">
        <f t="shared" si="243"/>
        <v>0</v>
      </c>
      <c r="S942">
        <f t="shared" si="244"/>
        <v>58.6</v>
      </c>
      <c r="T942" s="31">
        <f t="shared" si="248"/>
        <v>16.277777777777779</v>
      </c>
      <c r="U942" s="31">
        <f t="shared" si="245"/>
        <v>202169.09567901236</v>
      </c>
      <c r="V942" s="28">
        <f t="shared" si="249"/>
        <v>91.220798343489179</v>
      </c>
      <c r="W942" s="28">
        <f t="shared" si="250"/>
        <v>2245.509</v>
      </c>
      <c r="X942" s="28">
        <f t="shared" si="251"/>
        <v>-418.15690749682039</v>
      </c>
      <c r="Y942" s="37">
        <f t="shared" si="246"/>
        <v>1918.5728908466688</v>
      </c>
      <c r="Z942" s="28">
        <f>Y942*0.0000002777777777</f>
        <v>5.3293691397485231E-4</v>
      </c>
      <c r="AA942" s="28">
        <f t="shared" si="252"/>
        <v>1918.5728903094682</v>
      </c>
      <c r="AB942" s="24">
        <f t="shared" si="247"/>
        <v>7518.7291666666861</v>
      </c>
      <c r="AD942" s="24">
        <f t="shared" si="253"/>
        <v>0</v>
      </c>
      <c r="AE942" s="24">
        <f t="shared" si="258"/>
        <v>2078.8876975308644</v>
      </c>
      <c r="AF942" s="24">
        <f t="shared" si="257"/>
        <v>0</v>
      </c>
      <c r="AG942" s="24">
        <f>AF$43+AF$87+$AF$158+$AF$178+$AF$238+$AF$279+$AF$299+$AF$307+$AF$359+$AF$365+$AF$379+$AF$408+$AF$426+$AF$438+$AF$526+$AF$549+$AF$569+$AF$622+$AF$645+$AF$657+$AF$685+$AF$703+$AF$721+$AF$758+$AF$800+$AF$815+$AF$877+$AF$896+$AF$932</f>
        <v>0.57333866817794243</v>
      </c>
      <c r="AH942" s="35">
        <f>(AG942*3600000)*$J$69</f>
        <v>1775056.5166789098</v>
      </c>
      <c r="AI942" s="33">
        <f>ABS((AB942*0.0000002777777777)-Z942)</f>
        <v>1.5555989650699927E-3</v>
      </c>
      <c r="AJ942" s="33">
        <f t="shared" si="256"/>
        <v>1.5664252845019742</v>
      </c>
    </row>
    <row r="943" spans="2:36" x14ac:dyDescent="0.3">
      <c r="B943" s="20" t="s">
        <v>32</v>
      </c>
      <c r="C943" s="20">
        <v>935</v>
      </c>
      <c r="D943" s="20">
        <v>346</v>
      </c>
      <c r="E943" s="3">
        <v>57.5</v>
      </c>
      <c r="F943" s="13">
        <f t="shared" si="254"/>
        <v>-0.27777777777777779</v>
      </c>
      <c r="G943" s="13">
        <f t="shared" si="255"/>
        <v>-1</v>
      </c>
      <c r="R943">
        <f t="shared" si="243"/>
        <v>0</v>
      </c>
      <c r="S943">
        <f t="shared" si="244"/>
        <v>57.5</v>
      </c>
      <c r="T943" s="31">
        <f t="shared" si="248"/>
        <v>15.972222222222221</v>
      </c>
      <c r="U943" s="31">
        <f t="shared" si="245"/>
        <v>194650.36651234567</v>
      </c>
      <c r="V943" s="28">
        <f t="shared" si="249"/>
        <v>87.828269555603768</v>
      </c>
      <c r="W943" s="28">
        <f t="shared" si="250"/>
        <v>2245.509</v>
      </c>
      <c r="X943" s="28">
        <f t="shared" si="251"/>
        <v>-440.16516578612709</v>
      </c>
      <c r="Y943" s="37">
        <f t="shared" si="246"/>
        <v>1893.1721037694765</v>
      </c>
      <c r="Z943" s="28">
        <f>Y943*0.0000002777777777</f>
        <v>5.2588113978871897E-4</v>
      </c>
      <c r="AA943" s="28">
        <f t="shared" si="252"/>
        <v>1893.1721032393882</v>
      </c>
      <c r="AB943" s="24">
        <f t="shared" si="247"/>
        <v>6045.715277777781</v>
      </c>
      <c r="AD943" s="24">
        <f t="shared" si="253"/>
        <v>0</v>
      </c>
      <c r="AE943" s="24">
        <f t="shared" si="258"/>
        <v>2078.8876975308644</v>
      </c>
      <c r="AF943" s="24">
        <f t="shared" si="257"/>
        <v>0</v>
      </c>
      <c r="AG943" s="24">
        <f>AF$43+AF$87+$AF$158+$AF$178+$AF$238+$AF$279+$AF$299+$AF$307+$AF$359+$AF$365+$AF$379+$AF$408+$AF$426+$AF$438+$AF$526+$AF$549+$AF$569+$AF$622+$AF$645+$AF$657+$AF$685+$AF$703+$AF$721+$AF$758+$AF$800+$AF$815+$AF$877+$AF$896+$AF$932</f>
        <v>0.57333866817794243</v>
      </c>
      <c r="AH943" s="35">
        <f>(AG943*3600000)*$J$69</f>
        <v>1775056.5166789098</v>
      </c>
      <c r="AI943" s="33">
        <f>ABS((AB943*0.0000002777777777)-Z943)</f>
        <v>1.1534842146793314E-3</v>
      </c>
      <c r="AJ943" s="33">
        <f t="shared" si="256"/>
        <v>1.5675787687166536</v>
      </c>
    </row>
    <row r="944" spans="2:36" x14ac:dyDescent="0.3">
      <c r="B944" s="20" t="s">
        <v>32</v>
      </c>
      <c r="C944" s="20">
        <v>936</v>
      </c>
      <c r="D944" s="20">
        <v>347</v>
      </c>
      <c r="E944" s="3">
        <v>56.6</v>
      </c>
      <c r="F944" s="13">
        <f t="shared" si="254"/>
        <v>-0.20833333333333331</v>
      </c>
      <c r="G944" s="13">
        <f t="shared" si="255"/>
        <v>-0.75</v>
      </c>
      <c r="R944">
        <f t="shared" si="243"/>
        <v>0</v>
      </c>
      <c r="S944">
        <f t="shared" si="244"/>
        <v>56.6</v>
      </c>
      <c r="T944" s="31">
        <f t="shared" si="248"/>
        <v>15.722222222222221</v>
      </c>
      <c r="U944" s="31">
        <f t="shared" si="245"/>
        <v>188604.65123456789</v>
      </c>
      <c r="V944" s="28">
        <f t="shared" si="249"/>
        <v>85.100379952378063</v>
      </c>
      <c r="W944" s="28">
        <f t="shared" si="250"/>
        <v>2245.509</v>
      </c>
      <c r="X944" s="28">
        <f t="shared" si="251"/>
        <v>-330.12387433959526</v>
      </c>
      <c r="Y944" s="37">
        <f t="shared" si="246"/>
        <v>2000.4855056127831</v>
      </c>
      <c r="Z944" s="28">
        <f>Y944*0.0000002777777777</f>
        <v>5.5569041807017978E-4</v>
      </c>
      <c r="AA944" s="28">
        <f t="shared" si="252"/>
        <v>2000.4855050526471</v>
      </c>
      <c r="AB944" s="24">
        <f t="shared" si="247"/>
        <v>3977.4907407407591</v>
      </c>
      <c r="AD944" s="24">
        <f t="shared" si="253"/>
        <v>0</v>
      </c>
      <c r="AE944" s="24">
        <f t="shared" si="258"/>
        <v>2078.8876975308644</v>
      </c>
      <c r="AF944" s="24">
        <f t="shared" si="257"/>
        <v>0</v>
      </c>
      <c r="AG944" s="24">
        <f>AF$43+AF$87+$AF$158+$AF$178+$AF$238+$AF$279+$AF$299+$AF$307+$AF$359+$AF$365+$AF$379+$AF$408+$AF$426+$AF$438+$AF$526+$AF$549+$AF$569+$AF$622+$AF$645+$AF$657+$AF$685+$AF$703+$AF$721+$AF$758+$AF$800+$AF$815+$AF$877+$AF$896+$AF$932</f>
        <v>0.57333866817794243</v>
      </c>
      <c r="AH944" s="35">
        <f>(AG944*3600000)*$J$69</f>
        <v>1775056.5166789098</v>
      </c>
      <c r="AI944" s="33">
        <f>ABS((AB944*0.0000002777777777)-Z944)</f>
        <v>5.4916812071511526E-4</v>
      </c>
      <c r="AJ944" s="33">
        <f t="shared" si="256"/>
        <v>1.5681279368373686</v>
      </c>
    </row>
    <row r="945" spans="2:36" x14ac:dyDescent="0.3">
      <c r="B945" s="20" t="s">
        <v>32</v>
      </c>
      <c r="C945" s="20">
        <v>937</v>
      </c>
      <c r="D945" s="20">
        <v>348</v>
      </c>
      <c r="E945" s="3">
        <v>56</v>
      </c>
      <c r="F945" s="13">
        <f t="shared" si="254"/>
        <v>-0.15277777777777798</v>
      </c>
      <c r="G945" s="13">
        <f t="shared" si="255"/>
        <v>-0.55000000000000071</v>
      </c>
      <c r="R945">
        <f t="shared" si="243"/>
        <v>0</v>
      </c>
      <c r="S945">
        <f t="shared" si="244"/>
        <v>56</v>
      </c>
      <c r="T945" s="31">
        <f t="shared" si="248"/>
        <v>15.555555555555555</v>
      </c>
      <c r="U945" s="31">
        <f t="shared" si="245"/>
        <v>184627.16049382713</v>
      </c>
      <c r="V945" s="28">
        <f t="shared" si="249"/>
        <v>83.305694767901201</v>
      </c>
      <c r="W945" s="28">
        <f t="shared" si="250"/>
        <v>2245.509</v>
      </c>
      <c r="X945" s="28">
        <f t="shared" si="251"/>
        <v>-242.09084118237024</v>
      </c>
      <c r="Y945" s="37">
        <f t="shared" si="246"/>
        <v>2086.7238535855308</v>
      </c>
      <c r="Z945" s="28">
        <f>Y945*0.0000002777777777</f>
        <v>5.7964551472256898E-4</v>
      </c>
      <c r="AA945" s="28">
        <f t="shared" si="252"/>
        <v>2086.7238530012482</v>
      </c>
      <c r="AB945" s="24">
        <f t="shared" si="247"/>
        <v>3282.195216049382</v>
      </c>
      <c r="AD945" s="24">
        <f t="shared" si="253"/>
        <v>0</v>
      </c>
      <c r="AE945" s="24">
        <f t="shared" si="258"/>
        <v>2078.8876975308644</v>
      </c>
      <c r="AF945" s="24">
        <f t="shared" si="257"/>
        <v>0</v>
      </c>
      <c r="AG945" s="24">
        <f>AF$43+AF$87+$AF$158+$AF$178+$AF$238+$AF$279+$AF$299+$AF$307+$AF$359+$AF$365+$AF$379+$AF$408+$AF$426+$AF$438+$AF$526+$AF$549+$AF$569+$AF$622+$AF$645+$AF$657+$AF$685+$AF$703+$AF$721+$AF$758+$AF$800+$AF$815+$AF$877+$AF$896+$AF$932</f>
        <v>0.57333866817794243</v>
      </c>
      <c r="AH945" s="35">
        <f>(AG945*3600000)*$J$69</f>
        <v>1775056.5166789098</v>
      </c>
      <c r="AI945" s="33">
        <f>ABS((AB945*0.0000002777777777)-Z945)</f>
        <v>3.3207537836919983E-4</v>
      </c>
      <c r="AJ945" s="33">
        <f t="shared" si="256"/>
        <v>1.5684600122157377</v>
      </c>
    </row>
    <row r="946" spans="2:36" x14ac:dyDescent="0.3">
      <c r="B946" s="20" t="s">
        <v>32</v>
      </c>
      <c r="C946" s="20">
        <v>938</v>
      </c>
      <c r="D946" s="20">
        <v>349</v>
      </c>
      <c r="E946" s="3">
        <v>55.5</v>
      </c>
      <c r="F946" s="13">
        <f t="shared" si="254"/>
        <v>-0.1388888888888889</v>
      </c>
      <c r="G946" s="13">
        <f t="shared" si="255"/>
        <v>-0.5</v>
      </c>
      <c r="R946">
        <f t="shared" si="243"/>
        <v>0</v>
      </c>
      <c r="S946">
        <f t="shared" si="244"/>
        <v>55.5</v>
      </c>
      <c r="T946" s="31">
        <f t="shared" si="248"/>
        <v>15.416666666666666</v>
      </c>
      <c r="U946" s="31">
        <f t="shared" si="245"/>
        <v>181344.96527777775</v>
      </c>
      <c r="V946" s="28">
        <f t="shared" si="249"/>
        <v>81.824734154600662</v>
      </c>
      <c r="W946" s="28">
        <f t="shared" si="250"/>
        <v>2245.509</v>
      </c>
      <c r="X946" s="28">
        <f t="shared" si="251"/>
        <v>-220.08258289306355</v>
      </c>
      <c r="Y946" s="37">
        <f t="shared" si="246"/>
        <v>2107.2511512615374</v>
      </c>
      <c r="Z946" s="28">
        <f>Y946*0.0000002777777777</f>
        <v>5.8534754185319649E-4</v>
      </c>
      <c r="AA946" s="28">
        <f t="shared" si="252"/>
        <v>2107.2511506715073</v>
      </c>
      <c r="AB946" s="24">
        <f t="shared" si="247"/>
        <v>3252.758487654326</v>
      </c>
      <c r="AD946" s="24">
        <f t="shared" si="253"/>
        <v>0</v>
      </c>
      <c r="AE946" s="24">
        <f>$AD$43+$AD$87+$AD$158+$AD$178+$AD$188+$AD$238+$AD$279+$AD$299+$AD$307+$AD$359+$AD$365+$AD$379+$AD$408+$AD$426+$AD$438+$AD$549+$AD$569+$AD$622+$AD$645+$AD$657+$AD$685+$AD$703+$AD$721+$AD$758+$AD$800+$AD$815+$AD$877+$AD$896+$AD$932</f>
        <v>2078.8876975308644</v>
      </c>
      <c r="AF946" s="24">
        <f t="shared" si="257"/>
        <v>0</v>
      </c>
      <c r="AG946" s="24">
        <f>AF$43+AF$87+$AF$158+$AF$178+$AF$238+$AF$279+$AF$299+$AF$307+$AF$359+$AF$365+$AF$379+$AF$408+$AF$426+$AF$438+$AF$526+$AF$549+$AF$569+$AF$622+$AF$645+$AF$657+$AF$685+$AF$703+$AF$721+$AF$758+$AF$800+$AF$815+$AF$877+$AF$896+$AF$932</f>
        <v>0.57333866817794243</v>
      </c>
      <c r="AH946" s="35">
        <f>(AG946*3600000)*$J$69</f>
        <v>1775056.5166789098</v>
      </c>
      <c r="AI946" s="33">
        <f>ABS((AB946*0.0000002777777777)-Z946)</f>
        <v>3.1819648224223516E-4</v>
      </c>
      <c r="AJ946" s="33">
        <f t="shared" si="256"/>
        <v>1.56877820869798</v>
      </c>
    </row>
    <row r="947" spans="2:36" x14ac:dyDescent="0.3">
      <c r="B947" s="20" t="s">
        <v>32</v>
      </c>
      <c r="C947" s="20">
        <v>939</v>
      </c>
      <c r="D947" s="20">
        <v>350</v>
      </c>
      <c r="E947" s="3">
        <v>55</v>
      </c>
      <c r="F947" s="13">
        <f t="shared" si="254"/>
        <v>-0.15277777777777798</v>
      </c>
      <c r="G947" s="13">
        <f t="shared" si="255"/>
        <v>-0.55000000000000071</v>
      </c>
      <c r="R947">
        <f t="shared" si="243"/>
        <v>0</v>
      </c>
      <c r="S947">
        <f t="shared" si="244"/>
        <v>55</v>
      </c>
      <c r="T947" s="31">
        <f t="shared" si="248"/>
        <v>15.277777777777777</v>
      </c>
      <c r="U947" s="31">
        <f t="shared" si="245"/>
        <v>178092.20679012343</v>
      </c>
      <c r="V947" s="28">
        <f t="shared" si="249"/>
        <v>80.357055699266937</v>
      </c>
      <c r="W947" s="28">
        <f t="shared" si="250"/>
        <v>2245.509</v>
      </c>
      <c r="X947" s="28">
        <f t="shared" si="251"/>
        <v>-242.09084118237024</v>
      </c>
      <c r="Y947" s="37">
        <f t="shared" si="246"/>
        <v>2083.7752145168965</v>
      </c>
      <c r="Z947" s="28">
        <f>Y947*0.0000002777777777</f>
        <v>5.7882644831484429E-4</v>
      </c>
      <c r="AA947" s="28">
        <f t="shared" si="252"/>
        <v>2083.7752139334393</v>
      </c>
      <c r="AB947" s="24">
        <f t="shared" si="247"/>
        <v>3864.4537037036789</v>
      </c>
      <c r="AD947" s="24">
        <f t="shared" si="253"/>
        <v>0</v>
      </c>
      <c r="AE947" s="24">
        <f t="shared" si="258"/>
        <v>2078.8876975308644</v>
      </c>
      <c r="AF947" s="24">
        <f t="shared" si="257"/>
        <v>0</v>
      </c>
      <c r="AG947" s="24">
        <f>AF$43+AF$87+$AF$158+$AF$178+$AF$238+$AF$279+$AF$299+$AF$307+$AF$359+$AF$365+$AF$379+$AF$408+$AF$426+$AF$438+$AF$526+$AF$549+$AF$569+$AF$622+$AF$645+$AF$657+$AF$685+$AF$703+$AF$721+$AF$758+$AF$800+$AF$815+$AF$877+$AF$896+$AF$932</f>
        <v>0.57333866817794243</v>
      </c>
      <c r="AH947" s="35">
        <f>(AG947*3600000)*$J$69</f>
        <v>1775056.5166789098</v>
      </c>
      <c r="AI947" s="33">
        <f>ABS((AB947*0.0000002777777777)-Z947)</f>
        <v>4.9463291352449797E-4</v>
      </c>
      <c r="AJ947" s="33">
        <f t="shared" si="256"/>
        <v>1.5692728416115045</v>
      </c>
    </row>
    <row r="948" spans="2:36" x14ac:dyDescent="0.3">
      <c r="B948" s="20" t="s">
        <v>32</v>
      </c>
      <c r="C948" s="20">
        <v>940</v>
      </c>
      <c r="D948" s="20">
        <v>351</v>
      </c>
      <c r="E948" s="3">
        <v>54.4</v>
      </c>
      <c r="F948" s="13">
        <f t="shared" si="254"/>
        <v>-0.12499999999999981</v>
      </c>
      <c r="G948" s="13">
        <f t="shared" si="255"/>
        <v>-0.44999999999999929</v>
      </c>
      <c r="R948">
        <f t="shared" si="243"/>
        <v>0</v>
      </c>
      <c r="S948">
        <f t="shared" si="244"/>
        <v>54.4</v>
      </c>
      <c r="T948" s="31">
        <f t="shared" si="248"/>
        <v>15.111111111111111</v>
      </c>
      <c r="U948" s="31">
        <f t="shared" si="245"/>
        <v>174227.75308641975</v>
      </c>
      <c r="V948" s="28">
        <f t="shared" si="249"/>
        <v>78.613374001382695</v>
      </c>
      <c r="W948" s="28">
        <f t="shared" si="250"/>
        <v>2245.509</v>
      </c>
      <c r="X948" s="28">
        <f t="shared" si="251"/>
        <v>-198.07432460375688</v>
      </c>
      <c r="Y948" s="37">
        <f t="shared" si="246"/>
        <v>2126.0480493976261</v>
      </c>
      <c r="Z948" s="28">
        <f>Y948*0.0000002777777777</f>
        <v>5.9056890244509248E-4</v>
      </c>
      <c r="AA948" s="28">
        <f t="shared" si="252"/>
        <v>2126.0480488023331</v>
      </c>
      <c r="AB948" s="24">
        <f t="shared" si="247"/>
        <v>1916.331018518511</v>
      </c>
      <c r="AD948" s="24">
        <f t="shared" si="253"/>
        <v>0</v>
      </c>
      <c r="AE948" s="24">
        <f t="shared" si="258"/>
        <v>2078.8876975308644</v>
      </c>
      <c r="AF948" s="24">
        <f t="shared" si="257"/>
        <v>0</v>
      </c>
      <c r="AG948" s="24">
        <f>AF$43+AF$87+$AF$158+$AF$178+$AF$238+$AF$279+$AF$299+$AF$307+$AF$359+$AF$365+$AF$379+$AF$408+$AF$426+$AF$438+$AF$526+$AF$549+$AF$569+$AF$622+$AF$645+$AF$657+$AF$685+$AF$703+$AF$721+$AF$758+$AF$800+$AF$815+$AF$877+$AF$896+$AF$932</f>
        <v>0.57333866817794243</v>
      </c>
      <c r="AH948" s="35">
        <f>(AG948*3600000)*$J$69</f>
        <v>1775056.5166789098</v>
      </c>
      <c r="AI948" s="33">
        <f>ABS((AB948*0.0000002777777777)-Z948)</f>
        <v>5.825473078344297E-5</v>
      </c>
      <c r="AJ948" s="33">
        <f t="shared" si="256"/>
        <v>1.569331096342288</v>
      </c>
    </row>
    <row r="949" spans="2:36" x14ac:dyDescent="0.3">
      <c r="B949" s="20" t="s">
        <v>32</v>
      </c>
      <c r="C949" s="20">
        <v>941</v>
      </c>
      <c r="D949" s="20">
        <v>352</v>
      </c>
      <c r="E949" s="3">
        <v>54.1</v>
      </c>
      <c r="F949" s="13">
        <f t="shared" si="254"/>
        <v>-5.5555555555555358E-2</v>
      </c>
      <c r="G949" s="13">
        <f t="shared" si="255"/>
        <v>-0.19999999999999929</v>
      </c>
      <c r="R949">
        <f t="shared" si="243"/>
        <v>0</v>
      </c>
      <c r="S949">
        <f t="shared" si="244"/>
        <v>54.1</v>
      </c>
      <c r="T949" s="31">
        <f t="shared" si="248"/>
        <v>15.027777777777779</v>
      </c>
      <c r="U949" s="31">
        <f t="shared" si="245"/>
        <v>172311.42206790124</v>
      </c>
      <c r="V949" s="28">
        <f t="shared" si="249"/>
        <v>77.748705517742664</v>
      </c>
      <c r="W949" s="28">
        <f t="shared" si="250"/>
        <v>2245.509</v>
      </c>
      <c r="X949" s="28">
        <f t="shared" si="251"/>
        <v>-88.033033157225105</v>
      </c>
      <c r="Y949" s="37">
        <f t="shared" si="246"/>
        <v>2235.2246723605176</v>
      </c>
      <c r="Z949" s="28">
        <f>Y949*0.0000002777777777</f>
        <v>6.2089574214851527E-4</v>
      </c>
      <c r="AA949" s="28">
        <f t="shared" si="252"/>
        <v>2235.2246717346552</v>
      </c>
      <c r="AB949" s="24">
        <f t="shared" si="247"/>
        <v>636.42206790123601</v>
      </c>
      <c r="AD949" s="24">
        <f t="shared" si="253"/>
        <v>0</v>
      </c>
      <c r="AE949" s="24">
        <f t="shared" si="258"/>
        <v>2078.8876975308644</v>
      </c>
      <c r="AF949" s="24">
        <f t="shared" si="257"/>
        <v>0</v>
      </c>
      <c r="AG949" s="24">
        <f>AF$43+AF$87+$AF$158+$AF$178+$AF$238+$AF$279+$AF$299+$AF$307+$AF$359+$AF$365+$AF$379+$AF$408+$AF$426+$AF$438+$AF$526+$AF$549+$AF$569+$AF$622+$AF$645+$AF$657+$AF$685+$AF$703+$AF$721+$AF$758+$AF$800+$AF$815+$AF$877+$AF$896+$AF$932</f>
        <v>0.57333866817794243</v>
      </c>
      <c r="AH949" s="35">
        <f>(AG949*3600000)*$J$69</f>
        <v>1775056.5166789098</v>
      </c>
      <c r="AI949" s="33">
        <f>ABS((AB949*0.0000002777777777)-Z949)</f>
        <v>4.4411183444767141E-4</v>
      </c>
      <c r="AJ949" s="33">
        <f t="shared" si="256"/>
        <v>1.5697752081767355</v>
      </c>
    </row>
    <row r="950" spans="2:36" x14ac:dyDescent="0.3">
      <c r="B950" s="20" t="s">
        <v>32</v>
      </c>
      <c r="C950" s="20">
        <v>942</v>
      </c>
      <c r="D950" s="20">
        <v>353</v>
      </c>
      <c r="E950" s="3">
        <v>54</v>
      </c>
      <c r="F950" s="13">
        <f t="shared" si="254"/>
        <v>-2.7777777777778172E-2</v>
      </c>
      <c r="G950" s="13">
        <f t="shared" si="255"/>
        <v>-0.10000000000000142</v>
      </c>
      <c r="R950">
        <f t="shared" si="243"/>
        <v>0</v>
      </c>
      <c r="S950">
        <f t="shared" si="244"/>
        <v>54</v>
      </c>
      <c r="T950" s="31">
        <f t="shared" si="248"/>
        <v>15</v>
      </c>
      <c r="U950" s="31">
        <f t="shared" si="245"/>
        <v>171675</v>
      </c>
      <c r="V950" s="28">
        <f t="shared" si="249"/>
        <v>77.461545262499982</v>
      </c>
      <c r="W950" s="28">
        <f t="shared" si="250"/>
        <v>2245.509</v>
      </c>
      <c r="X950" s="28">
        <f t="shared" si="251"/>
        <v>-44.016516578613334</v>
      </c>
      <c r="Y950" s="37">
        <f t="shared" si="246"/>
        <v>2278.9540286838865</v>
      </c>
      <c r="Z950" s="28">
        <f>Y950*0.0000002777777777</f>
        <v>6.3304278556827211E-4</v>
      </c>
      <c r="AA950" s="28">
        <f t="shared" si="252"/>
        <v>2278.9540280457795</v>
      </c>
      <c r="AB950" s="24">
        <f t="shared" si="247"/>
        <v>635.24459876545006</v>
      </c>
      <c r="AD950" s="24">
        <f t="shared" si="253"/>
        <v>0</v>
      </c>
      <c r="AE950" s="24">
        <f t="shared" si="258"/>
        <v>2078.8876975308644</v>
      </c>
      <c r="AF950" s="24">
        <f t="shared" si="257"/>
        <v>0</v>
      </c>
      <c r="AG950" s="24">
        <f>AF$43+AF$87+$AF$158+$AF$178+$AF$238+$AF$279+$AF$299+$AF$307+$AF$359+$AF$365+$AF$379+$AF$408+$AF$426+$AF$438+$AF$526+$AF$549+$AF$569+$AF$622+$AF$645+$AF$657+$AF$685+$AF$703+$AF$721+$AF$758+$AF$800+$AF$815+$AF$877+$AF$896+$AF$932</f>
        <v>0.57333866817794243</v>
      </c>
      <c r="AH950" s="35">
        <f>(AG950*3600000)*$J$69</f>
        <v>1775056.5166789098</v>
      </c>
      <c r="AI950" s="33">
        <f>ABS((AB950*0.0000002777777777)-Z950)</f>
        <v>4.5658595262727721E-4</v>
      </c>
      <c r="AJ950" s="33">
        <f t="shared" si="256"/>
        <v>1.5702317941293629</v>
      </c>
    </row>
    <row r="951" spans="2:36" x14ac:dyDescent="0.3">
      <c r="B951" s="20" t="s">
        <v>32</v>
      </c>
      <c r="C951" s="20">
        <v>943</v>
      </c>
      <c r="D951" s="20">
        <v>354</v>
      </c>
      <c r="E951" s="3">
        <v>53.9</v>
      </c>
      <c r="F951" s="13">
        <f t="shared" si="254"/>
        <v>-1.3888888888889086E-2</v>
      </c>
      <c r="G951" s="13">
        <f t="shared" si="255"/>
        <v>-5.0000000000000711E-2</v>
      </c>
      <c r="R951">
        <f t="shared" si="243"/>
        <v>0</v>
      </c>
      <c r="S951">
        <f t="shared" si="244"/>
        <v>53.9</v>
      </c>
      <c r="T951" s="31">
        <f t="shared" si="248"/>
        <v>14.972222222222221</v>
      </c>
      <c r="U951" s="31">
        <f t="shared" si="245"/>
        <v>171039.75540123455</v>
      </c>
      <c r="V951" s="28">
        <f t="shared" si="249"/>
        <v>77.174916293575976</v>
      </c>
      <c r="W951" s="28">
        <f t="shared" si="250"/>
        <v>2245.509</v>
      </c>
      <c r="X951" s="28">
        <f t="shared" si="251"/>
        <v>-22.008258289306667</v>
      </c>
      <c r="Y951" s="37">
        <f t="shared" si="246"/>
        <v>2300.6756580042697</v>
      </c>
      <c r="Z951" s="28">
        <f>Y951*0.0000002777777777</f>
        <v>6.3907657148891135E-4</v>
      </c>
      <c r="AA951" s="28">
        <f t="shared" si="252"/>
        <v>2300.675657360081</v>
      </c>
      <c r="AB951" s="24">
        <f t="shared" si="247"/>
        <v>0</v>
      </c>
      <c r="AD951" s="24">
        <f t="shared" si="253"/>
        <v>0</v>
      </c>
      <c r="AE951" s="24">
        <f t="shared" si="258"/>
        <v>2078.8876975308644</v>
      </c>
      <c r="AF951" s="24">
        <f t="shared" si="257"/>
        <v>0</v>
      </c>
      <c r="AG951" s="24">
        <f>AF$43+AF$87+$AF$158+$AF$178+$AF$238+$AF$279+$AF$299+$AF$307+$AF$359+$AF$365+$AF$379+$AF$408+$AF$426+$AF$438+$AF$526+$AF$549+$AF$569+$AF$622+$AF$645+$AF$657+$AF$685+$AF$703+$AF$721+$AF$758+$AF$800+$AF$815+$AF$877+$AF$896+$AF$932</f>
        <v>0.57333866817794243</v>
      </c>
      <c r="AH951" s="35">
        <f>(AG951*3600000)*$J$69</f>
        <v>1775056.5166789098</v>
      </c>
      <c r="AI951" s="33">
        <f>ABS((AB951*0.0000002777777777)-Z951)</f>
        <v>6.3907657148891135E-4</v>
      </c>
      <c r="AJ951" s="33">
        <f t="shared" si="256"/>
        <v>1.5708708707008519</v>
      </c>
    </row>
    <row r="952" spans="2:36" x14ac:dyDescent="0.3">
      <c r="B952" s="20" t="s">
        <v>32</v>
      </c>
      <c r="C952" s="20">
        <v>944</v>
      </c>
      <c r="D952" s="20">
        <v>355</v>
      </c>
      <c r="E952" s="3">
        <v>53.9</v>
      </c>
      <c r="F952" s="13">
        <f t="shared" si="254"/>
        <v>1.3888888888889086E-2</v>
      </c>
      <c r="G952" s="13">
        <f t="shared" si="255"/>
        <v>5.0000000000000711E-2</v>
      </c>
      <c r="R952">
        <f t="shared" si="243"/>
        <v>0</v>
      </c>
      <c r="S952">
        <f t="shared" si="244"/>
        <v>53.9</v>
      </c>
      <c r="T952" s="31">
        <f t="shared" si="248"/>
        <v>14.972222222222221</v>
      </c>
      <c r="U952" s="31">
        <f t="shared" si="245"/>
        <v>171039.75540123455</v>
      </c>
      <c r="V952" s="28">
        <f t="shared" si="249"/>
        <v>77.174916293575976</v>
      </c>
      <c r="W952" s="28">
        <f t="shared" si="250"/>
        <v>2245.509</v>
      </c>
      <c r="X952" s="28">
        <f t="shared" si="251"/>
        <v>22.008258289306667</v>
      </c>
      <c r="Y952" s="37">
        <f t="shared" si="246"/>
        <v>2344.6921745828827</v>
      </c>
      <c r="Z952" s="28">
        <f>Y952*0.0000002777777777</f>
        <v>6.5130338164621365E-4</v>
      </c>
      <c r="AA952" s="28">
        <f t="shared" si="252"/>
        <v>2344.6921739263689</v>
      </c>
      <c r="AB952" s="24">
        <f t="shared" si="247"/>
        <v>-635.24459876545006</v>
      </c>
      <c r="AD952" s="24">
        <f t="shared" si="253"/>
        <v>0</v>
      </c>
      <c r="AE952" s="24">
        <f t="shared" si="258"/>
        <v>2078.8876975308644</v>
      </c>
      <c r="AF952" s="24">
        <f t="shared" si="257"/>
        <v>0</v>
      </c>
      <c r="AG952" s="24">
        <f>AF$43+AF$87+$AF$158+$AF$178+$AF$238+$AF$279+$AF$299+$AF$307+$AF$359+$AF$365+$AF$379+$AF$408+$AF$426+$AF$438+$AF$526+$AF$549+$AF$569+$AF$622+$AF$645+$AF$657+$AF$685+$AF$703+$AF$721+$AF$758+$AF$800+$AF$815+$AF$877+$AF$896+$AF$932</f>
        <v>0.57333866817794243</v>
      </c>
      <c r="AH952" s="35">
        <f>(AG952*3600000)*$J$69</f>
        <v>1775056.5166789098</v>
      </c>
      <c r="AI952" s="33">
        <f>ABS((AB952*0.0000002777777777)-Z952)</f>
        <v>8.2776021458720855E-4</v>
      </c>
      <c r="AJ952" s="33">
        <f t="shared" si="256"/>
        <v>1.571698630915439</v>
      </c>
    </row>
    <row r="953" spans="2:36" x14ac:dyDescent="0.3">
      <c r="B953" s="20" t="s">
        <v>32</v>
      </c>
      <c r="C953" s="20">
        <v>945</v>
      </c>
      <c r="D953" s="20">
        <v>356</v>
      </c>
      <c r="E953" s="3">
        <v>54</v>
      </c>
      <c r="F953" s="13">
        <f t="shared" si="254"/>
        <v>4.1666666666667261E-2</v>
      </c>
      <c r="G953" s="13">
        <f t="shared" si="255"/>
        <v>0.15000000000000213</v>
      </c>
      <c r="R953">
        <f t="shared" si="243"/>
        <v>0</v>
      </c>
      <c r="S953">
        <f t="shared" si="244"/>
        <v>54</v>
      </c>
      <c r="T953" s="31">
        <f t="shared" si="248"/>
        <v>15</v>
      </c>
      <c r="U953" s="31">
        <f t="shared" si="245"/>
        <v>171675</v>
      </c>
      <c r="V953" s="28">
        <f t="shared" si="249"/>
        <v>77.461545262499982</v>
      </c>
      <c r="W953" s="28">
        <f t="shared" si="250"/>
        <v>2245.509</v>
      </c>
      <c r="X953" s="28">
        <f t="shared" si="251"/>
        <v>66.024774867920001</v>
      </c>
      <c r="Y953" s="37">
        <f t="shared" si="246"/>
        <v>2388.9953201304197</v>
      </c>
      <c r="Z953" s="28">
        <f>Y953*0.0000002777777777</f>
        <v>6.6360981096152808E-4</v>
      </c>
      <c r="AA953" s="28">
        <f t="shared" si="252"/>
        <v>2388.9953194615009</v>
      </c>
      <c r="AB953" s="24">
        <f t="shared" si="247"/>
        <v>-1274.021604938258</v>
      </c>
      <c r="AD953" s="24">
        <f t="shared" si="253"/>
        <v>0</v>
      </c>
      <c r="AE953" s="24">
        <f t="shared" si="258"/>
        <v>2078.8876975308644</v>
      </c>
      <c r="AF953" s="24">
        <f t="shared" si="257"/>
        <v>0</v>
      </c>
      <c r="AG953" s="24">
        <f>AF$43+AF$87+$AF$158+$AF$178+$AF$238+$AF$279+$AF$299+$AF$307+$AF$359+$AF$365+$AF$379+$AF$408+$AF$426+$AF$438+$AF$526+$AF$549+$AF$569+$AF$622+$AF$645+$AF$657+$AF$685+$AF$703+$AF$721+$AF$758+$AF$800+$AF$815+$AF$877+$AF$896+$AF$932</f>
        <v>0.57333866817794243</v>
      </c>
      <c r="AH953" s="35">
        <f>(AG953*3600000)*$J$69</f>
        <v>1775056.5166789098</v>
      </c>
      <c r="AI953" s="33">
        <f>ABS((AB953*0.0000002777777777)-Z953)</f>
        <v>1.0175047011230648E-3</v>
      </c>
      <c r="AJ953" s="33">
        <f t="shared" si="256"/>
        <v>1.5727161356165622</v>
      </c>
    </row>
    <row r="954" spans="2:36" x14ac:dyDescent="0.3">
      <c r="B954" s="20" t="s">
        <v>32</v>
      </c>
      <c r="C954" s="20">
        <v>946</v>
      </c>
      <c r="D954" s="20">
        <v>357</v>
      </c>
      <c r="E954" s="3">
        <v>54.2</v>
      </c>
      <c r="F954" s="13">
        <f t="shared" si="254"/>
        <v>0.1388888888888889</v>
      </c>
      <c r="G954" s="13">
        <f t="shared" si="255"/>
        <v>0.5</v>
      </c>
      <c r="R954">
        <f t="shared" si="243"/>
        <v>0</v>
      </c>
      <c r="S954">
        <f t="shared" si="244"/>
        <v>54.2</v>
      </c>
      <c r="T954" s="31">
        <f t="shared" si="248"/>
        <v>15.055555555555555</v>
      </c>
      <c r="U954" s="31">
        <f t="shared" si="245"/>
        <v>172949.02160493826</v>
      </c>
      <c r="V954" s="28">
        <f t="shared" si="249"/>
        <v>78.036397059303994</v>
      </c>
      <c r="W954" s="28">
        <f t="shared" si="250"/>
        <v>2245.509</v>
      </c>
      <c r="X954" s="28">
        <f t="shared" si="251"/>
        <v>220.08258289306355</v>
      </c>
      <c r="Y954" s="37">
        <f t="shared" si="246"/>
        <v>2543.6279799523672</v>
      </c>
      <c r="Z954" s="28">
        <f>Y954*0.0000002777777777</f>
        <v>7.0656332756670879E-4</v>
      </c>
      <c r="AA954" s="28">
        <f t="shared" si="252"/>
        <v>2543.6279792401515</v>
      </c>
      <c r="AB954" s="24">
        <f t="shared" si="247"/>
        <v>-5143.1851851851679</v>
      </c>
      <c r="AD954" s="24">
        <f t="shared" si="253"/>
        <v>0</v>
      </c>
      <c r="AE954" s="24">
        <f t="shared" si="258"/>
        <v>2078.8876975308644</v>
      </c>
      <c r="AF954" s="24">
        <f t="shared" si="257"/>
        <v>0</v>
      </c>
      <c r="AG954" s="24">
        <f>AF$43+AF$87+$AF$158+$AF$178+$AF$238+$AF$279+$AF$299+$AF$307+$AF$359+$AF$365+$AF$379+$AF$408+$AF$426+$AF$438+$AF$526+$AF$549+$AF$569+$AF$622+$AF$645+$AF$657+$AF$685+$AF$703+$AF$721+$AF$758+$AF$800+$AF$815+$AF$877+$AF$896+$AF$932</f>
        <v>0.57333866817794243</v>
      </c>
      <c r="AH954" s="35">
        <f>(AG954*3600000)*$J$69</f>
        <v>1775056.5166789098</v>
      </c>
      <c r="AI954" s="33">
        <f>ABS((AB954*0.0000002777777777)-Z954)</f>
        <v>2.1352258786070076E-3</v>
      </c>
      <c r="AJ954" s="33">
        <f t="shared" si="256"/>
        <v>1.5748513614951691</v>
      </c>
    </row>
    <row r="955" spans="2:36" x14ac:dyDescent="0.3">
      <c r="B955" s="20" t="s">
        <v>32</v>
      </c>
      <c r="C955" s="20">
        <v>947</v>
      </c>
      <c r="D955" s="20">
        <v>358</v>
      </c>
      <c r="E955" s="3">
        <v>55</v>
      </c>
      <c r="F955" s="13">
        <f t="shared" si="254"/>
        <v>0.22222222222222143</v>
      </c>
      <c r="G955" s="13">
        <f t="shared" si="255"/>
        <v>0.79999999999999716</v>
      </c>
      <c r="R955">
        <f t="shared" si="243"/>
        <v>0</v>
      </c>
      <c r="S955">
        <f t="shared" si="244"/>
        <v>55</v>
      </c>
      <c r="T955" s="31">
        <f t="shared" si="248"/>
        <v>15.277777777777777</v>
      </c>
      <c r="U955" s="31">
        <f t="shared" si="245"/>
        <v>178092.20679012343</v>
      </c>
      <c r="V955" s="28">
        <f t="shared" si="249"/>
        <v>80.357055699266937</v>
      </c>
      <c r="W955" s="28">
        <f t="shared" si="250"/>
        <v>2245.509</v>
      </c>
      <c r="X955" s="28">
        <f t="shared" si="251"/>
        <v>352.13213262890042</v>
      </c>
      <c r="Y955" s="37">
        <f t="shared" si="246"/>
        <v>2677.9981883281671</v>
      </c>
      <c r="Z955" s="28">
        <f>Y955*0.0000002777777777</f>
        <v>7.438883854384244E-4</v>
      </c>
      <c r="AA955" s="28">
        <f t="shared" si="252"/>
        <v>2677.9981875783278</v>
      </c>
      <c r="AB955" s="24">
        <f t="shared" si="247"/>
        <v>-5218.543209876545</v>
      </c>
      <c r="AD955" s="24">
        <f t="shared" si="253"/>
        <v>0</v>
      </c>
      <c r="AE955" s="24">
        <f t="shared" si="258"/>
        <v>2078.8876975308644</v>
      </c>
      <c r="AF955" s="24">
        <f t="shared" si="257"/>
        <v>0</v>
      </c>
      <c r="AG955" s="24">
        <f>AF$43+AF$87+$AF$158+$AF$178+$AF$238+$AF$279+$AF$299+$AF$307+$AF$359+$AF$365+$AF$379+$AF$408+$AF$426+$AF$438+$AF$526+$AF$549+$AF$569+$AF$622+$AF$645+$AF$657+$AF$685+$AF$703+$AF$721+$AF$758+$AF$800+$AF$815+$AF$877+$AF$896+$AF$932</f>
        <v>0.57333866817794243</v>
      </c>
      <c r="AH955" s="35">
        <f>(AG955*3600000)*$J$69</f>
        <v>1775056.5166789098</v>
      </c>
      <c r="AI955" s="33">
        <f>ABS((AB955*0.0000002777777777)-Z955)</f>
        <v>2.1934837211093558E-3</v>
      </c>
      <c r="AJ955" s="33">
        <f t="shared" si="256"/>
        <v>1.5770448452162784</v>
      </c>
    </row>
    <row r="956" spans="2:36" x14ac:dyDescent="0.3">
      <c r="B956" s="20" t="s">
        <v>32</v>
      </c>
      <c r="C956" s="20">
        <v>948</v>
      </c>
      <c r="D956" s="20">
        <v>359</v>
      </c>
      <c r="E956" s="3">
        <v>55.8</v>
      </c>
      <c r="F956" s="13">
        <f t="shared" si="254"/>
        <v>0.16666666666666705</v>
      </c>
      <c r="G956" s="13">
        <f t="shared" si="255"/>
        <v>0.60000000000000142</v>
      </c>
      <c r="R956">
        <f t="shared" si="243"/>
        <v>0</v>
      </c>
      <c r="S956">
        <f t="shared" si="244"/>
        <v>55.8</v>
      </c>
      <c r="T956" s="31">
        <f t="shared" si="248"/>
        <v>15.499999999999998</v>
      </c>
      <c r="U956" s="31">
        <f t="shared" si="245"/>
        <v>183310.74999999997</v>
      </c>
      <c r="V956" s="28">
        <f t="shared" si="249"/>
        <v>82.711716663624955</v>
      </c>
      <c r="W956" s="28">
        <f t="shared" si="250"/>
        <v>2245.509</v>
      </c>
      <c r="X956" s="28">
        <f t="shared" si="251"/>
        <v>264.09909947167688</v>
      </c>
      <c r="Y956" s="37">
        <f t="shared" si="246"/>
        <v>2592.3198161353016</v>
      </c>
      <c r="Z956" s="28">
        <f>Y956*0.0000002777777777</f>
        <v>7.2008883761373675E-4</v>
      </c>
      <c r="AA956" s="28">
        <f t="shared" si="252"/>
        <v>2592.3198154094521</v>
      </c>
      <c r="AB956" s="24">
        <f t="shared" si="247"/>
        <v>-2637.5308641975571</v>
      </c>
      <c r="AD956" s="24">
        <f t="shared" si="253"/>
        <v>0</v>
      </c>
      <c r="AE956" s="24">
        <f>$AD$43+$AD$87+$AD$158+$AD$178+$AD$188+$AD$238+$AD$279+$AD$299+$AD$307+$AD$359+$AD$365+$AD$379+$AD$408+$AD$426+$AD$438+$AD$549+$AD$569+$AD$622+$AD$645+$AD$657+$AD$685+$AD$703+$AD$721+$AD$758+$AD$800+$AD$815+$AD$877+$AD$896+$AD$932+$AD$957</f>
        <v>2227.7451118827162</v>
      </c>
      <c r="AF956" s="24">
        <f t="shared" si="257"/>
        <v>0</v>
      </c>
      <c r="AG956" s="24">
        <f>AF$43+AF$87+$AF$158+$AF$178+$AF$238+$AF$279+$AF$299+$AF$307+$AF$359+$AF$365+$AF$379+$AF$408+$AF$426+$AF$438+$AF$526+$AF$549+$AF$569+$AF$622+$AF$645+$AF$657+$AF$685+$AF$703+$AF$721+$AF$758+$AF$800+$AF$815+$AF$877+$AF$896+$AF$932+$AF$957</f>
        <v>0.61468794993076792</v>
      </c>
      <c r="AH956" s="35">
        <f>(AG956*3600000)*$J$69</f>
        <v>1903073.8929856576</v>
      </c>
      <c r="AI956" s="33">
        <f>ABS((AB956*0.0000002777777777)-Z956)</f>
        <v>1.4527362996856947E-3</v>
      </c>
      <c r="AJ956" s="33">
        <f t="shared" si="256"/>
        <v>1.5784975815159641</v>
      </c>
    </row>
    <row r="957" spans="2:36" x14ac:dyDescent="0.3">
      <c r="B957" s="20" t="s">
        <v>32</v>
      </c>
      <c r="C957" s="20">
        <v>949</v>
      </c>
      <c r="D957" s="20">
        <v>360</v>
      </c>
      <c r="E957" s="3">
        <v>56.2</v>
      </c>
      <c r="F957" s="13">
        <f t="shared" si="254"/>
        <v>4.1666666666667261E-2</v>
      </c>
      <c r="G957" s="13">
        <f t="shared" si="255"/>
        <v>0.15000000000000213</v>
      </c>
      <c r="R957">
        <f t="shared" si="243"/>
        <v>0</v>
      </c>
      <c r="S957">
        <f t="shared" si="244"/>
        <v>56.2</v>
      </c>
      <c r="T957" s="31">
        <f t="shared" si="248"/>
        <v>15.611111111111111</v>
      </c>
      <c r="U957" s="31">
        <f t="shared" si="245"/>
        <v>185948.28086419753</v>
      </c>
      <c r="V957" s="28">
        <f t="shared" si="249"/>
        <v>83.901798017452137</v>
      </c>
      <c r="W957" s="28">
        <f t="shared" si="250"/>
        <v>2245.509</v>
      </c>
      <c r="X957" s="28">
        <f t="shared" si="251"/>
        <v>66.024774867920001</v>
      </c>
      <c r="Y957" s="37">
        <f t="shared" si="246"/>
        <v>2395.435572885372</v>
      </c>
      <c r="Z957" s="28">
        <f>Y957*0.0000002777777777</f>
        <v>6.653987700596251E-4</v>
      </c>
      <c r="AA957" s="28">
        <f t="shared" si="252"/>
        <v>2395.4355722146502</v>
      </c>
      <c r="AB957" s="24">
        <f t="shared" si="247"/>
        <v>661.14891975306091</v>
      </c>
      <c r="AC957" s="24">
        <f>SUM(AB957:AB965)</f>
        <v>148857.41435185185</v>
      </c>
      <c r="AD957" s="24">
        <f t="shared" si="253"/>
        <v>148.85741435185184</v>
      </c>
      <c r="AE957" s="24">
        <f t="shared" ref="AE957:AE973" si="259">$AD$43+$AD$87+$AD$158+$AD$178+$AD$188+$AD$238+$AD$279+$AD$299+$AD$307+$AD$359+$AD$365+$AD$379+$AD$408+$AD$426+$AD$438+$AD$549+$AD$569+$AD$622+$AD$645+$AD$657+$AD$685+$AD$703+$AD$721+$AD$758+$AD$800+$AD$815+$AD$877+$AD$896+$AD$932+$AD$957</f>
        <v>2227.7451118827162</v>
      </c>
      <c r="AF957" s="24">
        <f t="shared" si="257"/>
        <v>4.1349281752825498E-2</v>
      </c>
      <c r="AG957" s="24">
        <f>AF$43+AF$87+$AF$158+$AF$178+$AF$238+$AF$279+$AF$299+$AF$307+$AF$359+$AF$365+$AF$379+$AF$408+$AF$426+$AF$438+$AF$526+$AF$549+$AF$569+$AF$622+$AF$645+$AF$657+$AF$685+$AF$703+$AF$721+$AF$758+$AF$800+$AF$815+$AF$877+$AF$896+$AF$932+$AF$957</f>
        <v>0.61468794993076792</v>
      </c>
      <c r="AH957" s="35">
        <f>(AG957*3600000)*$J$69</f>
        <v>1903073.8929856576</v>
      </c>
      <c r="AI957" s="33">
        <f>ABS((AB957*0.0000002777777777)-Z957)</f>
        <v>4.8174629240186419E-4</v>
      </c>
      <c r="AJ957" s="33">
        <f t="shared" si="256"/>
        <v>1.5789793278083659</v>
      </c>
    </row>
    <row r="958" spans="2:36" x14ac:dyDescent="0.3">
      <c r="B958" s="20" t="s">
        <v>32</v>
      </c>
      <c r="C958" s="20">
        <v>950</v>
      </c>
      <c r="D958" s="20">
        <v>361</v>
      </c>
      <c r="E958" s="3">
        <v>56.1</v>
      </c>
      <c r="F958" s="13">
        <f t="shared" si="254"/>
        <v>-0.15277777777777798</v>
      </c>
      <c r="G958" s="13">
        <f t="shared" si="255"/>
        <v>-0.55000000000000071</v>
      </c>
      <c r="R958">
        <f t="shared" si="243"/>
        <v>0</v>
      </c>
      <c r="S958">
        <f t="shared" si="244"/>
        <v>56.1</v>
      </c>
      <c r="T958" s="31">
        <f t="shared" si="248"/>
        <v>15.583333333333334</v>
      </c>
      <c r="U958" s="31">
        <f t="shared" si="245"/>
        <v>185287.13194444447</v>
      </c>
      <c r="V958" s="28">
        <f t="shared" si="249"/>
        <v>83.603480749517345</v>
      </c>
      <c r="W958" s="28">
        <f t="shared" si="250"/>
        <v>2245.509</v>
      </c>
      <c r="X958" s="28">
        <f t="shared" si="251"/>
        <v>-242.09084118237024</v>
      </c>
      <c r="Y958" s="37">
        <f t="shared" si="246"/>
        <v>2087.0216395671473</v>
      </c>
      <c r="Z958" s="28">
        <f>Y958*0.0000002777777777</f>
        <v>5.7972823305077264E-4</v>
      </c>
      <c r="AA958" s="28">
        <f t="shared" si="252"/>
        <v>2087.0216389827815</v>
      </c>
      <c r="AB958" s="24">
        <f t="shared" si="247"/>
        <v>6546.7283950617712</v>
      </c>
      <c r="AD958" s="24">
        <f t="shared" si="253"/>
        <v>0</v>
      </c>
      <c r="AE958" s="24">
        <f t="shared" si="259"/>
        <v>2227.7451118827162</v>
      </c>
      <c r="AF958" s="24">
        <f t="shared" si="257"/>
        <v>0</v>
      </c>
      <c r="AG958" s="24">
        <f>AF$43+AF$87+$AF$158+$AF$178+$AF$238+$AF$279+$AF$299+$AF$307+$AF$359+$AF$365+$AF$379+$AF$408+$AF$426+$AF$438+$AF$526+$AF$549+$AF$569+$AF$622+$AF$645+$AF$657+$AF$685+$AF$703+$AF$721+$AF$758+$AF$800+$AF$815+$AF$877+$AF$896+$AF$932+$AF$957</f>
        <v>0.61468794993076792</v>
      </c>
      <c r="AH958" s="35">
        <f>(AG958*3600000)*$J$69</f>
        <v>1903073.8929856576</v>
      </c>
      <c r="AI958" s="33">
        <f>ABS((AB958*0.0000002777777777)-Z958)</f>
        <v>1.2388074317349739E-3</v>
      </c>
      <c r="AJ958" s="33">
        <f t="shared" si="256"/>
        <v>1.5802181352401008</v>
      </c>
    </row>
    <row r="959" spans="2:36" x14ac:dyDescent="0.3">
      <c r="B959" s="20" t="s">
        <v>32</v>
      </c>
      <c r="C959" s="20">
        <v>951</v>
      </c>
      <c r="D959" s="20">
        <v>362</v>
      </c>
      <c r="E959" s="3">
        <v>55.1</v>
      </c>
      <c r="F959" s="13">
        <f t="shared" si="254"/>
        <v>-0.47222222222222199</v>
      </c>
      <c r="G959" s="13">
        <f t="shared" si="255"/>
        <v>-1.6999999999999993</v>
      </c>
      <c r="R959">
        <f t="shared" si="243"/>
        <v>0</v>
      </c>
      <c r="S959">
        <f t="shared" si="244"/>
        <v>55.1</v>
      </c>
      <c r="T959" s="31">
        <f t="shared" si="248"/>
        <v>15.305555555555555</v>
      </c>
      <c r="U959" s="31">
        <f t="shared" si="245"/>
        <v>178740.4035493827</v>
      </c>
      <c r="V959" s="28">
        <f t="shared" si="249"/>
        <v>80.64952881769635</v>
      </c>
      <c r="W959" s="28">
        <f t="shared" si="250"/>
        <v>2245.509</v>
      </c>
      <c r="X959" s="28">
        <f t="shared" si="251"/>
        <v>-748.28078183641571</v>
      </c>
      <c r="Y959" s="37">
        <f t="shared" si="246"/>
        <v>1577.8777469812803</v>
      </c>
      <c r="Z959" s="28">
        <f>Y959*0.0000002777777777</f>
        <v>4.3829937403874297E-4</v>
      </c>
      <c r="AA959" s="28">
        <f t="shared" si="252"/>
        <v>1577.8777465394746</v>
      </c>
      <c r="AB959" s="24">
        <f t="shared" si="247"/>
        <v>15231.740740740701</v>
      </c>
      <c r="AD959" s="24">
        <f t="shared" si="253"/>
        <v>0</v>
      </c>
      <c r="AE959" s="24">
        <f t="shared" si="259"/>
        <v>2227.7451118827162</v>
      </c>
      <c r="AF959" s="24">
        <f t="shared" si="257"/>
        <v>0</v>
      </c>
      <c r="AG959" s="24">
        <f>AF$43+AF$87+$AF$158+$AF$178+$AF$238+$AF$279+$AF$299+$AF$307+$AF$359+$AF$365+$AF$379+$AF$408+$AF$426+$AF$438+$AF$526+$AF$549+$AF$569+$AF$622+$AF$645+$AF$657+$AF$685+$AF$703+$AF$721+$AF$758+$AF$800+$AF$815+$AF$877+$AF$896+$AF$932+$AF$957</f>
        <v>0.61468794993076792</v>
      </c>
      <c r="AH959" s="35">
        <f>(AG959*3600000)*$J$69</f>
        <v>1903073.8929856576</v>
      </c>
      <c r="AI959" s="33">
        <f>ABS((AB959*0.0000002777777777)-Z959)</f>
        <v>3.7927397194267611E-3</v>
      </c>
      <c r="AJ959" s="33">
        <f t="shared" si="256"/>
        <v>1.5840108749595276</v>
      </c>
    </row>
    <row r="960" spans="2:36" x14ac:dyDescent="0.3">
      <c r="B960" s="20" t="s">
        <v>32</v>
      </c>
      <c r="C960" s="20">
        <v>952</v>
      </c>
      <c r="D960" s="20">
        <v>363</v>
      </c>
      <c r="E960" s="3">
        <v>52.7</v>
      </c>
      <c r="F960" s="13">
        <f t="shared" si="254"/>
        <v>-0.93055555555555591</v>
      </c>
      <c r="G960" s="13">
        <f t="shared" si="255"/>
        <v>-3.3500000000000014</v>
      </c>
      <c r="R960">
        <f t="shared" si="243"/>
        <v>0</v>
      </c>
      <c r="S960">
        <f t="shared" si="244"/>
        <v>52.7</v>
      </c>
      <c r="T960" s="31">
        <f t="shared" si="248"/>
        <v>14.638888888888889</v>
      </c>
      <c r="U960" s="31">
        <f t="shared" si="245"/>
        <v>163508.662808642</v>
      </c>
      <c r="V960" s="28">
        <f t="shared" si="249"/>
        <v>73.77680899934451</v>
      </c>
      <c r="W960" s="28">
        <f t="shared" si="250"/>
        <v>2245.509</v>
      </c>
      <c r="X960" s="28">
        <f t="shared" si="251"/>
        <v>-1474.5533053835263</v>
      </c>
      <c r="Y960" s="37">
        <f t="shared" si="246"/>
        <v>844.73250361581836</v>
      </c>
      <c r="Z960" s="28">
        <f>Y960*0.0000002777777777</f>
        <v>2.3464791760535926E-4</v>
      </c>
      <c r="AA960" s="28">
        <f t="shared" si="252"/>
        <v>844.73250337929335</v>
      </c>
      <c r="AB960" s="24">
        <f t="shared" si="247"/>
        <v>25594.057870370423</v>
      </c>
      <c r="AD960" s="24">
        <f t="shared" si="253"/>
        <v>0</v>
      </c>
      <c r="AE960" s="24">
        <f t="shared" si="259"/>
        <v>2227.7451118827162</v>
      </c>
      <c r="AF960" s="24">
        <f t="shared" si="257"/>
        <v>0</v>
      </c>
      <c r="AG960" s="24">
        <f>AF$43+AF$87+$AF$158+$AF$178+$AF$238+$AF$279+$AF$299+$AF$307+$AF$359+$AF$365+$AF$379+$AF$408+$AF$426+$AF$438+$AF$526+$AF$549+$AF$569+$AF$622+$AF$645+$AF$657+$AF$685+$AF$703+$AF$721+$AF$758+$AF$800+$AF$815+$AF$877+$AF$896+$AF$932+$AF$957</f>
        <v>0.61468794993076792</v>
      </c>
      <c r="AH960" s="35">
        <f>(AG960*3600000)*$J$69</f>
        <v>1903073.8929856576</v>
      </c>
      <c r="AI960" s="33">
        <f>ABS((AB960*0.0000002777777777)-Z960)</f>
        <v>6.8748125999513326E-3</v>
      </c>
      <c r="AJ960" s="33">
        <f t="shared" si="256"/>
        <v>1.590885687559479</v>
      </c>
    </row>
    <row r="961" spans="2:36" x14ac:dyDescent="0.3">
      <c r="B961" s="20" t="s">
        <v>32</v>
      </c>
      <c r="C961" s="20">
        <v>953</v>
      </c>
      <c r="D961" s="20">
        <v>364</v>
      </c>
      <c r="E961" s="3">
        <v>48.4</v>
      </c>
      <c r="F961" s="13">
        <f t="shared" si="254"/>
        <v>-1.3333333333333335</v>
      </c>
      <c r="G961" s="13">
        <f t="shared" si="255"/>
        <v>-4.8000000000000007</v>
      </c>
      <c r="R961">
        <f t="shared" si="243"/>
        <v>0</v>
      </c>
      <c r="S961">
        <f t="shared" si="244"/>
        <v>48.4</v>
      </c>
      <c r="T961" s="31">
        <f t="shared" si="248"/>
        <v>13.444444444444443</v>
      </c>
      <c r="U961" s="31">
        <f t="shared" si="245"/>
        <v>137914.60493827157</v>
      </c>
      <c r="V961" s="28">
        <f t="shared" si="249"/>
        <v>62.228503933512314</v>
      </c>
      <c r="W961" s="28">
        <f t="shared" si="250"/>
        <v>2245.509</v>
      </c>
      <c r="X961" s="28">
        <f t="shared" si="251"/>
        <v>-2112.7927957734105</v>
      </c>
      <c r="Y961" s="37">
        <f t="shared" si="246"/>
        <v>194.94470816010198</v>
      </c>
      <c r="Z961" s="28">
        <f>Y961*0.0000002777777777</f>
        <v>5.4151307807088185E-5</v>
      </c>
      <c r="AA961" s="28">
        <f t="shared" si="252"/>
        <v>194.94470810551746</v>
      </c>
      <c r="AB961" s="24">
        <f t="shared" si="247"/>
        <v>28550.682870370321</v>
      </c>
      <c r="AD961" s="24">
        <f t="shared" si="253"/>
        <v>0</v>
      </c>
      <c r="AE961" s="24">
        <f t="shared" si="259"/>
        <v>2227.7451118827162</v>
      </c>
      <c r="AF961" s="24">
        <f t="shared" si="257"/>
        <v>0</v>
      </c>
      <c r="AG961" s="24">
        <f>AF$43+AF$87+$AF$158+$AF$178+$AF$238+$AF$279+$AF$299+$AF$307+$AF$359+$AF$365+$AF$379+$AF$408+$AF$426+$AF$438+$AF$526+$AF$549+$AF$569+$AF$622+$AF$645+$AF$657+$AF$685+$AF$703+$AF$721+$AF$758+$AF$800+$AF$815+$AF$877+$AF$896+$AF$932+$AF$957</f>
        <v>0.61468794993076792</v>
      </c>
      <c r="AH961" s="35">
        <f>(AG961*3600000)*$J$69</f>
        <v>1903073.8929856576</v>
      </c>
      <c r="AI961" s="33">
        <f>ABS((AB961*0.0000002777777777)-Z961)</f>
        <v>7.8765939317418376E-3</v>
      </c>
      <c r="AJ961" s="33">
        <f t="shared" si="256"/>
        <v>1.5987622814912208</v>
      </c>
    </row>
    <row r="962" spans="2:36" x14ac:dyDescent="0.3">
      <c r="B962" s="20" t="s">
        <v>32</v>
      </c>
      <c r="C962" s="20">
        <v>954</v>
      </c>
      <c r="D962" s="20">
        <v>365</v>
      </c>
      <c r="E962" s="3">
        <v>43.1</v>
      </c>
      <c r="F962" s="13">
        <f t="shared" si="254"/>
        <v>-1.4722222222222223</v>
      </c>
      <c r="G962" s="13">
        <f t="shared" si="255"/>
        <v>-5.3000000000000007</v>
      </c>
      <c r="R962">
        <f t="shared" si="243"/>
        <v>0</v>
      </c>
      <c r="S962">
        <f t="shared" si="244"/>
        <v>43.1</v>
      </c>
      <c r="T962" s="31">
        <f t="shared" si="248"/>
        <v>11.972222222222223</v>
      </c>
      <c r="U962" s="31">
        <f t="shared" si="245"/>
        <v>109363.92206790125</v>
      </c>
      <c r="V962" s="28">
        <f t="shared" si="249"/>
        <v>49.346138921492667</v>
      </c>
      <c r="W962" s="28">
        <f t="shared" si="250"/>
        <v>2245.509</v>
      </c>
      <c r="X962" s="28">
        <f t="shared" si="251"/>
        <v>-2332.8753786664738</v>
      </c>
      <c r="Y962" s="37">
        <f t="shared" si="246"/>
        <v>-38.020239744981154</v>
      </c>
      <c r="Z962" s="28">
        <f>Y962*0.0000002777777777</f>
        <v>-1.0561177703982081E-5</v>
      </c>
      <c r="AA962" s="28">
        <f t="shared" si="252"/>
        <v>-38.02023973433549</v>
      </c>
      <c r="AB962" s="24">
        <f t="shared" si="247"/>
        <v>25243.17206790128</v>
      </c>
      <c r="AD962" s="24">
        <f t="shared" si="253"/>
        <v>0</v>
      </c>
      <c r="AE962" s="24">
        <f t="shared" si="259"/>
        <v>2227.7451118827162</v>
      </c>
      <c r="AF962" s="24">
        <f t="shared" si="257"/>
        <v>0</v>
      </c>
      <c r="AG962" s="24">
        <f>AF$43+AF$87+$AF$158+$AF$178+$AF$238+$AF$279+$AF$299+$AF$307+$AF$359+$AF$365+$AF$379+$AF$408+$AF$426+$AF$438+$AF$526+$AF$549+$AF$569+$AF$622+$AF$645+$AF$657+$AF$685+$AF$703+$AF$721+$AF$758+$AF$800+$AF$815+$AF$877+$AF$896+$AF$932+$AF$957</f>
        <v>0.61468794993076792</v>
      </c>
      <c r="AH962" s="35">
        <f>(AG962*3600000)*$J$69</f>
        <v>1903073.8929856576</v>
      </c>
      <c r="AI962" s="33">
        <f>ABS((AB962*0.0000002777777777)-Z962)</f>
        <v>7.0225534168243129E-3</v>
      </c>
      <c r="AJ962" s="33">
        <f t="shared" si="256"/>
        <v>1.605784834908045</v>
      </c>
    </row>
    <row r="963" spans="2:36" x14ac:dyDescent="0.3">
      <c r="B963" s="20" t="s">
        <v>32</v>
      </c>
      <c r="C963" s="20">
        <v>955</v>
      </c>
      <c r="D963" s="20">
        <v>366</v>
      </c>
      <c r="E963" s="3">
        <v>37.799999999999997</v>
      </c>
      <c r="F963" s="13">
        <f t="shared" si="254"/>
        <v>-1.4722222222222223</v>
      </c>
      <c r="G963" s="13">
        <f t="shared" si="255"/>
        <v>-5.3000000000000007</v>
      </c>
      <c r="R963">
        <f t="shared" si="243"/>
        <v>0</v>
      </c>
      <c r="S963">
        <f t="shared" si="244"/>
        <v>37.799999999999997</v>
      </c>
      <c r="T963" s="31">
        <f t="shared" si="248"/>
        <v>10.499999999999998</v>
      </c>
      <c r="U963" s="31">
        <f t="shared" si="245"/>
        <v>84120.749999999971</v>
      </c>
      <c r="V963" s="28">
        <f t="shared" si="249"/>
        <v>37.956157178624977</v>
      </c>
      <c r="W963" s="28">
        <f t="shared" si="250"/>
        <v>2245.509</v>
      </c>
      <c r="X963" s="28">
        <f t="shared" si="251"/>
        <v>-2332.8753786664738</v>
      </c>
      <c r="Y963" s="37">
        <f t="shared" si="246"/>
        <v>-49.410221487848958</v>
      </c>
      <c r="Z963" s="28">
        <f>Y963*0.0000002777777777</f>
        <v>-1.3725061520559471E-5</v>
      </c>
      <c r="AA963" s="28">
        <f t="shared" si="252"/>
        <v>-49.410221474014101</v>
      </c>
      <c r="AB963" s="24">
        <f t="shared" si="247"/>
        <v>21935.661265432085</v>
      </c>
      <c r="AD963" s="24">
        <f t="shared" si="253"/>
        <v>0</v>
      </c>
      <c r="AE963" s="24">
        <f t="shared" si="259"/>
        <v>2227.7451118827162</v>
      </c>
      <c r="AF963" s="24">
        <f t="shared" si="257"/>
        <v>0</v>
      </c>
      <c r="AG963" s="24">
        <f>AF$43+AF$87+$AF$158+$AF$178+$AF$238+$AF$279+$AF$299+$AF$307+$AF$359+$AF$365+$AF$379+$AF$408+$AF$426+$AF$438+$AF$526+$AF$549+$AF$569+$AF$622+$AF$645+$AF$657+$AF$685+$AF$703+$AF$721+$AF$758+$AF$800+$AF$815+$AF$877+$AF$896+$AF$932+$AF$957</f>
        <v>0.61468794993076792</v>
      </c>
      <c r="AH963" s="35">
        <f>(AG963*3600000)*$J$69</f>
        <v>1903073.8929856576</v>
      </c>
      <c r="AI963" s="33">
        <f>ABS((AB963*0.0000002777777777)-Z963)</f>
        <v>6.1069643002122547E-3</v>
      </c>
      <c r="AJ963" s="33">
        <f t="shared" si="256"/>
        <v>1.6118917992082573</v>
      </c>
    </row>
    <row r="964" spans="2:36" x14ac:dyDescent="0.3">
      <c r="B964" s="20" t="s">
        <v>32</v>
      </c>
      <c r="C964" s="20">
        <v>956</v>
      </c>
      <c r="D964" s="20">
        <v>367</v>
      </c>
      <c r="E964" s="3">
        <v>32.5</v>
      </c>
      <c r="F964" s="13">
        <f t="shared" si="254"/>
        <v>-1.4722222222222219</v>
      </c>
      <c r="G964" s="13">
        <f t="shared" si="255"/>
        <v>-5.2999999999999989</v>
      </c>
      <c r="R964">
        <f t="shared" si="243"/>
        <v>0</v>
      </c>
      <c r="S964">
        <f t="shared" si="244"/>
        <v>32.5</v>
      </c>
      <c r="T964" s="31">
        <f t="shared" si="248"/>
        <v>9.0277777777777768</v>
      </c>
      <c r="U964" s="31">
        <f t="shared" si="245"/>
        <v>62185.088734567886</v>
      </c>
      <c r="V964" s="28">
        <f t="shared" si="249"/>
        <v>28.058558704909323</v>
      </c>
      <c r="W964" s="28">
        <f t="shared" si="250"/>
        <v>2245.509</v>
      </c>
      <c r="X964" s="28">
        <f t="shared" si="251"/>
        <v>-2332.8753786664729</v>
      </c>
      <c r="Y964" s="37">
        <f t="shared" si="246"/>
        <v>-59.307819961563382</v>
      </c>
      <c r="Z964" s="28">
        <f>Y964*0.0000002777777777</f>
        <v>-1.6474394429154775E-5</v>
      </c>
      <c r="AA964" s="28">
        <f t="shared" si="252"/>
        <v>-59.307819944957188</v>
      </c>
      <c r="AB964" s="24">
        <f t="shared" si="247"/>
        <v>18628.150462962949</v>
      </c>
      <c r="AD964" s="24">
        <f t="shared" si="253"/>
        <v>0</v>
      </c>
      <c r="AE964" s="24">
        <f t="shared" si="259"/>
        <v>2227.7451118827162</v>
      </c>
      <c r="AF964" s="24">
        <f t="shared" si="257"/>
        <v>0</v>
      </c>
      <c r="AG964" s="24">
        <f>AF$43+AF$87+$AF$158+$AF$178+$AF$238+$AF$279+$AF$299+$AF$307+$AF$359+$AF$365+$AF$379+$AF$408+$AF$426+$AF$438+$AF$526+$AF$549+$AF$569+$AF$622+$AF$645+$AF$657+$AF$685+$AF$703+$AF$721+$AF$758+$AF$800+$AF$815+$AF$877+$AF$896+$AF$932+$AF$957</f>
        <v>0.61468794993076792</v>
      </c>
      <c r="AH964" s="35">
        <f>(AG964*3600000)*$J$69</f>
        <v>1903073.8929856576</v>
      </c>
      <c r="AI964" s="33">
        <f>ABS((AB964*0.0000002777777777)-Z964)</f>
        <v>5.190960632692229E-3</v>
      </c>
      <c r="AJ964" s="33">
        <f t="shared" si="256"/>
        <v>1.6170827598409496</v>
      </c>
    </row>
    <row r="965" spans="2:36" x14ac:dyDescent="0.3">
      <c r="B965" s="20" t="s">
        <v>32</v>
      </c>
      <c r="C965" s="20">
        <v>957</v>
      </c>
      <c r="D965" s="20">
        <v>368</v>
      </c>
      <c r="E965" s="3">
        <v>27.2</v>
      </c>
      <c r="F965" s="13">
        <f t="shared" si="254"/>
        <v>-1.0277777777777775</v>
      </c>
      <c r="G965" s="13">
        <f t="shared" si="255"/>
        <v>-3.6999999999999993</v>
      </c>
      <c r="R965">
        <f t="shared" si="243"/>
        <v>0</v>
      </c>
      <c r="S965">
        <f t="shared" si="244"/>
        <v>27.2</v>
      </c>
      <c r="T965" s="31">
        <f t="shared" si="248"/>
        <v>7.5555555555555554</v>
      </c>
      <c r="U965" s="31">
        <f t="shared" si="245"/>
        <v>43556.938271604937</v>
      </c>
      <c r="V965" s="28">
        <f t="shared" si="249"/>
        <v>19.653343500345674</v>
      </c>
      <c r="W965" s="28">
        <f t="shared" si="250"/>
        <v>2245.509</v>
      </c>
      <c r="X965" s="28">
        <f t="shared" si="251"/>
        <v>-1628.6111134086698</v>
      </c>
      <c r="Y965" s="37">
        <f t="shared" si="246"/>
        <v>636.55123009167596</v>
      </c>
      <c r="Z965" s="28">
        <f>Y965*0.0000002777777777</f>
        <v>1.7681978608706712E-4</v>
      </c>
      <c r="AA965" s="28">
        <f t="shared" si="252"/>
        <v>636.5512299134416</v>
      </c>
      <c r="AB965" s="24">
        <f t="shared" si="247"/>
        <v>6466.0717592592555</v>
      </c>
      <c r="AD965" s="24">
        <f t="shared" si="253"/>
        <v>0</v>
      </c>
      <c r="AE965" s="24">
        <f t="shared" si="259"/>
        <v>2227.7451118827162</v>
      </c>
      <c r="AF965" s="24">
        <f t="shared" si="257"/>
        <v>0</v>
      </c>
      <c r="AG965" s="24">
        <f>AF$43+AF$87+$AF$158+$AF$178+$AF$238+$AF$279+$AF$299+$AF$307+$AF$359+$AF$365+$AF$379+$AF$408+$AF$426+$AF$438+$AF$526+$AF$549+$AF$569+$AF$622+$AF$645+$AF$657+$AF$685+$AF$703+$AF$721+$AF$758+$AF$800+$AF$815+$AF$877+$AF$896+$AF$932+$AF$957</f>
        <v>0.61468794993076792</v>
      </c>
      <c r="AH965" s="35">
        <f>(AG965*3600000)*$J$69</f>
        <v>1903073.8929856576</v>
      </c>
      <c r="AI965" s="33">
        <f>ABS((AB965*0.0000002777777777)-Z965)</f>
        <v>1.6193112576486984E-3</v>
      </c>
      <c r="AJ965" s="33">
        <f t="shared" si="256"/>
        <v>1.6187020710985984</v>
      </c>
    </row>
    <row r="966" spans="2:36" x14ac:dyDescent="0.3">
      <c r="B966" s="20" t="s">
        <v>32</v>
      </c>
      <c r="C966" s="20">
        <v>958</v>
      </c>
      <c r="D966" s="20">
        <v>369</v>
      </c>
      <c r="E966" s="3">
        <v>25.1</v>
      </c>
      <c r="F966" s="13">
        <f t="shared" si="254"/>
        <v>-0.16666666666666657</v>
      </c>
      <c r="G966" s="13">
        <f t="shared" si="255"/>
        <v>-0.59999999999999964</v>
      </c>
      <c r="R966">
        <f t="shared" si="243"/>
        <v>0</v>
      </c>
      <c r="S966">
        <f t="shared" si="244"/>
        <v>25.1</v>
      </c>
      <c r="T966" s="31">
        <f t="shared" si="248"/>
        <v>6.9722222222222223</v>
      </c>
      <c r="U966" s="31">
        <f t="shared" si="245"/>
        <v>37090.866512345681</v>
      </c>
      <c r="V966" s="28">
        <f t="shared" si="249"/>
        <v>16.735784681353778</v>
      </c>
      <c r="W966" s="28">
        <f t="shared" si="250"/>
        <v>2245.509</v>
      </c>
      <c r="X966" s="28">
        <f t="shared" si="251"/>
        <v>-264.09909947167608</v>
      </c>
      <c r="Y966" s="37">
        <f t="shared" si="246"/>
        <v>1998.1456852096778</v>
      </c>
      <c r="Z966" s="28">
        <f>Y966*0.0000002777777777</f>
        <v>5.550404679583881E-4</v>
      </c>
      <c r="AA966" s="28">
        <f t="shared" si="252"/>
        <v>1998.1456846501972</v>
      </c>
      <c r="AB966" s="24">
        <f t="shared" si="247"/>
        <v>-2707.5902777777737</v>
      </c>
      <c r="AD966" s="24">
        <f t="shared" si="253"/>
        <v>0</v>
      </c>
      <c r="AE966" s="24">
        <f t="shared" si="259"/>
        <v>2227.7451118827162</v>
      </c>
      <c r="AF966" s="24">
        <f t="shared" si="257"/>
        <v>0</v>
      </c>
      <c r="AG966" s="24">
        <f>AF$43+AF$87+$AF$158+$AF$178+$AF$238+$AF$279+$AF$299+$AF$307+$AF$359+$AF$365+$AF$379+$AF$408+$AF$426+$AF$438+$AF$526+$AF$549+$AF$569+$AF$622+$AF$645+$AF$657+$AF$685+$AF$703+$AF$721+$AF$758+$AF$800+$AF$815+$AF$877+$AF$896+$AF$932+$AF$957</f>
        <v>0.61468794993076792</v>
      </c>
      <c r="AH966" s="35">
        <f>(AG966*3600000)*$J$69</f>
        <v>1903073.8929856576</v>
      </c>
      <c r="AI966" s="33">
        <f>ABS((AB966*0.0000002777777777)-Z966)</f>
        <v>1.3071488782416237E-3</v>
      </c>
      <c r="AJ966" s="33">
        <f t="shared" si="256"/>
        <v>1.6200092199768401</v>
      </c>
    </row>
    <row r="967" spans="2:36" x14ac:dyDescent="0.3">
      <c r="B967" s="20" t="s">
        <v>32</v>
      </c>
      <c r="C967" s="20">
        <v>959</v>
      </c>
      <c r="D967" s="20">
        <v>370</v>
      </c>
      <c r="E967" s="3">
        <v>26</v>
      </c>
      <c r="F967" s="13">
        <f t="shared" si="254"/>
        <v>0.58333333333333326</v>
      </c>
      <c r="G967" s="13">
        <f t="shared" si="255"/>
        <v>2.0999999999999996</v>
      </c>
      <c r="R967">
        <f t="shared" si="243"/>
        <v>0</v>
      </c>
      <c r="S967">
        <f t="shared" si="244"/>
        <v>26</v>
      </c>
      <c r="T967" s="31">
        <f t="shared" si="248"/>
        <v>7.2222222222222223</v>
      </c>
      <c r="U967" s="31">
        <f t="shared" si="245"/>
        <v>39798.456790123455</v>
      </c>
      <c r="V967" s="28">
        <f t="shared" si="249"/>
        <v>17.957477571141972</v>
      </c>
      <c r="W967" s="28">
        <f t="shared" si="250"/>
        <v>2245.509</v>
      </c>
      <c r="X967" s="28">
        <f t="shared" si="251"/>
        <v>924.34684815086678</v>
      </c>
      <c r="Y967" s="37">
        <f t="shared" si="246"/>
        <v>3187.8133257220088</v>
      </c>
      <c r="Z967" s="28">
        <f>Y967*0.0000002777777777</f>
        <v>8.8550370134150586E-4</v>
      </c>
      <c r="AA967" s="28">
        <f t="shared" si="252"/>
        <v>3187.8133248294212</v>
      </c>
      <c r="AB967" s="24">
        <f t="shared" si="247"/>
        <v>-10743.817129629635</v>
      </c>
      <c r="AD967" s="24">
        <f t="shared" si="253"/>
        <v>0</v>
      </c>
      <c r="AE967" s="24">
        <f t="shared" si="259"/>
        <v>2227.7451118827162</v>
      </c>
      <c r="AF967" s="24">
        <f t="shared" si="257"/>
        <v>0</v>
      </c>
      <c r="AG967" s="24">
        <f>AF$43+AF$87+$AF$158+$AF$178+$AF$238+$AF$279+$AF$299+$AF$307+$AF$359+$AF$365+$AF$379+$AF$408+$AF$426+$AF$438+$AF$526+$AF$549+$AF$569+$AF$622+$AF$645+$AF$657+$AF$685+$AF$703+$AF$721+$AF$758+$AF$800+$AF$815+$AF$877+$AF$896+$AF$932+$AF$957</f>
        <v>0.61468794993076792</v>
      </c>
      <c r="AH967" s="35">
        <f>(AG967*3600000)*$J$69</f>
        <v>1903073.8929856576</v>
      </c>
      <c r="AI967" s="33">
        <f>ABS((AB967*0.0000002777777777)-Z967)</f>
        <v>3.8698973476252187E-3</v>
      </c>
      <c r="AJ967" s="33">
        <f t="shared" si="256"/>
        <v>1.6238791173244653</v>
      </c>
    </row>
    <row r="968" spans="2:36" x14ac:dyDescent="0.3">
      <c r="B968" s="20" t="s">
        <v>32</v>
      </c>
      <c r="C968" s="20">
        <v>960</v>
      </c>
      <c r="D968" s="20">
        <v>371</v>
      </c>
      <c r="E968" s="3">
        <v>29.3</v>
      </c>
      <c r="F968" s="13">
        <f t="shared" si="254"/>
        <v>1.1944444444444446</v>
      </c>
      <c r="G968" s="13">
        <f t="shared" si="255"/>
        <v>4.3000000000000007</v>
      </c>
      <c r="R968">
        <f t="shared" ref="R968:R1031" si="260">IF(E968&lt;1,1,0)</f>
        <v>0</v>
      </c>
      <c r="S968">
        <f t="shared" ref="S968:S1031" si="261">IF(R968=1,"",E968)</f>
        <v>29.3</v>
      </c>
      <c r="T968" s="31">
        <f t="shared" si="248"/>
        <v>8.1388888888888893</v>
      </c>
      <c r="U968" s="31">
        <f t="shared" ref="U968:U1031" si="262">(0.5*1526*(T968*T968))</f>
        <v>50542.27391975309</v>
      </c>
      <c r="V968" s="28">
        <f t="shared" si="249"/>
        <v>22.805199585872295</v>
      </c>
      <c r="W968" s="28">
        <f t="shared" si="250"/>
        <v>2245.509</v>
      </c>
      <c r="X968" s="28">
        <f t="shared" si="251"/>
        <v>1892.7102128803467</v>
      </c>
      <c r="Y968" s="37">
        <f t="shared" ref="Y968:Y1031" si="263">V968+W968+X968</f>
        <v>4161.0244124662186</v>
      </c>
      <c r="Z968" s="28">
        <f>Y968*0.0000002777777777</f>
        <v>1.1558401142503145E-3</v>
      </c>
      <c r="AA968" s="28">
        <f t="shared" si="252"/>
        <v>4161.0244113011322</v>
      </c>
      <c r="AB968" s="24">
        <f t="shared" ref="AB968:AB1031" si="264">$U968-$U969</f>
        <v>-19938.673611111109</v>
      </c>
      <c r="AD968" s="24">
        <f t="shared" si="253"/>
        <v>0</v>
      </c>
      <c r="AE968" s="24">
        <f t="shared" si="259"/>
        <v>2227.7451118827162</v>
      </c>
      <c r="AF968" s="24">
        <f t="shared" si="257"/>
        <v>0</v>
      </c>
      <c r="AG968" s="24">
        <f>AF$43+AF$87+$AF$158+$AF$178+$AF$238+$AF$279+$AF$299+$AF$307+$AF$359+$AF$365+$AF$379+$AF$408+$AF$426+$AF$438+$AF$526+$AF$549+$AF$569+$AF$622+$AF$645+$AF$657+$AF$685+$AF$703+$AF$721+$AF$758+$AF$800+$AF$815+$AF$877+$AF$896+$AF$932+$AF$957</f>
        <v>0.61468794993076792</v>
      </c>
      <c r="AH968" s="35">
        <f>(AG968*3600000)*$J$69</f>
        <v>1903073.8929856576</v>
      </c>
      <c r="AI968" s="33">
        <f>ABS((AB968*0.0000002777777777)-Z968)</f>
        <v>6.6943605602303932E-3</v>
      </c>
      <c r="AJ968" s="33">
        <f t="shared" si="256"/>
        <v>1.6305734778846956</v>
      </c>
    </row>
    <row r="969" spans="2:36" x14ac:dyDescent="0.3">
      <c r="B969" s="20" t="s">
        <v>32</v>
      </c>
      <c r="C969" s="20">
        <v>961</v>
      </c>
      <c r="D969" s="20">
        <v>372</v>
      </c>
      <c r="E969" s="3">
        <v>34.6</v>
      </c>
      <c r="F969" s="13">
        <f t="shared" si="254"/>
        <v>1.5416666666666663</v>
      </c>
      <c r="G969" s="13">
        <f t="shared" si="255"/>
        <v>5.5499999999999989</v>
      </c>
      <c r="R969">
        <f t="shared" si="260"/>
        <v>0</v>
      </c>
      <c r="S969">
        <f t="shared" si="261"/>
        <v>34.6</v>
      </c>
      <c r="T969" s="31">
        <f t="shared" ref="T969:T1032" si="265">E969/3.6</f>
        <v>9.6111111111111107</v>
      </c>
      <c r="U969" s="31">
        <f t="shared" si="262"/>
        <v>70480.9475308642</v>
      </c>
      <c r="V969" s="28">
        <f t="shared" ref="V969:V1032" si="266">0.5 * 1.202 * (T969^2) * 0.25 * (1.442 * 1.589)</f>
        <v>31.801736463118822</v>
      </c>
      <c r="W969" s="28">
        <f t="shared" ref="W969:W1032" si="267">1526 * 9.81 * 0.15</f>
        <v>2245.509</v>
      </c>
      <c r="X969" s="28">
        <f t="shared" ref="X969:X1032" si="268">(F969*$M$18)</f>
        <v>2442.9166701130048</v>
      </c>
      <c r="Y969" s="37">
        <f t="shared" si="263"/>
        <v>4720.227406576123</v>
      </c>
      <c r="Z969" s="28">
        <f>Y969*0.0000002777777777</f>
        <v>1.3111742792373498E-3</v>
      </c>
      <c r="AA969" s="28">
        <f t="shared" ref="AA969:AA1032" si="269">Z969*3600000</f>
        <v>4720.2274052544599</v>
      </c>
      <c r="AB969" s="24">
        <f t="shared" si="264"/>
        <v>-25609.953703703679</v>
      </c>
      <c r="AD969" s="24">
        <f t="shared" ref="AD969:AD1032" si="270">AC969/1000</f>
        <v>0</v>
      </c>
      <c r="AE969" s="24">
        <f t="shared" si="259"/>
        <v>2227.7451118827162</v>
      </c>
      <c r="AF969" s="24">
        <f t="shared" si="257"/>
        <v>0</v>
      </c>
      <c r="AG969" s="24">
        <f>AF$43+AF$87+$AF$158+$AF$178+$AF$238+$AF$279+$AF$299+$AF$307+$AF$359+$AF$365+$AF$379+$AF$408+$AF$426+$AF$438+$AF$526+$AF$549+$AF$569+$AF$622+$AF$645+$AF$657+$AF$685+$AF$703+$AF$721+$AF$758+$AF$800+$AF$815+$AF$877+$AF$896+$AF$932+$AF$957</f>
        <v>0.61468794993076792</v>
      </c>
      <c r="AH969" s="35">
        <f>(AG969*3600000)*$J$69</f>
        <v>1903073.8929856576</v>
      </c>
      <c r="AI969" s="33">
        <f>ABS((AB969*0.0000002777777777)-Z969)</f>
        <v>8.425050306052043E-3</v>
      </c>
      <c r="AJ969" s="33">
        <f t="shared" si="256"/>
        <v>1.6389985281907478</v>
      </c>
    </row>
    <row r="970" spans="2:36" x14ac:dyDescent="0.3">
      <c r="B970" s="20" t="s">
        <v>32</v>
      </c>
      <c r="C970" s="20">
        <v>962</v>
      </c>
      <c r="D970" s="20">
        <v>373</v>
      </c>
      <c r="E970" s="3">
        <v>40.4</v>
      </c>
      <c r="F970" s="13">
        <f t="shared" ref="F970:F1033" si="271">($E971-$E969)/2/3.6</f>
        <v>1.4861111111111105</v>
      </c>
      <c r="G970" s="13">
        <f t="shared" ref="G970:G1033" si="272">($E971-$E969)/2</f>
        <v>5.3499999999999979</v>
      </c>
      <c r="R970">
        <f t="shared" si="260"/>
        <v>0</v>
      </c>
      <c r="S970">
        <f t="shared" si="261"/>
        <v>40.4</v>
      </c>
      <c r="T970" s="31">
        <f t="shared" si="265"/>
        <v>11.222222222222221</v>
      </c>
      <c r="U970" s="31">
        <f t="shared" si="262"/>
        <v>96090.901234567878</v>
      </c>
      <c r="V970" s="28">
        <f t="shared" si="266"/>
        <v>43.357213894253064</v>
      </c>
      <c r="W970" s="28">
        <f t="shared" si="267"/>
        <v>2245.509</v>
      </c>
      <c r="X970" s="28">
        <f t="shared" si="268"/>
        <v>2354.8836369557789</v>
      </c>
      <c r="Y970" s="37">
        <f t="shared" si="263"/>
        <v>4643.7498508500321</v>
      </c>
      <c r="Z970" s="28">
        <f>Y970*0.0000002777777777</f>
        <v>1.2899305137638285E-3</v>
      </c>
      <c r="AA970" s="28">
        <f t="shared" si="269"/>
        <v>4643.7498495497821</v>
      </c>
      <c r="AB970" s="24">
        <f t="shared" si="264"/>
        <v>-24722.730709876545</v>
      </c>
      <c r="AD970" s="24">
        <f t="shared" si="270"/>
        <v>0</v>
      </c>
      <c r="AE970" s="24">
        <f t="shared" si="259"/>
        <v>2227.7451118827162</v>
      </c>
      <c r="AF970" s="24">
        <f t="shared" si="257"/>
        <v>0</v>
      </c>
      <c r="AG970" s="24">
        <f>AF$43+AF$87+$AF$158+$AF$178+$AF$238+$AF$279+$AF$299+$AF$307+$AF$359+$AF$365+$AF$379+$AF$408+$AF$426+$AF$438+$AF$526+$AF$549+$AF$569+$AF$622+$AF$645+$AF$657+$AF$685+$AF$703+$AF$721+$AF$758+$AF$800+$AF$815+$AF$877+$AF$896+$AF$932+$AF$957</f>
        <v>0.61468794993076792</v>
      </c>
      <c r="AH970" s="35">
        <f>(AG970*3600000)*$J$69</f>
        <v>1903073.8929856576</v>
      </c>
      <c r="AI970" s="33">
        <f>ABS((AB970*0.0000002777777777)-Z970)</f>
        <v>8.1573557090288788E-3</v>
      </c>
      <c r="AJ970" s="33">
        <f t="shared" ref="AJ970:AJ1033" si="273">AJ969+AI970</f>
        <v>1.6471558838997766</v>
      </c>
    </row>
    <row r="971" spans="2:36" x14ac:dyDescent="0.3">
      <c r="B971" s="20" t="s">
        <v>32</v>
      </c>
      <c r="C971" s="20">
        <v>963</v>
      </c>
      <c r="D971" s="20">
        <v>374</v>
      </c>
      <c r="E971" s="3">
        <v>45.3</v>
      </c>
      <c r="F971" s="13">
        <f t="shared" si="271"/>
        <v>1.1944444444444446</v>
      </c>
      <c r="G971" s="13">
        <f t="shared" si="272"/>
        <v>4.3000000000000007</v>
      </c>
      <c r="R971">
        <f t="shared" si="260"/>
        <v>0</v>
      </c>
      <c r="S971">
        <f t="shared" si="261"/>
        <v>45.3</v>
      </c>
      <c r="T971" s="31">
        <f t="shared" si="265"/>
        <v>12.583333333333332</v>
      </c>
      <c r="U971" s="31">
        <f t="shared" si="262"/>
        <v>120813.63194444442</v>
      </c>
      <c r="V971" s="28">
        <f t="shared" si="266"/>
        <v>54.512367084267339</v>
      </c>
      <c r="W971" s="28">
        <f t="shared" si="267"/>
        <v>2245.509</v>
      </c>
      <c r="X971" s="28">
        <f t="shared" si="268"/>
        <v>1892.7102128803467</v>
      </c>
      <c r="Y971" s="37">
        <f t="shared" si="263"/>
        <v>4192.731579964614</v>
      </c>
      <c r="Z971" s="28">
        <f>Y971*0.0000002777777777</f>
        <v>1.1646476607751804E-3</v>
      </c>
      <c r="AA971" s="28">
        <f t="shared" si="269"/>
        <v>4192.73157879065</v>
      </c>
      <c r="AB971" s="24">
        <f t="shared" si="264"/>
        <v>-20541.537808641981</v>
      </c>
      <c r="AD971" s="24">
        <f t="shared" si="270"/>
        <v>0</v>
      </c>
      <c r="AE971" s="24">
        <f t="shared" si="259"/>
        <v>2227.7451118827162</v>
      </c>
      <c r="AF971" s="24">
        <f t="shared" si="257"/>
        <v>0</v>
      </c>
      <c r="AG971" s="24">
        <f>AF$43+AF$87+$AF$158+$AF$178+$AF$238+$AF$279+$AF$299+$AF$307+$AF$359+$AF$365+$AF$379+$AF$408+$AF$426+$AF$438+$AF$526+$AF$549+$AF$569+$AF$622+$AF$645+$AF$657+$AF$685+$AF$703+$AF$721+$AF$758+$AF$800+$AF$815+$AF$877+$AF$896+$AF$932+$AF$957</f>
        <v>0.61468794993076792</v>
      </c>
      <c r="AH971" s="35">
        <f>(AG971*3600000)*$J$69</f>
        <v>1903073.8929856576</v>
      </c>
      <c r="AI971" s="33">
        <f>ABS((AB971*0.0000002777777777)-Z971)</f>
        <v>6.870630383800278E-3</v>
      </c>
      <c r="AJ971" s="33">
        <f t="shared" si="273"/>
        <v>1.6540265142835768</v>
      </c>
    </row>
    <row r="972" spans="2:36" x14ac:dyDescent="0.3">
      <c r="B972" s="20" t="s">
        <v>32</v>
      </c>
      <c r="C972" s="20">
        <v>964</v>
      </c>
      <c r="D972" s="20">
        <v>375</v>
      </c>
      <c r="E972" s="3">
        <v>49</v>
      </c>
      <c r="F972" s="13">
        <f t="shared" si="271"/>
        <v>0.80555555555555614</v>
      </c>
      <c r="G972" s="13">
        <f t="shared" si="272"/>
        <v>2.9000000000000021</v>
      </c>
      <c r="R972">
        <f t="shared" si="260"/>
        <v>0</v>
      </c>
      <c r="S972">
        <f t="shared" si="261"/>
        <v>49</v>
      </c>
      <c r="T972" s="31">
        <f t="shared" si="265"/>
        <v>13.611111111111111</v>
      </c>
      <c r="U972" s="31">
        <f t="shared" si="262"/>
        <v>141355.1697530864</v>
      </c>
      <c r="V972" s="28">
        <f t="shared" si="266"/>
        <v>63.780922556674362</v>
      </c>
      <c r="W972" s="28">
        <f t="shared" si="267"/>
        <v>2245.509</v>
      </c>
      <c r="X972" s="28">
        <f t="shared" si="268"/>
        <v>1276.4789807797695</v>
      </c>
      <c r="Y972" s="37">
        <f t="shared" si="263"/>
        <v>3585.7689033364441</v>
      </c>
      <c r="Z972" s="28">
        <f>Y972*0.0000002777777777</f>
        <v>9.9604691731456372E-4</v>
      </c>
      <c r="AA972" s="28">
        <f t="shared" si="269"/>
        <v>3585.7689023324292</v>
      </c>
      <c r="AB972" s="24">
        <f t="shared" si="264"/>
        <v>-12375.789351851854</v>
      </c>
      <c r="AD972" s="24">
        <f t="shared" si="270"/>
        <v>0</v>
      </c>
      <c r="AE972" s="24">
        <f t="shared" si="259"/>
        <v>2227.7451118827162</v>
      </c>
      <c r="AF972" s="24">
        <f t="shared" si="257"/>
        <v>0</v>
      </c>
      <c r="AG972" s="24">
        <f>AF$43+AF$87+$AF$158+$AF$178+$AF$238+$AF$279+$AF$299+$AF$307+$AF$359+$AF$365+$AF$379+$AF$408+$AF$426+$AF$438+$AF$526+$AF$549+$AF$569+$AF$622+$AF$645+$AF$657+$AF$685+$AF$703+$AF$721+$AF$758+$AF$800+$AF$815+$AF$877+$AF$896+$AF$932+$AF$957</f>
        <v>0.61468794993076792</v>
      </c>
      <c r="AH972" s="35">
        <f>(AG972*3600000)*$J$69</f>
        <v>1903073.8929856576</v>
      </c>
      <c r="AI972" s="33">
        <f>ABS((AB972*0.0000002777777777)-Z972)</f>
        <v>4.4337661807552949E-3</v>
      </c>
      <c r="AJ972" s="33">
        <f t="shared" si="273"/>
        <v>1.658460280464332</v>
      </c>
    </row>
    <row r="973" spans="2:36" x14ac:dyDescent="0.3">
      <c r="B973" s="20" t="s">
        <v>32</v>
      </c>
      <c r="C973" s="20">
        <v>965</v>
      </c>
      <c r="D973" s="20">
        <v>376</v>
      </c>
      <c r="E973" s="3">
        <v>51.1</v>
      </c>
      <c r="F973" s="13">
        <f t="shared" si="271"/>
        <v>0.43055555555555575</v>
      </c>
      <c r="G973" s="13">
        <f t="shared" si="272"/>
        <v>1.5500000000000007</v>
      </c>
      <c r="R973">
        <f t="shared" si="260"/>
        <v>0</v>
      </c>
      <c r="S973">
        <f t="shared" si="261"/>
        <v>51.1</v>
      </c>
      <c r="T973" s="31">
        <f t="shared" si="265"/>
        <v>14.194444444444445</v>
      </c>
      <c r="U973" s="31">
        <f t="shared" si="262"/>
        <v>153730.95910493826</v>
      </c>
      <c r="V973" s="28">
        <f t="shared" si="266"/>
        <v>69.365007409085251</v>
      </c>
      <c r="W973" s="28">
        <f t="shared" si="267"/>
        <v>2245.509</v>
      </c>
      <c r="X973" s="28">
        <f t="shared" si="268"/>
        <v>682.25600696849733</v>
      </c>
      <c r="Y973" s="37">
        <f t="shared" si="263"/>
        <v>2997.1300143775825</v>
      </c>
      <c r="Z973" s="28">
        <f>Y973*0.0000002777777777</f>
        <v>8.3253611487177392E-4</v>
      </c>
      <c r="AA973" s="28">
        <f t="shared" si="269"/>
        <v>2997.1300135383863</v>
      </c>
      <c r="AB973" s="24">
        <f t="shared" si="264"/>
        <v>-6075.74074074073</v>
      </c>
      <c r="AD973" s="24">
        <f t="shared" si="270"/>
        <v>0</v>
      </c>
      <c r="AE973" s="24">
        <f t="shared" si="259"/>
        <v>2227.7451118827162</v>
      </c>
      <c r="AF973" s="24">
        <f t="shared" si="257"/>
        <v>0</v>
      </c>
      <c r="AG973" s="24">
        <f>AF$43+AF$87+$AF$158+$AF$178+$AF$238+$AF$279+$AF$299+$AF$307+$AF$359+$AF$365+$AF$379+$AF$408+$AF$426+$AF$438+$AF$526+$AF$549+$AF$569+$AF$622+$AF$645+$AF$657+$AF$685+$AF$703+$AF$721+$AF$758+$AF$800+$AF$815+$AF$877+$AF$896+$AF$932+$AF$957</f>
        <v>0.61468794993076792</v>
      </c>
      <c r="AH973" s="35">
        <f>(AG973*3600000)*$J$69</f>
        <v>1903073.8929856576</v>
      </c>
      <c r="AI973" s="33">
        <f>ABS((AB973*0.0000002777777777)-Z973)</f>
        <v>2.5202418757160859E-3</v>
      </c>
      <c r="AJ973" s="33">
        <f t="shared" si="273"/>
        <v>1.660980522340048</v>
      </c>
    </row>
    <row r="974" spans="2:36" x14ac:dyDescent="0.3">
      <c r="B974" s="20" t="s">
        <v>32</v>
      </c>
      <c r="C974" s="20">
        <v>966</v>
      </c>
      <c r="D974" s="20">
        <v>377</v>
      </c>
      <c r="E974" s="3">
        <v>52.1</v>
      </c>
      <c r="F974" s="13">
        <f t="shared" si="271"/>
        <v>0.15277777777777798</v>
      </c>
      <c r="G974" s="13">
        <f t="shared" si="272"/>
        <v>0.55000000000000071</v>
      </c>
      <c r="R974">
        <f t="shared" si="260"/>
        <v>0</v>
      </c>
      <c r="S974">
        <f t="shared" si="261"/>
        <v>52.1</v>
      </c>
      <c r="T974" s="31">
        <f t="shared" si="265"/>
        <v>14.472222222222221</v>
      </c>
      <c r="U974" s="31">
        <f t="shared" si="262"/>
        <v>159806.69984567899</v>
      </c>
      <c r="V974" s="28">
        <f t="shared" si="266"/>
        <v>72.106444813437093</v>
      </c>
      <c r="W974" s="28">
        <f t="shared" si="267"/>
        <v>2245.509</v>
      </c>
      <c r="X974" s="28">
        <f t="shared" si="268"/>
        <v>242.09084118237024</v>
      </c>
      <c r="Y974" s="37">
        <f t="shared" si="263"/>
        <v>2559.7062859958073</v>
      </c>
      <c r="Z974" s="28">
        <f>Y974*0.0000002777777777</f>
        <v>7.1102952368863603E-4</v>
      </c>
      <c r="AA974" s="28">
        <f t="shared" si="269"/>
        <v>2559.7062852790896</v>
      </c>
      <c r="AB974" s="24">
        <f t="shared" si="264"/>
        <v>-614.05015432101209</v>
      </c>
      <c r="AD974" s="24">
        <f t="shared" si="270"/>
        <v>0</v>
      </c>
      <c r="AE974" s="24">
        <f>$AD$43+$AD$87+$AD$158+$AD$178+$AD$188+$AD$238+$AD$279+$AD$299+$AD$307+$AD$359+$AD$365+$AD$379+$AD$408+$AD$426+$AD$438+$AD$549+$AD$569+$AD$622+$AD$645+$AD$657+$AD$685+$AD$703+$AD$721+$AD$758+$AD$800+$AD$815+$AD$877+$AD$896+$AD$932+$AD$957+$AD$975</f>
        <v>2388.1658618827159</v>
      </c>
      <c r="AF974" s="24">
        <f t="shared" si="257"/>
        <v>0</v>
      </c>
      <c r="AG974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974" s="35">
        <f>(AG974*3600000)*$J$69</f>
        <v>2041035.7379470279</v>
      </c>
      <c r="AI974" s="33">
        <f>ABS((AB974*0.0000002777777777)-Z974)</f>
        <v>8.8159901095226888E-4</v>
      </c>
      <c r="AJ974" s="33">
        <f t="shared" si="273"/>
        <v>1.6618621213510003</v>
      </c>
    </row>
    <row r="975" spans="2:36" x14ac:dyDescent="0.3">
      <c r="B975" s="20" t="s">
        <v>32</v>
      </c>
      <c r="C975" s="20">
        <v>967</v>
      </c>
      <c r="D975" s="20">
        <v>378</v>
      </c>
      <c r="E975" s="3">
        <v>52.2</v>
      </c>
      <c r="F975" s="13">
        <f t="shared" si="271"/>
        <v>0</v>
      </c>
      <c r="G975" s="13">
        <f t="shared" si="272"/>
        <v>0</v>
      </c>
      <c r="R975">
        <f t="shared" si="260"/>
        <v>0</v>
      </c>
      <c r="S975">
        <f t="shared" si="261"/>
        <v>52.2</v>
      </c>
      <c r="T975" s="31">
        <f t="shared" si="265"/>
        <v>14.5</v>
      </c>
      <c r="U975" s="31">
        <f t="shared" si="262"/>
        <v>160420.75</v>
      </c>
      <c r="V975" s="28">
        <f t="shared" si="266"/>
        <v>72.38351062862499</v>
      </c>
      <c r="W975" s="28">
        <f t="shared" si="267"/>
        <v>2245.509</v>
      </c>
      <c r="X975" s="28">
        <f t="shared" si="268"/>
        <v>0</v>
      </c>
      <c r="Y975" s="37">
        <f t="shared" si="263"/>
        <v>2317.8925106286251</v>
      </c>
      <c r="Z975" s="28">
        <f>Y975*0.0000002777777777</f>
        <v>6.4385903054989312E-4</v>
      </c>
      <c r="AA975" s="28">
        <f t="shared" si="269"/>
        <v>2317.8925099796152</v>
      </c>
      <c r="AB975" s="24">
        <f t="shared" si="264"/>
        <v>614.05015432101209</v>
      </c>
      <c r="AC975" s="24">
        <f>SUM(AB975:AB1033)</f>
        <v>160420.75</v>
      </c>
      <c r="AD975" s="24">
        <f t="shared" si="270"/>
        <v>160.42075</v>
      </c>
      <c r="AE975" s="24">
        <f t="shared" ref="AE975:AE1038" si="274">$AD$43+$AD$87+$AD$158+$AD$178+$AD$188+$AD$238+$AD$279+$AD$299+$AD$307+$AD$359+$AD$365+$AD$379+$AD$408+$AD$426+$AD$438+$AD$549+$AD$569+$AD$622+$AD$645+$AD$657+$AD$685+$AD$703+$AD$721+$AD$758+$AD$800+$AD$815+$AD$877+$AD$896+$AD$932+$AD$957+$AD$975</f>
        <v>2388.1658618827159</v>
      </c>
      <c r="AF975" s="24">
        <f t="shared" si="257"/>
        <v>4.4561319431967276E-2</v>
      </c>
      <c r="AG975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975" s="35">
        <f>(AG975*3600000)*$J$69</f>
        <v>2041035.7379470279</v>
      </c>
      <c r="AI975" s="33">
        <f>ABS((AB975*0.0000002777777777)-Z975)</f>
        <v>4.7328954328626033E-4</v>
      </c>
      <c r="AJ975" s="33">
        <f t="shared" si="273"/>
        <v>1.6623354108942865</v>
      </c>
    </row>
    <row r="976" spans="2:36" x14ac:dyDescent="0.3">
      <c r="B976" s="20" t="s">
        <v>32</v>
      </c>
      <c r="C976" s="20">
        <v>968</v>
      </c>
      <c r="D976" s="20">
        <v>379</v>
      </c>
      <c r="E976" s="3">
        <v>52.1</v>
      </c>
      <c r="F976" s="13">
        <f t="shared" si="271"/>
        <v>-6.9444444444444448E-2</v>
      </c>
      <c r="G976" s="13">
        <f t="shared" si="272"/>
        <v>-0.25</v>
      </c>
      <c r="R976">
        <f t="shared" si="260"/>
        <v>0</v>
      </c>
      <c r="S976">
        <f t="shared" si="261"/>
        <v>52.1</v>
      </c>
      <c r="T976" s="31">
        <f t="shared" si="265"/>
        <v>14.472222222222221</v>
      </c>
      <c r="U976" s="31">
        <f t="shared" si="262"/>
        <v>159806.69984567899</v>
      </c>
      <c r="V976" s="28">
        <f t="shared" si="266"/>
        <v>72.106444813437093</v>
      </c>
      <c r="W976" s="28">
        <f t="shared" si="267"/>
        <v>2245.509</v>
      </c>
      <c r="X976" s="28">
        <f t="shared" si="268"/>
        <v>-110.04129144653177</v>
      </c>
      <c r="Y976" s="37">
        <f t="shared" si="263"/>
        <v>2207.5741533669052</v>
      </c>
      <c r="Z976" s="28">
        <f>Y976*0.0000002777777777</f>
        <v>6.1321504243021794E-4</v>
      </c>
      <c r="AA976" s="28">
        <f t="shared" si="269"/>
        <v>2207.5741527487844</v>
      </c>
      <c r="AB976" s="24">
        <f t="shared" si="264"/>
        <v>2444.4259259258979</v>
      </c>
      <c r="AD976" s="24">
        <f t="shared" si="270"/>
        <v>0</v>
      </c>
      <c r="AE976" s="24">
        <f t="shared" si="274"/>
        <v>2388.1658618827159</v>
      </c>
      <c r="AF976" s="24">
        <f t="shared" si="257"/>
        <v>0</v>
      </c>
      <c r="AG976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976" s="35">
        <f>(AG976*3600000)*$J$69</f>
        <v>2041035.7379470279</v>
      </c>
      <c r="AI976" s="33">
        <f>ABS((AB976*0.0000002777777777)-Z976)</f>
        <v>6.5792159025742833E-5</v>
      </c>
      <c r="AJ976" s="33">
        <f t="shared" si="273"/>
        <v>1.6624012030533122</v>
      </c>
    </row>
    <row r="977" spans="2:36" x14ac:dyDescent="0.3">
      <c r="B977" s="20" t="s">
        <v>32</v>
      </c>
      <c r="C977" s="20">
        <v>969</v>
      </c>
      <c r="D977" s="20">
        <v>380</v>
      </c>
      <c r="E977" s="3">
        <v>51.7</v>
      </c>
      <c r="F977" s="13">
        <f t="shared" si="271"/>
        <v>-0.16666666666666705</v>
      </c>
      <c r="G977" s="13">
        <f t="shared" si="272"/>
        <v>-0.60000000000000142</v>
      </c>
      <c r="R977">
        <f t="shared" si="260"/>
        <v>0</v>
      </c>
      <c r="S977">
        <f t="shared" si="261"/>
        <v>51.7</v>
      </c>
      <c r="T977" s="31">
        <f t="shared" si="265"/>
        <v>14.361111111111111</v>
      </c>
      <c r="U977" s="31">
        <f t="shared" si="262"/>
        <v>157362.27391975309</v>
      </c>
      <c r="V977" s="28">
        <f t="shared" si="266"/>
        <v>71.003494415872282</v>
      </c>
      <c r="W977" s="28">
        <f t="shared" si="267"/>
        <v>2245.509</v>
      </c>
      <c r="X977" s="28">
        <f t="shared" si="268"/>
        <v>-264.09909947167688</v>
      </c>
      <c r="Y977" s="37">
        <f t="shared" si="263"/>
        <v>2052.4133949441957</v>
      </c>
      <c r="Z977" s="28">
        <f>Y977*0.0000002777777777</f>
        <v>5.7011483176931113E-4</v>
      </c>
      <c r="AA977" s="28">
        <f t="shared" si="269"/>
        <v>2052.4133943695201</v>
      </c>
      <c r="AB977" s="24">
        <f t="shared" si="264"/>
        <v>4832.3333333333721</v>
      </c>
      <c r="AD977" s="24">
        <f t="shared" si="270"/>
        <v>0</v>
      </c>
      <c r="AE977" s="24">
        <f t="shared" si="274"/>
        <v>2388.1658618827159</v>
      </c>
      <c r="AF977" s="24">
        <f t="shared" si="257"/>
        <v>0</v>
      </c>
      <c r="AG977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977" s="35">
        <f>(AG977*3600000)*$J$69</f>
        <v>2041035.7379470279</v>
      </c>
      <c r="AI977" s="33">
        <f>ABS((AB977*0.0000002777777777)-Z977)</f>
        <v>7.7219998266966634E-4</v>
      </c>
      <c r="AJ977" s="33">
        <f t="shared" si="273"/>
        <v>1.6631734030359819</v>
      </c>
    </row>
    <row r="978" spans="2:36" x14ac:dyDescent="0.3">
      <c r="B978" s="20" t="s">
        <v>32</v>
      </c>
      <c r="C978" s="20">
        <v>970</v>
      </c>
      <c r="D978" s="20">
        <v>381</v>
      </c>
      <c r="E978" s="3">
        <v>50.9</v>
      </c>
      <c r="F978" s="13">
        <f t="shared" si="271"/>
        <v>-0.34722222222222221</v>
      </c>
      <c r="G978" s="13">
        <f t="shared" si="272"/>
        <v>-1.25</v>
      </c>
      <c r="R978">
        <f t="shared" si="260"/>
        <v>0</v>
      </c>
      <c r="S978">
        <f t="shared" si="261"/>
        <v>50.9</v>
      </c>
      <c r="T978" s="31">
        <f t="shared" si="265"/>
        <v>14.138888888888888</v>
      </c>
      <c r="U978" s="31">
        <f t="shared" si="262"/>
        <v>152529.94058641972</v>
      </c>
      <c r="V978" s="28">
        <f t="shared" si="266"/>
        <v>68.823095364038934</v>
      </c>
      <c r="W978" s="28">
        <f t="shared" si="267"/>
        <v>2245.509</v>
      </c>
      <c r="X978" s="28">
        <f t="shared" si="268"/>
        <v>-550.20645723265886</v>
      </c>
      <c r="Y978" s="37">
        <f t="shared" si="263"/>
        <v>1764.1256381313801</v>
      </c>
      <c r="Z978" s="28">
        <f>Y978*0.0000002777777777</f>
        <v>4.9003489934372913E-4</v>
      </c>
      <c r="AA978" s="28">
        <f t="shared" si="269"/>
        <v>1764.1256376374249</v>
      </c>
      <c r="AB978" s="24">
        <f t="shared" si="264"/>
        <v>10018.496141975251</v>
      </c>
      <c r="AD978" s="24">
        <f t="shared" si="270"/>
        <v>0</v>
      </c>
      <c r="AE978" s="24">
        <f t="shared" si="274"/>
        <v>2388.1658618827159</v>
      </c>
      <c r="AF978" s="24">
        <f t="shared" si="257"/>
        <v>0</v>
      </c>
      <c r="AG978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978" s="35">
        <f>(AG978*3600000)*$J$69</f>
        <v>2041035.7379470279</v>
      </c>
      <c r="AI978" s="33">
        <f>ABS((AB978*0.0000002777777777)-Z978)</f>
        <v>2.2928806948701798E-3</v>
      </c>
      <c r="AJ978" s="33">
        <f t="shared" si="273"/>
        <v>1.665466283730852</v>
      </c>
    </row>
    <row r="979" spans="2:36" x14ac:dyDescent="0.3">
      <c r="B979" s="20" t="s">
        <v>32</v>
      </c>
      <c r="C979" s="20">
        <v>971</v>
      </c>
      <c r="D979" s="20">
        <v>382</v>
      </c>
      <c r="E979" s="3">
        <v>49.2</v>
      </c>
      <c r="F979" s="13">
        <f t="shared" si="271"/>
        <v>-0.69444444444444442</v>
      </c>
      <c r="G979" s="13">
        <f t="shared" si="272"/>
        <v>-2.5</v>
      </c>
      <c r="R979">
        <f t="shared" si="260"/>
        <v>0</v>
      </c>
      <c r="S979">
        <f t="shared" si="261"/>
        <v>49.2</v>
      </c>
      <c r="T979" s="31">
        <f t="shared" si="265"/>
        <v>13.666666666666668</v>
      </c>
      <c r="U979" s="31">
        <f t="shared" si="262"/>
        <v>142511.44444444447</v>
      </c>
      <c r="V979" s="28">
        <f t="shared" si="266"/>
        <v>64.302645721611114</v>
      </c>
      <c r="W979" s="28">
        <f t="shared" si="267"/>
        <v>2245.509</v>
      </c>
      <c r="X979" s="28">
        <f t="shared" si="268"/>
        <v>-1100.4129144653177</v>
      </c>
      <c r="Y979" s="37">
        <f t="shared" si="263"/>
        <v>1209.3987312562933</v>
      </c>
      <c r="Z979" s="28">
        <f>Y979*0.0000002777777777</f>
        <v>3.359440919215727E-4</v>
      </c>
      <c r="AA979" s="28">
        <f t="shared" si="269"/>
        <v>1209.3987309176616</v>
      </c>
      <c r="AB979" s="24">
        <f t="shared" si="264"/>
        <v>18476.256944444467</v>
      </c>
      <c r="AD979" s="24">
        <f t="shared" si="270"/>
        <v>0</v>
      </c>
      <c r="AE979" s="24">
        <f t="shared" si="274"/>
        <v>2388.1658618827159</v>
      </c>
      <c r="AF979" s="24">
        <f t="shared" ref="AF979:AF1042" si="275">AC979*0.0000002777777777</f>
        <v>0</v>
      </c>
      <c r="AG979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979" s="35">
        <f>(AG979*3600000)*$J$69</f>
        <v>2041035.7379470279</v>
      </c>
      <c r="AI979" s="33">
        <f>ABS((AB979*0.0000002777777777)-Z979)</f>
        <v>4.7963495023204041E-3</v>
      </c>
      <c r="AJ979" s="33">
        <f t="shared" si="273"/>
        <v>1.6702626332331725</v>
      </c>
    </row>
    <row r="980" spans="2:36" x14ac:dyDescent="0.3">
      <c r="B980" s="20" t="s">
        <v>32</v>
      </c>
      <c r="C980" s="20">
        <v>972</v>
      </c>
      <c r="D980" s="20">
        <v>383</v>
      </c>
      <c r="E980" s="3">
        <v>45.9</v>
      </c>
      <c r="F980" s="13">
        <f t="shared" si="271"/>
        <v>-1.1944444444444446</v>
      </c>
      <c r="G980" s="13">
        <f t="shared" si="272"/>
        <v>-4.3000000000000007</v>
      </c>
      <c r="R980">
        <f t="shared" si="260"/>
        <v>0</v>
      </c>
      <c r="S980">
        <f t="shared" si="261"/>
        <v>45.9</v>
      </c>
      <c r="T980" s="31">
        <f t="shared" si="265"/>
        <v>12.75</v>
      </c>
      <c r="U980" s="31">
        <f t="shared" si="262"/>
        <v>124035.1875</v>
      </c>
      <c r="V980" s="28">
        <f t="shared" si="266"/>
        <v>55.965966452156245</v>
      </c>
      <c r="W980" s="28">
        <f t="shared" si="267"/>
        <v>2245.509</v>
      </c>
      <c r="X980" s="28">
        <f t="shared" si="268"/>
        <v>-1892.7102128803467</v>
      </c>
      <c r="Y980" s="37">
        <f t="shared" si="263"/>
        <v>408.76475357180971</v>
      </c>
      <c r="Z980" s="28">
        <f>Y980*0.0000002777777777</f>
        <v>1.1354576484926545E-4</v>
      </c>
      <c r="AA980" s="28">
        <f t="shared" si="269"/>
        <v>408.7647534573556</v>
      </c>
      <c r="AB980" s="24">
        <f t="shared" si="264"/>
        <v>26990.536265432078</v>
      </c>
      <c r="AD980" s="24">
        <f t="shared" si="270"/>
        <v>0</v>
      </c>
      <c r="AE980" s="24">
        <f t="shared" si="274"/>
        <v>2388.1658618827159</v>
      </c>
      <c r="AF980" s="24">
        <f t="shared" si="275"/>
        <v>0</v>
      </c>
      <c r="AG980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980" s="35">
        <f>(AG980*3600000)*$J$69</f>
        <v>2041035.7379470279</v>
      </c>
      <c r="AI980" s="33">
        <f>ABS((AB980*0.0000002777777777)-Z980)</f>
        <v>7.3838254178937154E-3</v>
      </c>
      <c r="AJ980" s="33">
        <f t="shared" si="273"/>
        <v>1.6776464586510662</v>
      </c>
    </row>
    <row r="981" spans="2:36" x14ac:dyDescent="0.3">
      <c r="B981" s="20" t="s">
        <v>32</v>
      </c>
      <c r="C981" s="20">
        <v>973</v>
      </c>
      <c r="D981" s="20">
        <v>384</v>
      </c>
      <c r="E981" s="3">
        <v>40.6</v>
      </c>
      <c r="F981" s="13">
        <f t="shared" si="271"/>
        <v>-1.4722222222222223</v>
      </c>
      <c r="G981" s="13">
        <f t="shared" si="272"/>
        <v>-5.3000000000000007</v>
      </c>
      <c r="R981">
        <f t="shared" si="260"/>
        <v>0</v>
      </c>
      <c r="S981">
        <f t="shared" si="261"/>
        <v>40.6</v>
      </c>
      <c r="T981" s="31">
        <f t="shared" si="265"/>
        <v>11.277777777777779</v>
      </c>
      <c r="U981" s="31">
        <f t="shared" si="262"/>
        <v>97044.651234567922</v>
      </c>
      <c r="V981" s="28">
        <f t="shared" si="266"/>
        <v>43.787555812378081</v>
      </c>
      <c r="W981" s="28">
        <f t="shared" si="267"/>
        <v>2245.509</v>
      </c>
      <c r="X981" s="28">
        <f t="shared" si="268"/>
        <v>-2332.8753786664738</v>
      </c>
      <c r="Y981" s="37">
        <f t="shared" si="263"/>
        <v>-43.578822854095506</v>
      </c>
      <c r="Z981" s="28">
        <f>Y981*0.0000002777777777</f>
        <v>-1.2105228567192622E-5</v>
      </c>
      <c r="AA981" s="28">
        <f t="shared" si="269"/>
        <v>-43.578822841893441</v>
      </c>
      <c r="AB981" s="24">
        <f t="shared" si="264"/>
        <v>23683.025462962993</v>
      </c>
      <c r="AD981" s="24">
        <f t="shared" si="270"/>
        <v>0</v>
      </c>
      <c r="AE981" s="24">
        <f t="shared" si="274"/>
        <v>2388.1658618827159</v>
      </c>
      <c r="AF981" s="24">
        <f t="shared" si="275"/>
        <v>0</v>
      </c>
      <c r="AG981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981" s="35">
        <f>(AG981*3600000)*$J$69</f>
        <v>2041035.7379470279</v>
      </c>
      <c r="AI981" s="33">
        <f>ABS((AB981*0.0000002777777777)-Z981)</f>
        <v>6.5907234108815672E-3</v>
      </c>
      <c r="AJ981" s="33">
        <f t="shared" si="273"/>
        <v>1.6842371820619477</v>
      </c>
    </row>
    <row r="982" spans="2:36" x14ac:dyDescent="0.3">
      <c r="B982" s="20" t="s">
        <v>32</v>
      </c>
      <c r="C982" s="20">
        <v>974</v>
      </c>
      <c r="D982" s="20">
        <v>385</v>
      </c>
      <c r="E982" s="3">
        <v>35.299999999999997</v>
      </c>
      <c r="F982" s="13">
        <f t="shared" si="271"/>
        <v>-1.4722222222222223</v>
      </c>
      <c r="G982" s="13">
        <f t="shared" si="272"/>
        <v>-5.3000000000000007</v>
      </c>
      <c r="R982">
        <f t="shared" si="260"/>
        <v>0</v>
      </c>
      <c r="S982">
        <f t="shared" si="261"/>
        <v>35.299999999999997</v>
      </c>
      <c r="T982" s="31">
        <f t="shared" si="265"/>
        <v>9.8055555555555554</v>
      </c>
      <c r="U982" s="31">
        <f t="shared" si="262"/>
        <v>73361.625771604929</v>
      </c>
      <c r="V982" s="28">
        <f t="shared" si="266"/>
        <v>33.101528441751924</v>
      </c>
      <c r="W982" s="28">
        <f t="shared" si="267"/>
        <v>2245.509</v>
      </c>
      <c r="X982" s="28">
        <f t="shared" si="268"/>
        <v>-2332.8753786664738</v>
      </c>
      <c r="Y982" s="37">
        <f t="shared" si="263"/>
        <v>-54.264850224722068</v>
      </c>
      <c r="Z982" s="28">
        <f>Y982*0.0000002777777777</f>
        <v>-1.5073569502646643E-5</v>
      </c>
      <c r="AA982" s="28">
        <f t="shared" si="269"/>
        <v>-54.264850209527914</v>
      </c>
      <c r="AB982" s="24">
        <f t="shared" si="264"/>
        <v>20375.514660493805</v>
      </c>
      <c r="AD982" s="24">
        <f t="shared" si="270"/>
        <v>0</v>
      </c>
      <c r="AE982" s="24">
        <f t="shared" si="274"/>
        <v>2388.1658618827159</v>
      </c>
      <c r="AF982" s="24">
        <f t="shared" si="275"/>
        <v>0</v>
      </c>
      <c r="AG982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982" s="35">
        <f>(AG982*3600000)*$J$69</f>
        <v>2041035.7379470279</v>
      </c>
      <c r="AI982" s="33">
        <f>ABS((AB982*0.0000002777777777)-Z982)</f>
        <v>5.6749387513883864E-3</v>
      </c>
      <c r="AJ982" s="33">
        <f t="shared" si="273"/>
        <v>1.6899121208133361</v>
      </c>
    </row>
    <row r="983" spans="2:36" x14ac:dyDescent="0.3">
      <c r="B983" s="20" t="s">
        <v>32</v>
      </c>
      <c r="C983" s="20">
        <v>975</v>
      </c>
      <c r="D983" s="20">
        <v>386</v>
      </c>
      <c r="E983" s="3">
        <v>30</v>
      </c>
      <c r="F983" s="13">
        <f t="shared" si="271"/>
        <v>-1.4722222222222219</v>
      </c>
      <c r="G983" s="13">
        <f t="shared" si="272"/>
        <v>-5.2999999999999989</v>
      </c>
      <c r="R983">
        <f t="shared" si="260"/>
        <v>0</v>
      </c>
      <c r="S983">
        <f t="shared" si="261"/>
        <v>30</v>
      </c>
      <c r="T983" s="31">
        <f t="shared" si="265"/>
        <v>8.3333333333333339</v>
      </c>
      <c r="U983" s="31">
        <f t="shared" si="262"/>
        <v>52986.111111111124</v>
      </c>
      <c r="V983" s="28">
        <f t="shared" si="266"/>
        <v>23.907884340277775</v>
      </c>
      <c r="W983" s="28">
        <f t="shared" si="267"/>
        <v>2245.509</v>
      </c>
      <c r="X983" s="28">
        <f t="shared" si="268"/>
        <v>-2332.8753786664729</v>
      </c>
      <c r="Y983" s="37">
        <f t="shared" si="263"/>
        <v>-63.45849432619525</v>
      </c>
      <c r="Z983" s="28">
        <f>Y983*0.0000002777777777</f>
        <v>-1.7627359530118577E-5</v>
      </c>
      <c r="AA983" s="28">
        <f t="shared" si="269"/>
        <v>-63.458494308426879</v>
      </c>
      <c r="AB983" s="24">
        <f t="shared" si="264"/>
        <v>17068.003858024706</v>
      </c>
      <c r="AD983" s="24">
        <f t="shared" si="270"/>
        <v>0</v>
      </c>
      <c r="AE983" s="24">
        <f t="shared" si="274"/>
        <v>2388.1658618827159</v>
      </c>
      <c r="AF983" s="24">
        <f t="shared" si="275"/>
        <v>0</v>
      </c>
      <c r="AG983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983" s="35">
        <f>(AG983*3600000)*$J$69</f>
        <v>2041035.7379470279</v>
      </c>
      <c r="AI983" s="33">
        <f>ABS((AB983*0.0000002777777777)-Z983)</f>
        <v>4.7587395409872477E-3</v>
      </c>
      <c r="AJ983" s="33">
        <f t="shared" si="273"/>
        <v>1.6946708603543232</v>
      </c>
    </row>
    <row r="984" spans="2:36" x14ac:dyDescent="0.3">
      <c r="B984" s="20" t="s">
        <v>32</v>
      </c>
      <c r="C984" s="20">
        <v>976</v>
      </c>
      <c r="D984" s="20">
        <v>387</v>
      </c>
      <c r="E984" s="3">
        <v>24.7</v>
      </c>
      <c r="F984" s="13">
        <f t="shared" si="271"/>
        <v>-1.4861111111111109</v>
      </c>
      <c r="G984" s="13">
        <f t="shared" si="272"/>
        <v>-5.35</v>
      </c>
      <c r="R984">
        <f t="shared" si="260"/>
        <v>0</v>
      </c>
      <c r="S984">
        <f t="shared" si="261"/>
        <v>24.7</v>
      </c>
      <c r="T984" s="31">
        <f t="shared" si="265"/>
        <v>6.8611111111111107</v>
      </c>
      <c r="U984" s="31">
        <f t="shared" si="262"/>
        <v>35918.107253086418</v>
      </c>
      <c r="V984" s="28">
        <f t="shared" si="266"/>
        <v>16.20662350795563</v>
      </c>
      <c r="W984" s="28">
        <f t="shared" si="267"/>
        <v>2245.509</v>
      </c>
      <c r="X984" s="28">
        <f t="shared" si="268"/>
        <v>-2354.8836369557798</v>
      </c>
      <c r="Y984" s="37">
        <f t="shared" si="263"/>
        <v>-93.168013447824251</v>
      </c>
      <c r="Z984" s="28">
        <f>Y984*0.0000002777777777</f>
        <v>-2.5880003728260338E-5</v>
      </c>
      <c r="AA984" s="28">
        <f t="shared" si="269"/>
        <v>-93.168013421737214</v>
      </c>
      <c r="AB984" s="24">
        <f t="shared" si="264"/>
        <v>13988.333333333328</v>
      </c>
      <c r="AD984" s="24">
        <f t="shared" si="270"/>
        <v>0</v>
      </c>
      <c r="AE984" s="24">
        <f t="shared" si="274"/>
        <v>2388.1658618827159</v>
      </c>
      <c r="AF984" s="24">
        <f t="shared" si="275"/>
        <v>0</v>
      </c>
      <c r="AG984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984" s="35">
        <f>(AG984*3600000)*$J$69</f>
        <v>2041035.7379470279</v>
      </c>
      <c r="AI984" s="33">
        <f>ABS((AB984*0.0000002777777777)-Z984)</f>
        <v>3.9115281507884261E-3</v>
      </c>
      <c r="AJ984" s="33">
        <f t="shared" si="273"/>
        <v>1.6985823885051117</v>
      </c>
    </row>
    <row r="985" spans="2:36" x14ac:dyDescent="0.3">
      <c r="B985" s="20" t="s">
        <v>32</v>
      </c>
      <c r="C985" s="20">
        <v>977</v>
      </c>
      <c r="D985" s="20">
        <v>388</v>
      </c>
      <c r="E985" s="3">
        <v>19.3</v>
      </c>
      <c r="F985" s="13">
        <f t="shared" si="271"/>
        <v>-1.2083333333333333</v>
      </c>
      <c r="G985" s="13">
        <f t="shared" si="272"/>
        <v>-4.3499999999999996</v>
      </c>
      <c r="R985">
        <f t="shared" si="260"/>
        <v>0</v>
      </c>
      <c r="S985">
        <f t="shared" si="261"/>
        <v>19.3</v>
      </c>
      <c r="T985" s="31">
        <f t="shared" si="265"/>
        <v>5.3611111111111116</v>
      </c>
      <c r="U985" s="31">
        <f t="shared" si="262"/>
        <v>21929.77391975309</v>
      </c>
      <c r="V985" s="28">
        <f t="shared" si="266"/>
        <v>9.8949420421222989</v>
      </c>
      <c r="W985" s="28">
        <f t="shared" si="267"/>
        <v>2245.509</v>
      </c>
      <c r="X985" s="28">
        <f t="shared" si="268"/>
        <v>-1914.7184711696527</v>
      </c>
      <c r="Y985" s="37">
        <f t="shared" si="263"/>
        <v>340.68547087246952</v>
      </c>
      <c r="Z985" s="28">
        <f>Y985*0.0000002777777777</f>
        <v>9.4634852993632666E-5</v>
      </c>
      <c r="AA985" s="28">
        <f t="shared" si="269"/>
        <v>340.68547077707757</v>
      </c>
      <c r="AB985" s="24">
        <f t="shared" si="264"/>
        <v>6858.1689814814836</v>
      </c>
      <c r="AD985" s="24">
        <f t="shared" si="270"/>
        <v>0</v>
      </c>
      <c r="AE985" s="24">
        <f t="shared" si="274"/>
        <v>2388.1658618827159</v>
      </c>
      <c r="AF985" s="24">
        <f t="shared" si="275"/>
        <v>0</v>
      </c>
      <c r="AG985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985" s="35">
        <f>(AG985*3600000)*$J$69</f>
        <v>2041035.7379470279</v>
      </c>
      <c r="AI985" s="33">
        <f>ABS((AB985*0.0000002777777777)-Z985)</f>
        <v>1.8104120857733664E-3</v>
      </c>
      <c r="AJ985" s="33">
        <f t="shared" si="273"/>
        <v>1.700392800590885</v>
      </c>
    </row>
    <row r="986" spans="2:36" x14ac:dyDescent="0.3">
      <c r="B986" s="20" t="s">
        <v>32</v>
      </c>
      <c r="C986" s="20">
        <v>978</v>
      </c>
      <c r="D986" s="20">
        <v>389</v>
      </c>
      <c r="E986" s="3">
        <v>16</v>
      </c>
      <c r="F986" s="13">
        <f t="shared" si="271"/>
        <v>-0.84722222222222243</v>
      </c>
      <c r="G986" s="13">
        <f t="shared" si="272"/>
        <v>-3.0500000000000007</v>
      </c>
      <c r="R986">
        <f t="shared" si="260"/>
        <v>0</v>
      </c>
      <c r="S986">
        <f t="shared" si="261"/>
        <v>16</v>
      </c>
      <c r="T986" s="31">
        <f t="shared" si="265"/>
        <v>4.4444444444444446</v>
      </c>
      <c r="U986" s="31">
        <f t="shared" si="262"/>
        <v>15071.604938271606</v>
      </c>
      <c r="V986" s="28">
        <f t="shared" si="266"/>
        <v>6.8004648790123454</v>
      </c>
      <c r="W986" s="28">
        <f t="shared" si="267"/>
        <v>2245.509</v>
      </c>
      <c r="X986" s="28">
        <f t="shared" si="268"/>
        <v>-1342.503755647688</v>
      </c>
      <c r="Y986" s="37">
        <f t="shared" si="263"/>
        <v>909.8057092313245</v>
      </c>
      <c r="Z986" s="28">
        <f>Y986*0.0000002777777777</f>
        <v>2.5272380804904971E-4</v>
      </c>
      <c r="AA986" s="28">
        <f t="shared" si="269"/>
        <v>909.8057089765789</v>
      </c>
      <c r="AB986" s="24">
        <f t="shared" si="264"/>
        <v>4813.4938271604969</v>
      </c>
      <c r="AD986" s="24">
        <f t="shared" si="270"/>
        <v>0</v>
      </c>
      <c r="AE986" s="24">
        <f t="shared" si="274"/>
        <v>2388.1658618827159</v>
      </c>
      <c r="AF986" s="24">
        <f t="shared" si="275"/>
        <v>0</v>
      </c>
      <c r="AG986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986" s="35">
        <f>(AG986*3600000)*$J$69</f>
        <v>2041035.7379470279</v>
      </c>
      <c r="AI986" s="33">
        <f>ABS((AB986*0.0000002777777777)-Z986)</f>
        <v>1.0843578102322613E-3</v>
      </c>
      <c r="AJ986" s="33">
        <f t="shared" si="273"/>
        <v>1.7014771584011172</v>
      </c>
    </row>
    <row r="987" spans="2:36" x14ac:dyDescent="0.3">
      <c r="B987" s="20" t="s">
        <v>32</v>
      </c>
      <c r="C987" s="20">
        <v>979</v>
      </c>
      <c r="D987" s="20">
        <v>390</v>
      </c>
      <c r="E987" s="3">
        <v>13.2</v>
      </c>
      <c r="F987" s="13">
        <f t="shared" si="271"/>
        <v>-0.73611111111111116</v>
      </c>
      <c r="G987" s="13">
        <f t="shared" si="272"/>
        <v>-2.6500000000000004</v>
      </c>
      <c r="R987">
        <f t="shared" si="260"/>
        <v>0</v>
      </c>
      <c r="S987">
        <f t="shared" si="261"/>
        <v>13.2</v>
      </c>
      <c r="T987" s="31">
        <f t="shared" si="265"/>
        <v>3.6666666666666665</v>
      </c>
      <c r="U987" s="31">
        <f t="shared" si="262"/>
        <v>10258.111111111109</v>
      </c>
      <c r="V987" s="28">
        <f t="shared" si="266"/>
        <v>4.6285664082777762</v>
      </c>
      <c r="W987" s="28">
        <f t="shared" si="267"/>
        <v>2245.509</v>
      </c>
      <c r="X987" s="28">
        <f t="shared" si="268"/>
        <v>-1166.4376893332369</v>
      </c>
      <c r="Y987" s="37">
        <f t="shared" si="263"/>
        <v>1083.6998770750411</v>
      </c>
      <c r="Z987" s="28">
        <f>Y987*0.0000002777777777</f>
        <v>3.0102774354766809E-4</v>
      </c>
      <c r="AA987" s="28">
        <f t="shared" si="269"/>
        <v>1083.6998767716052</v>
      </c>
      <c r="AB987" s="24">
        <f t="shared" si="264"/>
        <v>3517.6890432098771</v>
      </c>
      <c r="AD987" s="24">
        <f t="shared" si="270"/>
        <v>0</v>
      </c>
      <c r="AE987" s="24">
        <f t="shared" si="274"/>
        <v>2388.1658618827159</v>
      </c>
      <c r="AF987" s="24">
        <f t="shared" si="275"/>
        <v>0</v>
      </c>
      <c r="AG987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987" s="35">
        <f>(AG987*3600000)*$J$69</f>
        <v>2041035.7379470279</v>
      </c>
      <c r="AI987" s="33">
        <f>ABS((AB987*0.0000002777777777)-Z987)</f>
        <v>6.7610810151481101E-4</v>
      </c>
      <c r="AJ987" s="33">
        <f t="shared" si="273"/>
        <v>1.702153266502632</v>
      </c>
    </row>
    <row r="988" spans="2:36" x14ac:dyDescent="0.3">
      <c r="B988" s="20" t="s">
        <v>32</v>
      </c>
      <c r="C988" s="20">
        <v>980</v>
      </c>
      <c r="D988" s="20">
        <v>391</v>
      </c>
      <c r="E988" s="3">
        <v>10.7</v>
      </c>
      <c r="F988" s="13">
        <f t="shared" si="271"/>
        <v>-0.61111111111111094</v>
      </c>
      <c r="G988" s="13">
        <f t="shared" si="272"/>
        <v>-2.1999999999999993</v>
      </c>
      <c r="R988">
        <f t="shared" si="260"/>
        <v>0</v>
      </c>
      <c r="S988">
        <f t="shared" si="261"/>
        <v>10.7</v>
      </c>
      <c r="T988" s="31">
        <f t="shared" si="265"/>
        <v>2.9722222222222219</v>
      </c>
      <c r="U988" s="31">
        <f t="shared" si="262"/>
        <v>6740.4220679012324</v>
      </c>
      <c r="V988" s="28">
        <f t="shared" si="266"/>
        <v>3.0413485312426682</v>
      </c>
      <c r="W988" s="28">
        <f t="shared" si="267"/>
        <v>2245.509</v>
      </c>
      <c r="X988" s="28">
        <f t="shared" si="268"/>
        <v>-968.36336472947937</v>
      </c>
      <c r="Y988" s="37">
        <f t="shared" si="263"/>
        <v>1280.1869838017635</v>
      </c>
      <c r="Z988" s="28">
        <f>Y988*0.0000002777777777</f>
        <v>3.556074954009198E-4</v>
      </c>
      <c r="AA988" s="28">
        <f t="shared" si="269"/>
        <v>1280.1869834433112</v>
      </c>
      <c r="AB988" s="24">
        <f t="shared" si="264"/>
        <v>2181.2615740740712</v>
      </c>
      <c r="AD988" s="24">
        <f t="shared" si="270"/>
        <v>0</v>
      </c>
      <c r="AE988" s="24">
        <f t="shared" si="274"/>
        <v>2388.1658618827159</v>
      </c>
      <c r="AF988" s="24">
        <f t="shared" si="275"/>
        <v>0</v>
      </c>
      <c r="AG988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988" s="35">
        <f>(AG988*3600000)*$J$69</f>
        <v>2041035.7379470279</v>
      </c>
      <c r="AI988" s="33">
        <f>ABS((AB988*0.0000002777777777)-Z988)</f>
        <v>2.5029849722777971E-4</v>
      </c>
      <c r="AJ988" s="33">
        <f t="shared" si="273"/>
        <v>1.7024035649998597</v>
      </c>
    </row>
    <row r="989" spans="2:36" x14ac:dyDescent="0.3">
      <c r="B989" s="20" t="s">
        <v>32</v>
      </c>
      <c r="C989" s="20">
        <v>981</v>
      </c>
      <c r="D989" s="20">
        <v>392</v>
      </c>
      <c r="E989" s="3">
        <v>8.8000000000000007</v>
      </c>
      <c r="F989" s="13">
        <f t="shared" si="271"/>
        <v>-0.48611111111111099</v>
      </c>
      <c r="G989" s="13">
        <f t="shared" si="272"/>
        <v>-1.7499999999999996</v>
      </c>
      <c r="R989">
        <f t="shared" si="260"/>
        <v>0</v>
      </c>
      <c r="S989">
        <f t="shared" si="261"/>
        <v>8.8000000000000007</v>
      </c>
      <c r="T989" s="31">
        <f t="shared" si="265"/>
        <v>2.4444444444444446</v>
      </c>
      <c r="U989" s="31">
        <f t="shared" si="262"/>
        <v>4559.1604938271612</v>
      </c>
      <c r="V989" s="28">
        <f t="shared" si="266"/>
        <v>2.0571406259012344</v>
      </c>
      <c r="W989" s="28">
        <f t="shared" si="267"/>
        <v>2245.509</v>
      </c>
      <c r="X989" s="28">
        <f t="shared" si="268"/>
        <v>-770.28904012572218</v>
      </c>
      <c r="Y989" s="37">
        <f t="shared" si="263"/>
        <v>1477.2771005001791</v>
      </c>
      <c r="Z989" s="28">
        <f>Y989*0.0000002777777777</f>
        <v>4.1035475002403933E-4</v>
      </c>
      <c r="AA989" s="28">
        <f t="shared" si="269"/>
        <v>1477.2771000865416</v>
      </c>
      <c r="AB989" s="24">
        <f t="shared" si="264"/>
        <v>1507.1604938271612</v>
      </c>
      <c r="AD989" s="24">
        <f t="shared" si="270"/>
        <v>0</v>
      </c>
      <c r="AE989" s="24">
        <f t="shared" si="274"/>
        <v>2388.1658618827159</v>
      </c>
      <c r="AF989" s="24">
        <f t="shared" si="275"/>
        <v>0</v>
      </c>
      <c r="AG989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989" s="35">
        <f>(AG989*3600000)*$J$69</f>
        <v>2041035.7379470279</v>
      </c>
      <c r="AI989" s="33">
        <f>ABS((AB989*0.0000002777777777)-Z989)</f>
        <v>8.3009425885040874E-6</v>
      </c>
      <c r="AJ989" s="33">
        <f t="shared" si="273"/>
        <v>1.7024118659424481</v>
      </c>
    </row>
    <row r="990" spans="2:36" x14ac:dyDescent="0.3">
      <c r="B990" s="20" t="s">
        <v>32</v>
      </c>
      <c r="C990" s="20">
        <v>982</v>
      </c>
      <c r="D990" s="20">
        <v>393</v>
      </c>
      <c r="E990" s="3">
        <v>7.2</v>
      </c>
      <c r="F990" s="13">
        <f t="shared" si="271"/>
        <v>-0.45833333333333343</v>
      </c>
      <c r="G990" s="13">
        <f t="shared" si="272"/>
        <v>-1.6500000000000004</v>
      </c>
      <c r="R990">
        <f t="shared" si="260"/>
        <v>0</v>
      </c>
      <c r="S990">
        <f t="shared" si="261"/>
        <v>7.2</v>
      </c>
      <c r="T990" s="31">
        <f t="shared" si="265"/>
        <v>2</v>
      </c>
      <c r="U990" s="31">
        <f t="shared" si="262"/>
        <v>3052</v>
      </c>
      <c r="V990" s="28">
        <f t="shared" si="266"/>
        <v>1.3770941379999997</v>
      </c>
      <c r="W990" s="28">
        <f t="shared" si="267"/>
        <v>2245.509</v>
      </c>
      <c r="X990" s="28">
        <f t="shared" si="268"/>
        <v>-726.27252354710981</v>
      </c>
      <c r="Y990" s="37">
        <f t="shared" si="263"/>
        <v>1520.61357059089</v>
      </c>
      <c r="Z990" s="28">
        <f>Y990*0.0000002777777777</f>
        <v>4.2239265837919952E-4</v>
      </c>
      <c r="AA990" s="28">
        <f t="shared" si="269"/>
        <v>1520.6135701651183</v>
      </c>
      <c r="AB990" s="24">
        <f t="shared" si="264"/>
        <v>1271.0779320987656</v>
      </c>
      <c r="AD990" s="24">
        <f t="shared" si="270"/>
        <v>0</v>
      </c>
      <c r="AE990" s="24">
        <f t="shared" si="274"/>
        <v>2388.1658618827159</v>
      </c>
      <c r="AF990" s="24">
        <f t="shared" si="275"/>
        <v>0</v>
      </c>
      <c r="AG990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990" s="35">
        <f>(AG990*3600000)*$J$69</f>
        <v>2041035.7379470279</v>
      </c>
      <c r="AI990" s="33">
        <f>ABS((AB990*0.0000002777777777)-Z990)</f>
        <v>6.9315455117292888E-5</v>
      </c>
      <c r="AJ990" s="33">
        <f t="shared" si="273"/>
        <v>1.7024811813975653</v>
      </c>
    </row>
    <row r="991" spans="2:36" x14ac:dyDescent="0.3">
      <c r="B991" s="20" t="s">
        <v>32</v>
      </c>
      <c r="C991" s="20">
        <v>983</v>
      </c>
      <c r="D991" s="20">
        <v>394</v>
      </c>
      <c r="E991" s="3">
        <v>5.5</v>
      </c>
      <c r="F991" s="13">
        <f t="shared" si="271"/>
        <v>-0.55555555555555558</v>
      </c>
      <c r="G991" s="13">
        <f t="shared" si="272"/>
        <v>-2</v>
      </c>
      <c r="R991">
        <f t="shared" si="260"/>
        <v>0</v>
      </c>
      <c r="S991">
        <f t="shared" si="261"/>
        <v>5.5</v>
      </c>
      <c r="T991" s="31">
        <f t="shared" si="265"/>
        <v>1.5277777777777777</v>
      </c>
      <c r="U991" s="31">
        <f t="shared" si="262"/>
        <v>1780.9220679012344</v>
      </c>
      <c r="V991" s="28">
        <f t="shared" si="266"/>
        <v>0.80357055699266955</v>
      </c>
      <c r="W991" s="28">
        <f t="shared" si="267"/>
        <v>2245.509</v>
      </c>
      <c r="X991" s="28">
        <f t="shared" si="268"/>
        <v>-880.33033157225418</v>
      </c>
      <c r="Y991" s="37">
        <f t="shared" si="263"/>
        <v>1365.9822389847386</v>
      </c>
      <c r="Z991" s="28">
        <f>Y991*0.0000002777777777</f>
        <v>3.7943951072285102E-4</v>
      </c>
      <c r="AA991" s="28">
        <f t="shared" si="269"/>
        <v>1365.9822386022636</v>
      </c>
      <c r="AB991" s="24">
        <f t="shared" si="264"/>
        <v>1178.0578703703702</v>
      </c>
      <c r="AD991" s="24">
        <f t="shared" si="270"/>
        <v>0</v>
      </c>
      <c r="AE991" s="24">
        <f t="shared" si="274"/>
        <v>2388.1658618827159</v>
      </c>
      <c r="AF991" s="24">
        <f t="shared" si="275"/>
        <v>0</v>
      </c>
      <c r="AG991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991" s="35">
        <f>(AG991*3600000)*$J$69</f>
        <v>2041035.7379470279</v>
      </c>
      <c r="AI991" s="33">
        <f>ABS((AB991*0.0000002777777777)-Z991)</f>
        <v>5.2201213489374871E-5</v>
      </c>
      <c r="AJ991" s="33">
        <f t="shared" si="273"/>
        <v>1.7025333826110547</v>
      </c>
    </row>
    <row r="992" spans="2:36" x14ac:dyDescent="0.3">
      <c r="B992" s="20" t="s">
        <v>32</v>
      </c>
      <c r="C992" s="20">
        <v>984</v>
      </c>
      <c r="D992" s="20">
        <v>395</v>
      </c>
      <c r="E992" s="3">
        <v>3.2</v>
      </c>
      <c r="F992" s="13">
        <f t="shared" si="271"/>
        <v>-0.61111111111111116</v>
      </c>
      <c r="G992" s="13">
        <f t="shared" si="272"/>
        <v>-2.2000000000000002</v>
      </c>
      <c r="R992">
        <f t="shared" si="260"/>
        <v>0</v>
      </c>
      <c r="S992">
        <f t="shared" si="261"/>
        <v>3.2</v>
      </c>
      <c r="T992" s="31">
        <f t="shared" si="265"/>
        <v>0.88888888888888895</v>
      </c>
      <c r="U992" s="31">
        <f t="shared" si="262"/>
        <v>602.8641975308642</v>
      </c>
      <c r="V992" s="28">
        <f t="shared" si="266"/>
        <v>0.27201859516049381</v>
      </c>
      <c r="W992" s="28">
        <f t="shared" si="267"/>
        <v>2245.509</v>
      </c>
      <c r="X992" s="28">
        <f t="shared" si="268"/>
        <v>-968.36336472947971</v>
      </c>
      <c r="Y992" s="37">
        <f t="shared" si="263"/>
        <v>1277.4176538656811</v>
      </c>
      <c r="Z992" s="28">
        <f>Y992*0.0000002777777777</f>
        <v>3.5483823708555676E-4</v>
      </c>
      <c r="AA992" s="28">
        <f t="shared" si="269"/>
        <v>1277.4176535080044</v>
      </c>
      <c r="AB992" s="24">
        <f t="shared" si="264"/>
        <v>531.62731481481478</v>
      </c>
      <c r="AD992" s="24">
        <f t="shared" si="270"/>
        <v>0</v>
      </c>
      <c r="AE992" s="24">
        <f t="shared" si="274"/>
        <v>2388.1658618827159</v>
      </c>
      <c r="AF992" s="24">
        <f t="shared" si="275"/>
        <v>0</v>
      </c>
      <c r="AG992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992" s="35">
        <f>(AG992*3600000)*$J$69</f>
        <v>2041035.7379470279</v>
      </c>
      <c r="AI992" s="33">
        <f>ABS((AB992*0.0000002777777777)-Z992)</f>
        <v>2.0716398301167923E-4</v>
      </c>
      <c r="AJ992" s="33">
        <f t="shared" si="273"/>
        <v>1.7027405465940664</v>
      </c>
    </row>
    <row r="993" spans="2:36" x14ac:dyDescent="0.3">
      <c r="B993" s="20" t="s">
        <v>32</v>
      </c>
      <c r="C993" s="20">
        <v>985</v>
      </c>
      <c r="D993" s="20">
        <v>396</v>
      </c>
      <c r="E993" s="3">
        <v>1.1000000000000001</v>
      </c>
      <c r="F993" s="13">
        <f t="shared" si="271"/>
        <v>-0.44444444444444448</v>
      </c>
      <c r="G993" s="13">
        <f t="shared" si="272"/>
        <v>-1.6</v>
      </c>
      <c r="R993">
        <f t="shared" si="260"/>
        <v>0</v>
      </c>
      <c r="S993">
        <f t="shared" si="261"/>
        <v>1.1000000000000001</v>
      </c>
      <c r="T993" s="31">
        <f t="shared" si="265"/>
        <v>0.30555555555555558</v>
      </c>
      <c r="U993" s="31">
        <f t="shared" si="262"/>
        <v>71.236882716049394</v>
      </c>
      <c r="V993" s="28">
        <f t="shared" si="266"/>
        <v>3.2142822279706787E-2</v>
      </c>
      <c r="W993" s="28">
        <f t="shared" si="267"/>
        <v>2245.509</v>
      </c>
      <c r="X993" s="28">
        <f t="shared" si="268"/>
        <v>-704.26426525780334</v>
      </c>
      <c r="Y993" s="37">
        <f t="shared" si="263"/>
        <v>1541.2768775644763</v>
      </c>
      <c r="Z993" s="28">
        <f>Y993*0.0000002777777777</f>
        <v>4.2813246587025526E-4</v>
      </c>
      <c r="AA993" s="28">
        <f t="shared" si="269"/>
        <v>1541.276877132919</v>
      </c>
      <c r="AB993" s="24">
        <f t="shared" si="264"/>
        <v>71.236882716049394</v>
      </c>
      <c r="AD993" s="24">
        <f t="shared" si="270"/>
        <v>0</v>
      </c>
      <c r="AE993" s="24">
        <f t="shared" si="274"/>
        <v>2388.1658618827159</v>
      </c>
      <c r="AF993" s="24">
        <f t="shared" si="275"/>
        <v>0</v>
      </c>
      <c r="AG993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993" s="35">
        <f>(AG993*3600000)*$J$69</f>
        <v>2041035.7379470279</v>
      </c>
      <c r="AI993" s="33">
        <f>ABS((AB993*0.0000002777777777)-Z993)</f>
        <v>4.0834444289911554E-4</v>
      </c>
      <c r="AJ993" s="33">
        <f t="shared" si="273"/>
        <v>1.7031488910369654</v>
      </c>
    </row>
    <row r="994" spans="2:36" x14ac:dyDescent="0.3">
      <c r="B994" s="20" t="s">
        <v>32</v>
      </c>
      <c r="C994" s="20">
        <v>986</v>
      </c>
      <c r="D994" s="20">
        <v>397</v>
      </c>
      <c r="E994" s="3">
        <v>0</v>
      </c>
      <c r="F994" s="13">
        <f t="shared" si="271"/>
        <v>-0.15277777777777779</v>
      </c>
      <c r="G994" s="13">
        <f t="shared" si="272"/>
        <v>-0.55000000000000004</v>
      </c>
      <c r="R994">
        <f t="shared" si="260"/>
        <v>1</v>
      </c>
      <c r="S994" t="str">
        <f t="shared" si="261"/>
        <v/>
      </c>
      <c r="T994" s="31">
        <f t="shared" si="265"/>
        <v>0</v>
      </c>
      <c r="U994" s="31">
        <f t="shared" si="262"/>
        <v>0</v>
      </c>
      <c r="V994" s="28">
        <f t="shared" si="266"/>
        <v>0</v>
      </c>
      <c r="W994" s="28">
        <f t="shared" si="267"/>
        <v>2245.509</v>
      </c>
      <c r="X994" s="28">
        <f t="shared" si="268"/>
        <v>-242.09084118236993</v>
      </c>
      <c r="Y994" s="37">
        <f t="shared" si="263"/>
        <v>2003.41815881763</v>
      </c>
      <c r="Z994" s="28">
        <f>Y994*0.0000002777777777</f>
        <v>5.5650504396018694E-4</v>
      </c>
      <c r="AA994" s="28">
        <f t="shared" si="269"/>
        <v>2003.418158256673</v>
      </c>
      <c r="AB994" s="24">
        <f t="shared" si="264"/>
        <v>0</v>
      </c>
      <c r="AD994" s="24">
        <f t="shared" si="270"/>
        <v>0</v>
      </c>
      <c r="AE994" s="24">
        <f t="shared" si="274"/>
        <v>2388.1658618827159</v>
      </c>
      <c r="AF994" s="24">
        <f t="shared" si="275"/>
        <v>0</v>
      </c>
      <c r="AG994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994" s="35">
        <f>(AG994*3600000)*$J$69</f>
        <v>2041035.7379470279</v>
      </c>
      <c r="AI994" s="33">
        <f>ABS((AB994*0.0000002777777777)-Z994)</f>
        <v>5.5650504396018694E-4</v>
      </c>
      <c r="AJ994" s="33">
        <f t="shared" si="273"/>
        <v>1.7037053960809256</v>
      </c>
    </row>
    <row r="995" spans="2:36" x14ac:dyDescent="0.3">
      <c r="B995" s="20" t="s">
        <v>32</v>
      </c>
      <c r="C995" s="20">
        <v>987</v>
      </c>
      <c r="D995" s="20">
        <v>398</v>
      </c>
      <c r="E995" s="3">
        <v>0</v>
      </c>
      <c r="F995" s="13">
        <f t="shared" si="271"/>
        <v>0</v>
      </c>
      <c r="G995" s="13">
        <f t="shared" si="272"/>
        <v>0</v>
      </c>
      <c r="R995">
        <f t="shared" si="260"/>
        <v>1</v>
      </c>
      <c r="S995" t="str">
        <f t="shared" si="261"/>
        <v/>
      </c>
      <c r="T995" s="31">
        <f t="shared" si="265"/>
        <v>0</v>
      </c>
      <c r="U995" s="31">
        <f t="shared" si="262"/>
        <v>0</v>
      </c>
      <c r="V995" s="28">
        <f t="shared" si="266"/>
        <v>0</v>
      </c>
      <c r="W995" s="28">
        <f t="shared" si="267"/>
        <v>2245.509</v>
      </c>
      <c r="X995" s="28">
        <f t="shared" si="268"/>
        <v>0</v>
      </c>
      <c r="Y995" s="37">
        <f t="shared" si="263"/>
        <v>2245.509</v>
      </c>
      <c r="Z995" s="28">
        <f>Y995*0.0000002777777777</f>
        <v>6.2375249982534939E-4</v>
      </c>
      <c r="AA995" s="28">
        <f t="shared" si="269"/>
        <v>2245.5089993712577</v>
      </c>
      <c r="AB995" s="24">
        <f t="shared" si="264"/>
        <v>0</v>
      </c>
      <c r="AD995" s="24">
        <f t="shared" si="270"/>
        <v>0</v>
      </c>
      <c r="AE995" s="24">
        <f t="shared" si="274"/>
        <v>2388.1658618827159</v>
      </c>
      <c r="AF995" s="24">
        <f t="shared" si="275"/>
        <v>0</v>
      </c>
      <c r="AG995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995" s="35">
        <f>(AG995*3600000)*$J$69</f>
        <v>2041035.7379470279</v>
      </c>
      <c r="AI995" s="33">
        <f>ABS((AB995*0.0000002777777777)-Z995)</f>
        <v>6.2375249982534939E-4</v>
      </c>
      <c r="AJ995" s="33">
        <f t="shared" si="273"/>
        <v>1.704329148580751</v>
      </c>
    </row>
    <row r="996" spans="2:36" x14ac:dyDescent="0.3">
      <c r="B996" s="20" t="s">
        <v>32</v>
      </c>
      <c r="C996" s="20">
        <v>988</v>
      </c>
      <c r="D996" s="20">
        <v>399</v>
      </c>
      <c r="E996" s="3">
        <v>0</v>
      </c>
      <c r="F996" s="13">
        <f t="shared" si="271"/>
        <v>0</v>
      </c>
      <c r="G996" s="13">
        <f t="shared" si="272"/>
        <v>0</v>
      </c>
      <c r="R996">
        <f t="shared" si="260"/>
        <v>1</v>
      </c>
      <c r="S996" t="str">
        <f t="shared" si="261"/>
        <v/>
      </c>
      <c r="T996" s="31">
        <f t="shared" si="265"/>
        <v>0</v>
      </c>
      <c r="U996" s="31">
        <f t="shared" si="262"/>
        <v>0</v>
      </c>
      <c r="V996" s="28">
        <f t="shared" si="266"/>
        <v>0</v>
      </c>
      <c r="W996" s="28">
        <f t="shared" si="267"/>
        <v>2245.509</v>
      </c>
      <c r="X996" s="28">
        <f t="shared" si="268"/>
        <v>0</v>
      </c>
      <c r="Y996" s="37">
        <f t="shared" si="263"/>
        <v>2245.509</v>
      </c>
      <c r="Z996" s="28">
        <f>Y996*0.0000002777777777</f>
        <v>6.2375249982534939E-4</v>
      </c>
      <c r="AA996" s="28">
        <f t="shared" si="269"/>
        <v>2245.5089993712577</v>
      </c>
      <c r="AB996" s="24">
        <f t="shared" si="264"/>
        <v>0</v>
      </c>
      <c r="AD996" s="24">
        <f t="shared" si="270"/>
        <v>0</v>
      </c>
      <c r="AE996" s="24">
        <f t="shared" si="274"/>
        <v>2388.1658618827159</v>
      </c>
      <c r="AF996" s="24">
        <f t="shared" si="275"/>
        <v>0</v>
      </c>
      <c r="AG996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996" s="35">
        <f>(AG996*3600000)*$J$69</f>
        <v>2041035.7379470279</v>
      </c>
      <c r="AI996" s="33">
        <f>ABS((AB996*0.0000002777777777)-Z996)</f>
        <v>6.2375249982534939E-4</v>
      </c>
      <c r="AJ996" s="33">
        <f t="shared" si="273"/>
        <v>1.7049529010805764</v>
      </c>
    </row>
    <row r="997" spans="2:36" x14ac:dyDescent="0.3">
      <c r="B997" s="20" t="s">
        <v>32</v>
      </c>
      <c r="C997" s="20">
        <v>989</v>
      </c>
      <c r="D997" s="20">
        <v>400</v>
      </c>
      <c r="E997" s="3">
        <v>0</v>
      </c>
      <c r="F997" s="13">
        <f t="shared" si="271"/>
        <v>0</v>
      </c>
      <c r="G997" s="13">
        <f t="shared" si="272"/>
        <v>0</v>
      </c>
      <c r="R997">
        <f t="shared" si="260"/>
        <v>1</v>
      </c>
      <c r="S997" t="str">
        <f t="shared" si="261"/>
        <v/>
      </c>
      <c r="T997" s="31">
        <f t="shared" si="265"/>
        <v>0</v>
      </c>
      <c r="U997" s="31">
        <f t="shared" si="262"/>
        <v>0</v>
      </c>
      <c r="V997" s="28">
        <f t="shared" si="266"/>
        <v>0</v>
      </c>
      <c r="W997" s="28">
        <f t="shared" si="267"/>
        <v>2245.509</v>
      </c>
      <c r="X997" s="28">
        <f t="shared" si="268"/>
        <v>0</v>
      </c>
      <c r="Y997" s="37">
        <f t="shared" si="263"/>
        <v>2245.509</v>
      </c>
      <c r="Z997" s="28">
        <f>Y997*0.0000002777777777</f>
        <v>6.2375249982534939E-4</v>
      </c>
      <c r="AA997" s="28">
        <f t="shared" si="269"/>
        <v>2245.5089993712577</v>
      </c>
      <c r="AB997" s="24">
        <f t="shared" si="264"/>
        <v>0</v>
      </c>
      <c r="AD997" s="24">
        <f t="shared" si="270"/>
        <v>0</v>
      </c>
      <c r="AE997" s="24">
        <f t="shared" si="274"/>
        <v>2388.1658618827159</v>
      </c>
      <c r="AF997" s="24">
        <f t="shared" si="275"/>
        <v>0</v>
      </c>
      <c r="AG997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997" s="35">
        <f>(AG997*3600000)*$J$69</f>
        <v>2041035.7379470279</v>
      </c>
      <c r="AI997" s="33">
        <f>ABS((AB997*0.0000002777777777)-Z997)</f>
        <v>6.2375249982534939E-4</v>
      </c>
      <c r="AJ997" s="33">
        <f t="shared" si="273"/>
        <v>1.7055766535804018</v>
      </c>
    </row>
    <row r="998" spans="2:36" x14ac:dyDescent="0.3">
      <c r="B998" s="20" t="s">
        <v>32</v>
      </c>
      <c r="C998" s="20">
        <v>990</v>
      </c>
      <c r="D998" s="20">
        <v>401</v>
      </c>
      <c r="E998" s="3">
        <v>0</v>
      </c>
      <c r="F998" s="13">
        <f t="shared" si="271"/>
        <v>0</v>
      </c>
      <c r="G998" s="13">
        <f t="shared" si="272"/>
        <v>0</v>
      </c>
      <c r="R998">
        <f t="shared" si="260"/>
        <v>1</v>
      </c>
      <c r="S998" t="str">
        <f t="shared" si="261"/>
        <v/>
      </c>
      <c r="T998" s="31">
        <f t="shared" si="265"/>
        <v>0</v>
      </c>
      <c r="U998" s="31">
        <f t="shared" si="262"/>
        <v>0</v>
      </c>
      <c r="V998" s="28">
        <f t="shared" si="266"/>
        <v>0</v>
      </c>
      <c r="W998" s="28">
        <f t="shared" si="267"/>
        <v>2245.509</v>
      </c>
      <c r="X998" s="28">
        <f t="shared" si="268"/>
        <v>0</v>
      </c>
      <c r="Y998" s="37">
        <f t="shared" si="263"/>
        <v>2245.509</v>
      </c>
      <c r="Z998" s="28">
        <f>Y998*0.0000002777777777</f>
        <v>6.2375249982534939E-4</v>
      </c>
      <c r="AA998" s="28">
        <f t="shared" si="269"/>
        <v>2245.5089993712577</v>
      </c>
      <c r="AB998" s="24">
        <f t="shared" si="264"/>
        <v>0</v>
      </c>
      <c r="AD998" s="24">
        <f t="shared" si="270"/>
        <v>0</v>
      </c>
      <c r="AE998" s="24">
        <f t="shared" si="274"/>
        <v>2388.1658618827159</v>
      </c>
      <c r="AF998" s="24">
        <f t="shared" si="275"/>
        <v>0</v>
      </c>
      <c r="AG998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998" s="35">
        <f>(AG998*3600000)*$J$69</f>
        <v>2041035.7379470279</v>
      </c>
      <c r="AI998" s="33">
        <f>ABS((AB998*0.0000002777777777)-Z998)</f>
        <v>6.2375249982534939E-4</v>
      </c>
      <c r="AJ998" s="33">
        <f t="shared" si="273"/>
        <v>1.7062004060802272</v>
      </c>
    </row>
    <row r="999" spans="2:36" x14ac:dyDescent="0.3">
      <c r="B999" s="20" t="s">
        <v>32</v>
      </c>
      <c r="C999" s="20">
        <v>991</v>
      </c>
      <c r="D999" s="20">
        <v>402</v>
      </c>
      <c r="E999" s="3">
        <v>0</v>
      </c>
      <c r="F999" s="13">
        <f t="shared" si="271"/>
        <v>0</v>
      </c>
      <c r="G999" s="13">
        <f t="shared" si="272"/>
        <v>0</v>
      </c>
      <c r="R999">
        <f t="shared" si="260"/>
        <v>1</v>
      </c>
      <c r="S999" t="str">
        <f t="shared" si="261"/>
        <v/>
      </c>
      <c r="T999" s="31">
        <f t="shared" si="265"/>
        <v>0</v>
      </c>
      <c r="U999" s="31">
        <f t="shared" si="262"/>
        <v>0</v>
      </c>
      <c r="V999" s="28">
        <f t="shared" si="266"/>
        <v>0</v>
      </c>
      <c r="W999" s="28">
        <f t="shared" si="267"/>
        <v>2245.509</v>
      </c>
      <c r="X999" s="28">
        <f t="shared" si="268"/>
        <v>0</v>
      </c>
      <c r="Y999" s="37">
        <f t="shared" si="263"/>
        <v>2245.509</v>
      </c>
      <c r="Z999" s="28">
        <f>Y999*0.0000002777777777</f>
        <v>6.2375249982534939E-4</v>
      </c>
      <c r="AA999" s="28">
        <f t="shared" si="269"/>
        <v>2245.5089993712577</v>
      </c>
      <c r="AB999" s="24">
        <f t="shared" si="264"/>
        <v>0</v>
      </c>
      <c r="AD999" s="24">
        <f t="shared" si="270"/>
        <v>0</v>
      </c>
      <c r="AE999" s="24">
        <f t="shared" si="274"/>
        <v>2388.1658618827159</v>
      </c>
      <c r="AF999" s="24">
        <f t="shared" si="275"/>
        <v>0</v>
      </c>
      <c r="AG999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999" s="35">
        <f>(AG999*3600000)*$J$69</f>
        <v>2041035.7379470279</v>
      </c>
      <c r="AI999" s="33">
        <f>ABS((AB999*0.0000002777777777)-Z999)</f>
        <v>6.2375249982534939E-4</v>
      </c>
      <c r="AJ999" s="33">
        <f t="shared" si="273"/>
        <v>1.7068241585800525</v>
      </c>
    </row>
    <row r="1000" spans="2:36" x14ac:dyDescent="0.3">
      <c r="B1000" s="20" t="s">
        <v>32</v>
      </c>
      <c r="C1000" s="20">
        <v>992</v>
      </c>
      <c r="D1000" s="20">
        <v>403</v>
      </c>
      <c r="E1000" s="3">
        <v>0</v>
      </c>
      <c r="F1000" s="13">
        <f t="shared" si="271"/>
        <v>0</v>
      </c>
      <c r="G1000" s="13">
        <f t="shared" si="272"/>
        <v>0</v>
      </c>
      <c r="R1000">
        <f t="shared" si="260"/>
        <v>1</v>
      </c>
      <c r="S1000" t="str">
        <f t="shared" si="261"/>
        <v/>
      </c>
      <c r="T1000" s="31">
        <f t="shared" si="265"/>
        <v>0</v>
      </c>
      <c r="U1000" s="31">
        <f t="shared" si="262"/>
        <v>0</v>
      </c>
      <c r="V1000" s="28">
        <f t="shared" si="266"/>
        <v>0</v>
      </c>
      <c r="W1000" s="28">
        <f t="shared" si="267"/>
        <v>2245.509</v>
      </c>
      <c r="X1000" s="28">
        <f t="shared" si="268"/>
        <v>0</v>
      </c>
      <c r="Y1000" s="37">
        <f t="shared" si="263"/>
        <v>2245.509</v>
      </c>
      <c r="Z1000" s="28">
        <f>Y1000*0.0000002777777777</f>
        <v>6.2375249982534939E-4</v>
      </c>
      <c r="AA1000" s="28">
        <f t="shared" si="269"/>
        <v>2245.5089993712577</v>
      </c>
      <c r="AB1000" s="24">
        <f t="shared" si="264"/>
        <v>0</v>
      </c>
      <c r="AD1000" s="24">
        <f t="shared" si="270"/>
        <v>0</v>
      </c>
      <c r="AE1000" s="24">
        <f t="shared" si="274"/>
        <v>2388.1658618827159</v>
      </c>
      <c r="AF1000" s="24">
        <f t="shared" si="275"/>
        <v>0</v>
      </c>
      <c r="AG1000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00" s="35">
        <f>(AG1000*3600000)*$J$69</f>
        <v>2041035.7379470279</v>
      </c>
      <c r="AI1000" s="33">
        <f>ABS((AB1000*0.0000002777777777)-Z1000)</f>
        <v>6.2375249982534939E-4</v>
      </c>
      <c r="AJ1000" s="33">
        <f t="shared" si="273"/>
        <v>1.7074479110798779</v>
      </c>
    </row>
    <row r="1001" spans="2:36" x14ac:dyDescent="0.3">
      <c r="B1001" s="20" t="s">
        <v>32</v>
      </c>
      <c r="C1001" s="20">
        <v>993</v>
      </c>
      <c r="D1001" s="20">
        <v>404</v>
      </c>
      <c r="E1001" s="3">
        <v>0</v>
      </c>
      <c r="F1001" s="13">
        <f t="shared" si="271"/>
        <v>0</v>
      </c>
      <c r="G1001" s="13">
        <f t="shared" si="272"/>
        <v>0</v>
      </c>
      <c r="R1001">
        <f t="shared" si="260"/>
        <v>1</v>
      </c>
      <c r="S1001" t="str">
        <f t="shared" si="261"/>
        <v/>
      </c>
      <c r="T1001" s="31">
        <f t="shared" si="265"/>
        <v>0</v>
      </c>
      <c r="U1001" s="31">
        <f t="shared" si="262"/>
        <v>0</v>
      </c>
      <c r="V1001" s="28">
        <f t="shared" si="266"/>
        <v>0</v>
      </c>
      <c r="W1001" s="28">
        <f t="shared" si="267"/>
        <v>2245.509</v>
      </c>
      <c r="X1001" s="28">
        <f t="shared" si="268"/>
        <v>0</v>
      </c>
      <c r="Y1001" s="37">
        <f t="shared" si="263"/>
        <v>2245.509</v>
      </c>
      <c r="Z1001" s="28">
        <f>Y1001*0.0000002777777777</f>
        <v>6.2375249982534939E-4</v>
      </c>
      <c r="AA1001" s="28">
        <f t="shared" si="269"/>
        <v>2245.5089993712577</v>
      </c>
      <c r="AB1001" s="24">
        <f t="shared" si="264"/>
        <v>0</v>
      </c>
      <c r="AD1001" s="24">
        <f t="shared" si="270"/>
        <v>0</v>
      </c>
      <c r="AE1001" s="24">
        <f t="shared" si="274"/>
        <v>2388.1658618827159</v>
      </c>
      <c r="AF1001" s="24">
        <f t="shared" si="275"/>
        <v>0</v>
      </c>
      <c r="AG1001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01" s="35">
        <f>(AG1001*3600000)*$J$69</f>
        <v>2041035.7379470279</v>
      </c>
      <c r="AI1001" s="33">
        <f>ABS((AB1001*0.0000002777777777)-Z1001)</f>
        <v>6.2375249982534939E-4</v>
      </c>
      <c r="AJ1001" s="33">
        <f t="shared" si="273"/>
        <v>1.7080716635797033</v>
      </c>
    </row>
    <row r="1002" spans="2:36" x14ac:dyDescent="0.3">
      <c r="B1002" s="20" t="s">
        <v>32</v>
      </c>
      <c r="C1002" s="20">
        <v>994</v>
      </c>
      <c r="D1002" s="20">
        <v>405</v>
      </c>
      <c r="E1002" s="3">
        <v>0</v>
      </c>
      <c r="F1002" s="13">
        <f t="shared" si="271"/>
        <v>0</v>
      </c>
      <c r="G1002" s="13">
        <f t="shared" si="272"/>
        <v>0</v>
      </c>
      <c r="R1002">
        <f t="shared" si="260"/>
        <v>1</v>
      </c>
      <c r="S1002" t="str">
        <f t="shared" si="261"/>
        <v/>
      </c>
      <c r="T1002" s="31">
        <f t="shared" si="265"/>
        <v>0</v>
      </c>
      <c r="U1002" s="31">
        <f t="shared" si="262"/>
        <v>0</v>
      </c>
      <c r="V1002" s="28">
        <f t="shared" si="266"/>
        <v>0</v>
      </c>
      <c r="W1002" s="28">
        <f t="shared" si="267"/>
        <v>2245.509</v>
      </c>
      <c r="X1002" s="28">
        <f t="shared" si="268"/>
        <v>0</v>
      </c>
      <c r="Y1002" s="37">
        <f t="shared" si="263"/>
        <v>2245.509</v>
      </c>
      <c r="Z1002" s="28">
        <f>Y1002*0.0000002777777777</f>
        <v>6.2375249982534939E-4</v>
      </c>
      <c r="AA1002" s="28">
        <f t="shared" si="269"/>
        <v>2245.5089993712577</v>
      </c>
      <c r="AB1002" s="24">
        <f t="shared" si="264"/>
        <v>0</v>
      </c>
      <c r="AD1002" s="24">
        <f t="shared" si="270"/>
        <v>0</v>
      </c>
      <c r="AE1002" s="24">
        <f t="shared" si="274"/>
        <v>2388.1658618827159</v>
      </c>
      <c r="AF1002" s="24">
        <f t="shared" si="275"/>
        <v>0</v>
      </c>
      <c r="AG1002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02" s="35">
        <f>(AG1002*3600000)*$J$69</f>
        <v>2041035.7379470279</v>
      </c>
      <c r="AI1002" s="33">
        <f>ABS((AB1002*0.0000002777777777)-Z1002)</f>
        <v>6.2375249982534939E-4</v>
      </c>
      <c r="AJ1002" s="33">
        <f t="shared" si="273"/>
        <v>1.7086954160795287</v>
      </c>
    </row>
    <row r="1003" spans="2:36" x14ac:dyDescent="0.3">
      <c r="B1003" s="20" t="s">
        <v>32</v>
      </c>
      <c r="C1003" s="20">
        <v>995</v>
      </c>
      <c r="D1003" s="20">
        <v>406</v>
      </c>
      <c r="E1003" s="3">
        <v>0</v>
      </c>
      <c r="F1003" s="13">
        <f t="shared" si="271"/>
        <v>0</v>
      </c>
      <c r="G1003" s="13">
        <f t="shared" si="272"/>
        <v>0</v>
      </c>
      <c r="R1003">
        <f t="shared" si="260"/>
        <v>1</v>
      </c>
      <c r="S1003" t="str">
        <f t="shared" si="261"/>
        <v/>
      </c>
      <c r="T1003" s="31">
        <f t="shared" si="265"/>
        <v>0</v>
      </c>
      <c r="U1003" s="31">
        <f t="shared" si="262"/>
        <v>0</v>
      </c>
      <c r="V1003" s="28">
        <f t="shared" si="266"/>
        <v>0</v>
      </c>
      <c r="W1003" s="28">
        <f t="shared" si="267"/>
        <v>2245.509</v>
      </c>
      <c r="X1003" s="28">
        <f t="shared" si="268"/>
        <v>0</v>
      </c>
      <c r="Y1003" s="37">
        <f t="shared" si="263"/>
        <v>2245.509</v>
      </c>
      <c r="Z1003" s="28">
        <f>Y1003*0.0000002777777777</f>
        <v>6.2375249982534939E-4</v>
      </c>
      <c r="AA1003" s="28">
        <f t="shared" si="269"/>
        <v>2245.5089993712577</v>
      </c>
      <c r="AB1003" s="24">
        <f t="shared" si="264"/>
        <v>0</v>
      </c>
      <c r="AD1003" s="24">
        <f t="shared" si="270"/>
        <v>0</v>
      </c>
      <c r="AE1003" s="24">
        <f t="shared" si="274"/>
        <v>2388.1658618827159</v>
      </c>
      <c r="AF1003" s="24">
        <f t="shared" si="275"/>
        <v>0</v>
      </c>
      <c r="AG1003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03" s="35">
        <f>(AG1003*3600000)*$J$69</f>
        <v>2041035.7379470279</v>
      </c>
      <c r="AI1003" s="33">
        <f>ABS((AB1003*0.0000002777777777)-Z1003)</f>
        <v>6.2375249982534939E-4</v>
      </c>
      <c r="AJ1003" s="33">
        <f t="shared" si="273"/>
        <v>1.7093191685793541</v>
      </c>
    </row>
    <row r="1004" spans="2:36" x14ac:dyDescent="0.3">
      <c r="B1004" s="20" t="s">
        <v>32</v>
      </c>
      <c r="C1004" s="20">
        <v>996</v>
      </c>
      <c r="D1004" s="20">
        <v>407</v>
      </c>
      <c r="E1004" s="3">
        <v>0</v>
      </c>
      <c r="F1004" s="13">
        <f t="shared" si="271"/>
        <v>0</v>
      </c>
      <c r="G1004" s="13">
        <f t="shared" si="272"/>
        <v>0</v>
      </c>
      <c r="R1004">
        <f t="shared" si="260"/>
        <v>1</v>
      </c>
      <c r="S1004" t="str">
        <f t="shared" si="261"/>
        <v/>
      </c>
      <c r="T1004" s="31">
        <f t="shared" si="265"/>
        <v>0</v>
      </c>
      <c r="U1004" s="31">
        <f t="shared" si="262"/>
        <v>0</v>
      </c>
      <c r="V1004" s="28">
        <f t="shared" si="266"/>
        <v>0</v>
      </c>
      <c r="W1004" s="28">
        <f t="shared" si="267"/>
        <v>2245.509</v>
      </c>
      <c r="X1004" s="28">
        <f t="shared" si="268"/>
        <v>0</v>
      </c>
      <c r="Y1004" s="37">
        <f t="shared" si="263"/>
        <v>2245.509</v>
      </c>
      <c r="Z1004" s="28">
        <f>Y1004*0.0000002777777777</f>
        <v>6.2375249982534939E-4</v>
      </c>
      <c r="AA1004" s="28">
        <f t="shared" si="269"/>
        <v>2245.5089993712577</v>
      </c>
      <c r="AB1004" s="24">
        <f t="shared" si="264"/>
        <v>0</v>
      </c>
      <c r="AD1004" s="24">
        <f t="shared" si="270"/>
        <v>0</v>
      </c>
      <c r="AE1004" s="24">
        <f t="shared" si="274"/>
        <v>2388.1658618827159</v>
      </c>
      <c r="AF1004" s="24">
        <f t="shared" si="275"/>
        <v>0</v>
      </c>
      <c r="AG1004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04" s="35">
        <f>(AG1004*3600000)*$J$69</f>
        <v>2041035.7379470279</v>
      </c>
      <c r="AI1004" s="33">
        <f>ABS((AB1004*0.0000002777777777)-Z1004)</f>
        <v>6.2375249982534939E-4</v>
      </c>
      <c r="AJ1004" s="33">
        <f t="shared" si="273"/>
        <v>1.7099429210791794</v>
      </c>
    </row>
    <row r="1005" spans="2:36" x14ac:dyDescent="0.3">
      <c r="B1005" s="20" t="s">
        <v>32</v>
      </c>
      <c r="C1005" s="20">
        <v>997</v>
      </c>
      <c r="D1005" s="20">
        <v>408</v>
      </c>
      <c r="E1005" s="3">
        <v>0</v>
      </c>
      <c r="F1005" s="13">
        <f t="shared" si="271"/>
        <v>0</v>
      </c>
      <c r="G1005" s="13">
        <f t="shared" si="272"/>
        <v>0</v>
      </c>
      <c r="R1005">
        <f t="shared" si="260"/>
        <v>1</v>
      </c>
      <c r="S1005" t="str">
        <f t="shared" si="261"/>
        <v/>
      </c>
      <c r="T1005" s="31">
        <f t="shared" si="265"/>
        <v>0</v>
      </c>
      <c r="U1005" s="31">
        <f t="shared" si="262"/>
        <v>0</v>
      </c>
      <c r="V1005" s="28">
        <f t="shared" si="266"/>
        <v>0</v>
      </c>
      <c r="W1005" s="28">
        <f t="shared" si="267"/>
        <v>2245.509</v>
      </c>
      <c r="X1005" s="28">
        <f t="shared" si="268"/>
        <v>0</v>
      </c>
      <c r="Y1005" s="37">
        <f t="shared" si="263"/>
        <v>2245.509</v>
      </c>
      <c r="Z1005" s="28">
        <f>Y1005*0.0000002777777777</f>
        <v>6.2375249982534939E-4</v>
      </c>
      <c r="AA1005" s="28">
        <f t="shared" si="269"/>
        <v>2245.5089993712577</v>
      </c>
      <c r="AB1005" s="24">
        <f t="shared" si="264"/>
        <v>0</v>
      </c>
      <c r="AD1005" s="24">
        <f t="shared" si="270"/>
        <v>0</v>
      </c>
      <c r="AE1005" s="24">
        <f t="shared" si="274"/>
        <v>2388.1658618827159</v>
      </c>
      <c r="AF1005" s="24">
        <f t="shared" si="275"/>
        <v>0</v>
      </c>
      <c r="AG1005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05" s="35">
        <f>(AG1005*3600000)*$J$69</f>
        <v>2041035.7379470279</v>
      </c>
      <c r="AI1005" s="33">
        <f>ABS((AB1005*0.0000002777777777)-Z1005)</f>
        <v>6.2375249982534939E-4</v>
      </c>
      <c r="AJ1005" s="33">
        <f t="shared" si="273"/>
        <v>1.7105666735790048</v>
      </c>
    </row>
    <row r="1006" spans="2:36" x14ac:dyDescent="0.3">
      <c r="B1006" s="20" t="s">
        <v>32</v>
      </c>
      <c r="C1006" s="20">
        <v>998</v>
      </c>
      <c r="D1006" s="20">
        <v>409</v>
      </c>
      <c r="E1006" s="3">
        <v>0</v>
      </c>
      <c r="F1006" s="13">
        <f t="shared" si="271"/>
        <v>0</v>
      </c>
      <c r="G1006" s="13">
        <f t="shared" si="272"/>
        <v>0</v>
      </c>
      <c r="R1006">
        <f t="shared" si="260"/>
        <v>1</v>
      </c>
      <c r="S1006" t="str">
        <f t="shared" si="261"/>
        <v/>
      </c>
      <c r="T1006" s="31">
        <f t="shared" si="265"/>
        <v>0</v>
      </c>
      <c r="U1006" s="31">
        <f t="shared" si="262"/>
        <v>0</v>
      </c>
      <c r="V1006" s="28">
        <f t="shared" si="266"/>
        <v>0</v>
      </c>
      <c r="W1006" s="28">
        <f t="shared" si="267"/>
        <v>2245.509</v>
      </c>
      <c r="X1006" s="28">
        <f t="shared" si="268"/>
        <v>0</v>
      </c>
      <c r="Y1006" s="37">
        <f t="shared" si="263"/>
        <v>2245.509</v>
      </c>
      <c r="Z1006" s="28">
        <f>Y1006*0.0000002777777777</f>
        <v>6.2375249982534939E-4</v>
      </c>
      <c r="AA1006" s="28">
        <f t="shared" si="269"/>
        <v>2245.5089993712577</v>
      </c>
      <c r="AB1006" s="24">
        <f t="shared" si="264"/>
        <v>0</v>
      </c>
      <c r="AD1006" s="24">
        <f t="shared" si="270"/>
        <v>0</v>
      </c>
      <c r="AE1006" s="24">
        <f t="shared" si="274"/>
        <v>2388.1658618827159</v>
      </c>
      <c r="AF1006" s="24">
        <f t="shared" si="275"/>
        <v>0</v>
      </c>
      <c r="AG1006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06" s="35">
        <f>(AG1006*3600000)*$J$69</f>
        <v>2041035.7379470279</v>
      </c>
      <c r="AI1006" s="33">
        <f>ABS((AB1006*0.0000002777777777)-Z1006)</f>
        <v>6.2375249982534939E-4</v>
      </c>
      <c r="AJ1006" s="33">
        <f t="shared" si="273"/>
        <v>1.7111904260788302</v>
      </c>
    </row>
    <row r="1007" spans="2:36" x14ac:dyDescent="0.3">
      <c r="B1007" s="20" t="s">
        <v>32</v>
      </c>
      <c r="C1007" s="20">
        <v>999</v>
      </c>
      <c r="D1007" s="20">
        <v>410</v>
      </c>
      <c r="E1007" s="3">
        <v>0</v>
      </c>
      <c r="F1007" s="13">
        <f t="shared" si="271"/>
        <v>0</v>
      </c>
      <c r="G1007" s="13">
        <f t="shared" si="272"/>
        <v>0</v>
      </c>
      <c r="R1007">
        <f t="shared" si="260"/>
        <v>1</v>
      </c>
      <c r="S1007" t="str">
        <f t="shared" si="261"/>
        <v/>
      </c>
      <c r="T1007" s="31">
        <f t="shared" si="265"/>
        <v>0</v>
      </c>
      <c r="U1007" s="31">
        <f t="shared" si="262"/>
        <v>0</v>
      </c>
      <c r="V1007" s="28">
        <f t="shared" si="266"/>
        <v>0</v>
      </c>
      <c r="W1007" s="28">
        <f t="shared" si="267"/>
        <v>2245.509</v>
      </c>
      <c r="X1007" s="28">
        <f t="shared" si="268"/>
        <v>0</v>
      </c>
      <c r="Y1007" s="37">
        <f t="shared" si="263"/>
        <v>2245.509</v>
      </c>
      <c r="Z1007" s="28">
        <f>Y1007*0.0000002777777777</f>
        <v>6.2375249982534939E-4</v>
      </c>
      <c r="AA1007" s="28">
        <f t="shared" si="269"/>
        <v>2245.5089993712577</v>
      </c>
      <c r="AB1007" s="24">
        <f t="shared" si="264"/>
        <v>0</v>
      </c>
      <c r="AD1007" s="24">
        <f t="shared" si="270"/>
        <v>0</v>
      </c>
      <c r="AE1007" s="24">
        <f t="shared" si="274"/>
        <v>2388.1658618827159</v>
      </c>
      <c r="AF1007" s="24">
        <f t="shared" si="275"/>
        <v>0</v>
      </c>
      <c r="AG1007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07" s="35">
        <f>(AG1007*3600000)*$J$69</f>
        <v>2041035.7379470279</v>
      </c>
      <c r="AI1007" s="33">
        <f>ABS((AB1007*0.0000002777777777)-Z1007)</f>
        <v>6.2375249982534939E-4</v>
      </c>
      <c r="AJ1007" s="33">
        <f t="shared" si="273"/>
        <v>1.7118141785786556</v>
      </c>
    </row>
    <row r="1008" spans="2:36" x14ac:dyDescent="0.3">
      <c r="B1008" s="20" t="s">
        <v>32</v>
      </c>
      <c r="C1008" s="20">
        <v>1000</v>
      </c>
      <c r="D1008" s="20">
        <v>411</v>
      </c>
      <c r="E1008" s="3">
        <v>0</v>
      </c>
      <c r="F1008" s="13">
        <f t="shared" si="271"/>
        <v>0</v>
      </c>
      <c r="G1008" s="13">
        <f t="shared" si="272"/>
        <v>0</v>
      </c>
      <c r="R1008">
        <f t="shared" si="260"/>
        <v>1</v>
      </c>
      <c r="S1008" t="str">
        <f t="shared" si="261"/>
        <v/>
      </c>
      <c r="T1008" s="31">
        <f t="shared" si="265"/>
        <v>0</v>
      </c>
      <c r="U1008" s="31">
        <f t="shared" si="262"/>
        <v>0</v>
      </c>
      <c r="V1008" s="28">
        <f t="shared" si="266"/>
        <v>0</v>
      </c>
      <c r="W1008" s="28">
        <f t="shared" si="267"/>
        <v>2245.509</v>
      </c>
      <c r="X1008" s="28">
        <f t="shared" si="268"/>
        <v>0</v>
      </c>
      <c r="Y1008" s="37">
        <f t="shared" si="263"/>
        <v>2245.509</v>
      </c>
      <c r="Z1008" s="28">
        <f>Y1008*0.0000002777777777</f>
        <v>6.2375249982534939E-4</v>
      </c>
      <c r="AA1008" s="28">
        <f t="shared" si="269"/>
        <v>2245.5089993712577</v>
      </c>
      <c r="AB1008" s="24">
        <f t="shared" si="264"/>
        <v>0</v>
      </c>
      <c r="AD1008" s="24">
        <f t="shared" si="270"/>
        <v>0</v>
      </c>
      <c r="AE1008" s="24">
        <f t="shared" si="274"/>
        <v>2388.1658618827159</v>
      </c>
      <c r="AF1008" s="24">
        <f t="shared" si="275"/>
        <v>0</v>
      </c>
      <c r="AG1008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08" s="35">
        <f>(AG1008*3600000)*$J$69</f>
        <v>2041035.7379470279</v>
      </c>
      <c r="AI1008" s="33">
        <f>ABS((AB1008*0.0000002777777777)-Z1008)</f>
        <v>6.2375249982534939E-4</v>
      </c>
      <c r="AJ1008" s="33">
        <f t="shared" si="273"/>
        <v>1.712437931078481</v>
      </c>
    </row>
    <row r="1009" spans="2:36" x14ac:dyDescent="0.3">
      <c r="B1009" s="20" t="s">
        <v>32</v>
      </c>
      <c r="C1009" s="20">
        <v>1001</v>
      </c>
      <c r="D1009" s="20">
        <v>412</v>
      </c>
      <c r="E1009" s="3">
        <v>0</v>
      </c>
      <c r="F1009" s="13">
        <f t="shared" si="271"/>
        <v>0</v>
      </c>
      <c r="G1009" s="13">
        <f t="shared" si="272"/>
        <v>0</v>
      </c>
      <c r="R1009">
        <f t="shared" si="260"/>
        <v>1</v>
      </c>
      <c r="S1009" t="str">
        <f t="shared" si="261"/>
        <v/>
      </c>
      <c r="T1009" s="31">
        <f t="shared" si="265"/>
        <v>0</v>
      </c>
      <c r="U1009" s="31">
        <f t="shared" si="262"/>
        <v>0</v>
      </c>
      <c r="V1009" s="28">
        <f t="shared" si="266"/>
        <v>0</v>
      </c>
      <c r="W1009" s="28">
        <f t="shared" si="267"/>
        <v>2245.509</v>
      </c>
      <c r="X1009" s="28">
        <f t="shared" si="268"/>
        <v>0</v>
      </c>
      <c r="Y1009" s="37">
        <f t="shared" si="263"/>
        <v>2245.509</v>
      </c>
      <c r="Z1009" s="28">
        <f>Y1009*0.0000002777777777</f>
        <v>6.2375249982534939E-4</v>
      </c>
      <c r="AA1009" s="28">
        <f t="shared" si="269"/>
        <v>2245.5089993712577</v>
      </c>
      <c r="AB1009" s="24">
        <f t="shared" si="264"/>
        <v>0</v>
      </c>
      <c r="AD1009" s="24">
        <f t="shared" si="270"/>
        <v>0</v>
      </c>
      <c r="AE1009" s="24">
        <f t="shared" si="274"/>
        <v>2388.1658618827159</v>
      </c>
      <c r="AF1009" s="24">
        <f t="shared" si="275"/>
        <v>0</v>
      </c>
      <c r="AG1009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09" s="35">
        <f>(AG1009*3600000)*$J$69</f>
        <v>2041035.7379470279</v>
      </c>
      <c r="AI1009" s="33">
        <f>ABS((AB1009*0.0000002777777777)-Z1009)</f>
        <v>6.2375249982534939E-4</v>
      </c>
      <c r="AJ1009" s="33">
        <f t="shared" si="273"/>
        <v>1.7130616835783063</v>
      </c>
    </row>
    <row r="1010" spans="2:36" x14ac:dyDescent="0.3">
      <c r="B1010" s="20" t="s">
        <v>32</v>
      </c>
      <c r="C1010" s="20">
        <v>1002</v>
      </c>
      <c r="D1010" s="20">
        <v>413</v>
      </c>
      <c r="E1010" s="3">
        <v>0</v>
      </c>
      <c r="F1010" s="13">
        <f t="shared" si="271"/>
        <v>0</v>
      </c>
      <c r="G1010" s="13">
        <f t="shared" si="272"/>
        <v>0</v>
      </c>
      <c r="R1010">
        <f t="shared" si="260"/>
        <v>1</v>
      </c>
      <c r="S1010" t="str">
        <f t="shared" si="261"/>
        <v/>
      </c>
      <c r="T1010" s="31">
        <f t="shared" si="265"/>
        <v>0</v>
      </c>
      <c r="U1010" s="31">
        <f t="shared" si="262"/>
        <v>0</v>
      </c>
      <c r="V1010" s="28">
        <f t="shared" si="266"/>
        <v>0</v>
      </c>
      <c r="W1010" s="28">
        <f t="shared" si="267"/>
        <v>2245.509</v>
      </c>
      <c r="X1010" s="28">
        <f t="shared" si="268"/>
        <v>0</v>
      </c>
      <c r="Y1010" s="37">
        <f t="shared" si="263"/>
        <v>2245.509</v>
      </c>
      <c r="Z1010" s="28">
        <f>Y1010*0.0000002777777777</f>
        <v>6.2375249982534939E-4</v>
      </c>
      <c r="AA1010" s="28">
        <f t="shared" si="269"/>
        <v>2245.5089993712577</v>
      </c>
      <c r="AB1010" s="24">
        <f t="shared" si="264"/>
        <v>0</v>
      </c>
      <c r="AD1010" s="24">
        <f t="shared" si="270"/>
        <v>0</v>
      </c>
      <c r="AE1010" s="24">
        <f t="shared" si="274"/>
        <v>2388.1658618827159</v>
      </c>
      <c r="AF1010" s="24">
        <f t="shared" si="275"/>
        <v>0</v>
      </c>
      <c r="AG1010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10" s="35">
        <f>(AG1010*3600000)*$J$69</f>
        <v>2041035.7379470279</v>
      </c>
      <c r="AI1010" s="33">
        <f>ABS((AB1010*0.0000002777777777)-Z1010)</f>
        <v>6.2375249982534939E-4</v>
      </c>
      <c r="AJ1010" s="33">
        <f t="shared" si="273"/>
        <v>1.7136854360781317</v>
      </c>
    </row>
    <row r="1011" spans="2:36" x14ac:dyDescent="0.3">
      <c r="B1011" s="20" t="s">
        <v>32</v>
      </c>
      <c r="C1011" s="20">
        <v>1003</v>
      </c>
      <c r="D1011" s="20">
        <v>414</v>
      </c>
      <c r="E1011" s="3">
        <v>0</v>
      </c>
      <c r="F1011" s="13">
        <f t="shared" si="271"/>
        <v>0</v>
      </c>
      <c r="G1011" s="13">
        <f t="shared" si="272"/>
        <v>0</v>
      </c>
      <c r="R1011">
        <f t="shared" si="260"/>
        <v>1</v>
      </c>
      <c r="S1011" t="str">
        <f t="shared" si="261"/>
        <v/>
      </c>
      <c r="T1011" s="31">
        <f t="shared" si="265"/>
        <v>0</v>
      </c>
      <c r="U1011" s="31">
        <f t="shared" si="262"/>
        <v>0</v>
      </c>
      <c r="V1011" s="28">
        <f t="shared" si="266"/>
        <v>0</v>
      </c>
      <c r="W1011" s="28">
        <f t="shared" si="267"/>
        <v>2245.509</v>
      </c>
      <c r="X1011" s="28">
        <f t="shared" si="268"/>
        <v>0</v>
      </c>
      <c r="Y1011" s="37">
        <f t="shared" si="263"/>
        <v>2245.509</v>
      </c>
      <c r="Z1011" s="28">
        <f>Y1011*0.0000002777777777</f>
        <v>6.2375249982534939E-4</v>
      </c>
      <c r="AA1011" s="28">
        <f t="shared" si="269"/>
        <v>2245.5089993712577</v>
      </c>
      <c r="AB1011" s="24">
        <f t="shared" si="264"/>
        <v>0</v>
      </c>
      <c r="AD1011" s="24">
        <f t="shared" si="270"/>
        <v>0</v>
      </c>
      <c r="AE1011" s="24">
        <f t="shared" si="274"/>
        <v>2388.1658618827159</v>
      </c>
      <c r="AF1011" s="24">
        <f t="shared" si="275"/>
        <v>0</v>
      </c>
      <c r="AG1011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11" s="35">
        <f>(AG1011*3600000)*$J$69</f>
        <v>2041035.7379470279</v>
      </c>
      <c r="AI1011" s="33">
        <f>ABS((AB1011*0.0000002777777777)-Z1011)</f>
        <v>6.2375249982534939E-4</v>
      </c>
      <c r="AJ1011" s="33">
        <f t="shared" si="273"/>
        <v>1.7143091885779571</v>
      </c>
    </row>
    <row r="1012" spans="2:36" x14ac:dyDescent="0.3">
      <c r="B1012" s="20" t="s">
        <v>32</v>
      </c>
      <c r="C1012" s="20">
        <v>1004</v>
      </c>
      <c r="D1012" s="20">
        <v>415</v>
      </c>
      <c r="E1012" s="3">
        <v>0</v>
      </c>
      <c r="F1012" s="13">
        <f t="shared" si="271"/>
        <v>0</v>
      </c>
      <c r="G1012" s="13">
        <f t="shared" si="272"/>
        <v>0</v>
      </c>
      <c r="R1012">
        <f t="shared" si="260"/>
        <v>1</v>
      </c>
      <c r="S1012" t="str">
        <f t="shared" si="261"/>
        <v/>
      </c>
      <c r="T1012" s="31">
        <f t="shared" si="265"/>
        <v>0</v>
      </c>
      <c r="U1012" s="31">
        <f t="shared" si="262"/>
        <v>0</v>
      </c>
      <c r="V1012" s="28">
        <f t="shared" si="266"/>
        <v>0</v>
      </c>
      <c r="W1012" s="28">
        <f t="shared" si="267"/>
        <v>2245.509</v>
      </c>
      <c r="X1012" s="28">
        <f t="shared" si="268"/>
        <v>0</v>
      </c>
      <c r="Y1012" s="37">
        <f t="shared" si="263"/>
        <v>2245.509</v>
      </c>
      <c r="Z1012" s="28">
        <f>Y1012*0.0000002777777777</f>
        <v>6.2375249982534939E-4</v>
      </c>
      <c r="AA1012" s="28">
        <f t="shared" si="269"/>
        <v>2245.5089993712577</v>
      </c>
      <c r="AB1012" s="24">
        <f t="shared" si="264"/>
        <v>0</v>
      </c>
      <c r="AD1012" s="24">
        <f t="shared" si="270"/>
        <v>0</v>
      </c>
      <c r="AE1012" s="24">
        <f t="shared" si="274"/>
        <v>2388.1658618827159</v>
      </c>
      <c r="AF1012" s="24">
        <f t="shared" si="275"/>
        <v>0</v>
      </c>
      <c r="AG1012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12" s="35">
        <f>(AG1012*3600000)*$J$69</f>
        <v>2041035.7379470279</v>
      </c>
      <c r="AI1012" s="33">
        <f>ABS((AB1012*0.0000002777777777)-Z1012)</f>
        <v>6.2375249982534939E-4</v>
      </c>
      <c r="AJ1012" s="33">
        <f t="shared" si="273"/>
        <v>1.7149329410777825</v>
      </c>
    </row>
    <row r="1013" spans="2:36" x14ac:dyDescent="0.3">
      <c r="B1013" s="20" t="s">
        <v>32</v>
      </c>
      <c r="C1013" s="20">
        <v>1005</v>
      </c>
      <c r="D1013" s="20">
        <v>416</v>
      </c>
      <c r="E1013" s="3">
        <v>0</v>
      </c>
      <c r="F1013" s="13">
        <f t="shared" si="271"/>
        <v>0</v>
      </c>
      <c r="G1013" s="13">
        <f t="shared" si="272"/>
        <v>0</v>
      </c>
      <c r="R1013">
        <f t="shared" si="260"/>
        <v>1</v>
      </c>
      <c r="S1013" t="str">
        <f t="shared" si="261"/>
        <v/>
      </c>
      <c r="T1013" s="31">
        <f t="shared" si="265"/>
        <v>0</v>
      </c>
      <c r="U1013" s="31">
        <f t="shared" si="262"/>
        <v>0</v>
      </c>
      <c r="V1013" s="28">
        <f t="shared" si="266"/>
        <v>0</v>
      </c>
      <c r="W1013" s="28">
        <f t="shared" si="267"/>
        <v>2245.509</v>
      </c>
      <c r="X1013" s="28">
        <f t="shared" si="268"/>
        <v>0</v>
      </c>
      <c r="Y1013" s="37">
        <f t="shared" si="263"/>
        <v>2245.509</v>
      </c>
      <c r="Z1013" s="28">
        <f>Y1013*0.0000002777777777</f>
        <v>6.2375249982534939E-4</v>
      </c>
      <c r="AA1013" s="28">
        <f t="shared" si="269"/>
        <v>2245.5089993712577</v>
      </c>
      <c r="AB1013" s="24">
        <f t="shared" si="264"/>
        <v>0</v>
      </c>
      <c r="AD1013" s="24">
        <f t="shared" si="270"/>
        <v>0</v>
      </c>
      <c r="AE1013" s="24">
        <f t="shared" si="274"/>
        <v>2388.1658618827159</v>
      </c>
      <c r="AF1013" s="24">
        <f t="shared" si="275"/>
        <v>0</v>
      </c>
      <c r="AG1013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13" s="35">
        <f>(AG1013*3600000)*$J$69</f>
        <v>2041035.7379470279</v>
      </c>
      <c r="AI1013" s="33">
        <f>ABS((AB1013*0.0000002777777777)-Z1013)</f>
        <v>6.2375249982534939E-4</v>
      </c>
      <c r="AJ1013" s="33">
        <f t="shared" si="273"/>
        <v>1.7155566935776079</v>
      </c>
    </row>
    <row r="1014" spans="2:36" x14ac:dyDescent="0.3">
      <c r="B1014" s="20" t="s">
        <v>32</v>
      </c>
      <c r="C1014" s="20">
        <v>1006</v>
      </c>
      <c r="D1014" s="20">
        <v>417</v>
      </c>
      <c r="E1014" s="3">
        <v>0</v>
      </c>
      <c r="F1014" s="13">
        <f t="shared" si="271"/>
        <v>0</v>
      </c>
      <c r="G1014" s="13">
        <f t="shared" si="272"/>
        <v>0</v>
      </c>
      <c r="R1014">
        <f t="shared" si="260"/>
        <v>1</v>
      </c>
      <c r="S1014" t="str">
        <f t="shared" si="261"/>
        <v/>
      </c>
      <c r="T1014" s="31">
        <f t="shared" si="265"/>
        <v>0</v>
      </c>
      <c r="U1014" s="31">
        <f t="shared" si="262"/>
        <v>0</v>
      </c>
      <c r="V1014" s="28">
        <f t="shared" si="266"/>
        <v>0</v>
      </c>
      <c r="W1014" s="28">
        <f t="shared" si="267"/>
        <v>2245.509</v>
      </c>
      <c r="X1014" s="28">
        <f t="shared" si="268"/>
        <v>0</v>
      </c>
      <c r="Y1014" s="37">
        <f t="shared" si="263"/>
        <v>2245.509</v>
      </c>
      <c r="Z1014" s="28">
        <f>Y1014*0.0000002777777777</f>
        <v>6.2375249982534939E-4</v>
      </c>
      <c r="AA1014" s="28">
        <f t="shared" si="269"/>
        <v>2245.5089993712577</v>
      </c>
      <c r="AB1014" s="24">
        <f t="shared" si="264"/>
        <v>0</v>
      </c>
      <c r="AD1014" s="24">
        <f t="shared" si="270"/>
        <v>0</v>
      </c>
      <c r="AE1014" s="24">
        <f t="shared" si="274"/>
        <v>2388.1658618827159</v>
      </c>
      <c r="AF1014" s="24">
        <f t="shared" si="275"/>
        <v>0</v>
      </c>
      <c r="AG1014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14" s="35">
        <f>(AG1014*3600000)*$J$69</f>
        <v>2041035.7379470279</v>
      </c>
      <c r="AI1014" s="33">
        <f>ABS((AB1014*0.0000002777777777)-Z1014)</f>
        <v>6.2375249982534939E-4</v>
      </c>
      <c r="AJ1014" s="33">
        <f t="shared" si="273"/>
        <v>1.7161804460774333</v>
      </c>
    </row>
    <row r="1015" spans="2:36" x14ac:dyDescent="0.3">
      <c r="B1015" s="20" t="s">
        <v>32</v>
      </c>
      <c r="C1015" s="20">
        <v>1007</v>
      </c>
      <c r="D1015" s="20">
        <v>418</v>
      </c>
      <c r="E1015" s="3">
        <v>0</v>
      </c>
      <c r="F1015" s="13">
        <f t="shared" si="271"/>
        <v>0</v>
      </c>
      <c r="G1015" s="13">
        <f t="shared" si="272"/>
        <v>0</v>
      </c>
      <c r="R1015">
        <f t="shared" si="260"/>
        <v>1</v>
      </c>
      <c r="S1015" t="str">
        <f t="shared" si="261"/>
        <v/>
      </c>
      <c r="T1015" s="31">
        <f t="shared" si="265"/>
        <v>0</v>
      </c>
      <c r="U1015" s="31">
        <f t="shared" si="262"/>
        <v>0</v>
      </c>
      <c r="V1015" s="28">
        <f t="shared" si="266"/>
        <v>0</v>
      </c>
      <c r="W1015" s="28">
        <f t="shared" si="267"/>
        <v>2245.509</v>
      </c>
      <c r="X1015" s="28">
        <f t="shared" si="268"/>
        <v>0</v>
      </c>
      <c r="Y1015" s="37">
        <f t="shared" si="263"/>
        <v>2245.509</v>
      </c>
      <c r="Z1015" s="28">
        <f>Y1015*0.0000002777777777</f>
        <v>6.2375249982534939E-4</v>
      </c>
      <c r="AA1015" s="28">
        <f t="shared" si="269"/>
        <v>2245.5089993712577</v>
      </c>
      <c r="AB1015" s="24">
        <f t="shared" si="264"/>
        <v>0</v>
      </c>
      <c r="AD1015" s="24">
        <f t="shared" si="270"/>
        <v>0</v>
      </c>
      <c r="AE1015" s="24">
        <f t="shared" si="274"/>
        <v>2388.1658618827159</v>
      </c>
      <c r="AF1015" s="24">
        <f t="shared" si="275"/>
        <v>0</v>
      </c>
      <c r="AG1015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15" s="35">
        <f>(AG1015*3600000)*$J$69</f>
        <v>2041035.7379470279</v>
      </c>
      <c r="AI1015" s="33">
        <f>ABS((AB1015*0.0000002777777777)-Z1015)</f>
        <v>6.2375249982534939E-4</v>
      </c>
      <c r="AJ1015" s="33">
        <f t="shared" si="273"/>
        <v>1.7168041985772586</v>
      </c>
    </row>
    <row r="1016" spans="2:36" x14ac:dyDescent="0.3">
      <c r="B1016" s="20" t="s">
        <v>32</v>
      </c>
      <c r="C1016" s="20">
        <v>1008</v>
      </c>
      <c r="D1016" s="20">
        <v>419</v>
      </c>
      <c r="E1016" s="3">
        <v>0</v>
      </c>
      <c r="F1016" s="13">
        <f t="shared" si="271"/>
        <v>0</v>
      </c>
      <c r="G1016" s="13">
        <f t="shared" si="272"/>
        <v>0</v>
      </c>
      <c r="R1016">
        <f t="shared" si="260"/>
        <v>1</v>
      </c>
      <c r="S1016" t="str">
        <f t="shared" si="261"/>
        <v/>
      </c>
      <c r="T1016" s="31">
        <f t="shared" si="265"/>
        <v>0</v>
      </c>
      <c r="U1016" s="31">
        <f t="shared" si="262"/>
        <v>0</v>
      </c>
      <c r="V1016" s="28">
        <f t="shared" si="266"/>
        <v>0</v>
      </c>
      <c r="W1016" s="28">
        <f t="shared" si="267"/>
        <v>2245.509</v>
      </c>
      <c r="X1016" s="28">
        <f t="shared" si="268"/>
        <v>0</v>
      </c>
      <c r="Y1016" s="37">
        <f t="shared" si="263"/>
        <v>2245.509</v>
      </c>
      <c r="Z1016" s="28">
        <f>Y1016*0.0000002777777777</f>
        <v>6.2375249982534939E-4</v>
      </c>
      <c r="AA1016" s="28">
        <f t="shared" si="269"/>
        <v>2245.5089993712577</v>
      </c>
      <c r="AB1016" s="24">
        <f t="shared" si="264"/>
        <v>0</v>
      </c>
      <c r="AD1016" s="24">
        <f t="shared" si="270"/>
        <v>0</v>
      </c>
      <c r="AE1016" s="24">
        <f t="shared" si="274"/>
        <v>2388.1658618827159</v>
      </c>
      <c r="AF1016" s="24">
        <f t="shared" si="275"/>
        <v>0</v>
      </c>
      <c r="AG1016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16" s="35">
        <f>(AG1016*3600000)*$J$69</f>
        <v>2041035.7379470279</v>
      </c>
      <c r="AI1016" s="33">
        <f>ABS((AB1016*0.0000002777777777)-Z1016)</f>
        <v>6.2375249982534939E-4</v>
      </c>
      <c r="AJ1016" s="33">
        <f t="shared" si="273"/>
        <v>1.717427951077084</v>
      </c>
    </row>
    <row r="1017" spans="2:36" x14ac:dyDescent="0.3">
      <c r="B1017" s="20" t="s">
        <v>32</v>
      </c>
      <c r="C1017" s="20">
        <v>1009</v>
      </c>
      <c r="D1017" s="20">
        <v>420</v>
      </c>
      <c r="E1017" s="3">
        <v>0</v>
      </c>
      <c r="F1017" s="13">
        <f t="shared" si="271"/>
        <v>0</v>
      </c>
      <c r="G1017" s="13">
        <f t="shared" si="272"/>
        <v>0</v>
      </c>
      <c r="R1017">
        <f t="shared" si="260"/>
        <v>1</v>
      </c>
      <c r="S1017" t="str">
        <f t="shared" si="261"/>
        <v/>
      </c>
      <c r="T1017" s="31">
        <f t="shared" si="265"/>
        <v>0</v>
      </c>
      <c r="U1017" s="31">
        <f t="shared" si="262"/>
        <v>0</v>
      </c>
      <c r="V1017" s="28">
        <f t="shared" si="266"/>
        <v>0</v>
      </c>
      <c r="W1017" s="28">
        <f t="shared" si="267"/>
        <v>2245.509</v>
      </c>
      <c r="X1017" s="28">
        <f t="shared" si="268"/>
        <v>0</v>
      </c>
      <c r="Y1017" s="37">
        <f t="shared" si="263"/>
        <v>2245.509</v>
      </c>
      <c r="Z1017" s="28">
        <f>Y1017*0.0000002777777777</f>
        <v>6.2375249982534939E-4</v>
      </c>
      <c r="AA1017" s="28">
        <f t="shared" si="269"/>
        <v>2245.5089993712577</v>
      </c>
      <c r="AB1017" s="24">
        <f t="shared" si="264"/>
        <v>0</v>
      </c>
      <c r="AD1017" s="24">
        <f t="shared" si="270"/>
        <v>0</v>
      </c>
      <c r="AE1017" s="24">
        <f t="shared" si="274"/>
        <v>2388.1658618827159</v>
      </c>
      <c r="AF1017" s="24">
        <f t="shared" si="275"/>
        <v>0</v>
      </c>
      <c r="AG1017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17" s="35">
        <f>(AG1017*3600000)*$J$69</f>
        <v>2041035.7379470279</v>
      </c>
      <c r="AI1017" s="33">
        <f>ABS((AB1017*0.0000002777777777)-Z1017)</f>
        <v>6.2375249982534939E-4</v>
      </c>
      <c r="AJ1017" s="33">
        <f t="shared" si="273"/>
        <v>1.7180517035769094</v>
      </c>
    </row>
    <row r="1018" spans="2:36" x14ac:dyDescent="0.3">
      <c r="B1018" s="20" t="s">
        <v>32</v>
      </c>
      <c r="C1018" s="20">
        <v>1010</v>
      </c>
      <c r="D1018" s="20">
        <v>421</v>
      </c>
      <c r="E1018" s="3">
        <v>0</v>
      </c>
      <c r="F1018" s="13">
        <f t="shared" si="271"/>
        <v>0</v>
      </c>
      <c r="G1018" s="13">
        <f t="shared" si="272"/>
        <v>0</v>
      </c>
      <c r="R1018">
        <f t="shared" si="260"/>
        <v>1</v>
      </c>
      <c r="S1018" t="str">
        <f t="shared" si="261"/>
        <v/>
      </c>
      <c r="T1018" s="31">
        <f t="shared" si="265"/>
        <v>0</v>
      </c>
      <c r="U1018" s="31">
        <f t="shared" si="262"/>
        <v>0</v>
      </c>
      <c r="V1018" s="28">
        <f t="shared" si="266"/>
        <v>0</v>
      </c>
      <c r="W1018" s="28">
        <f t="shared" si="267"/>
        <v>2245.509</v>
      </c>
      <c r="X1018" s="28">
        <f t="shared" si="268"/>
        <v>0</v>
      </c>
      <c r="Y1018" s="37">
        <f t="shared" si="263"/>
        <v>2245.509</v>
      </c>
      <c r="Z1018" s="28">
        <f>Y1018*0.0000002777777777</f>
        <v>6.2375249982534939E-4</v>
      </c>
      <c r="AA1018" s="28">
        <f t="shared" si="269"/>
        <v>2245.5089993712577</v>
      </c>
      <c r="AB1018" s="24">
        <f t="shared" si="264"/>
        <v>0</v>
      </c>
      <c r="AD1018" s="24">
        <f t="shared" si="270"/>
        <v>0</v>
      </c>
      <c r="AE1018" s="24">
        <f t="shared" si="274"/>
        <v>2388.1658618827159</v>
      </c>
      <c r="AF1018" s="24">
        <f t="shared" si="275"/>
        <v>0</v>
      </c>
      <c r="AG1018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18" s="35">
        <f>(AG1018*3600000)*$J$69</f>
        <v>2041035.7379470279</v>
      </c>
      <c r="AI1018" s="33">
        <f>ABS((AB1018*0.0000002777777777)-Z1018)</f>
        <v>6.2375249982534939E-4</v>
      </c>
      <c r="AJ1018" s="33">
        <f t="shared" si="273"/>
        <v>1.7186754560767348</v>
      </c>
    </row>
    <row r="1019" spans="2:36" x14ac:dyDescent="0.3">
      <c r="B1019" s="20" t="s">
        <v>32</v>
      </c>
      <c r="C1019" s="20">
        <v>1011</v>
      </c>
      <c r="D1019" s="20">
        <v>422</v>
      </c>
      <c r="E1019" s="3">
        <v>0</v>
      </c>
      <c r="F1019" s="13">
        <f t="shared" si="271"/>
        <v>0</v>
      </c>
      <c r="G1019" s="13">
        <f t="shared" si="272"/>
        <v>0</v>
      </c>
      <c r="R1019">
        <f t="shared" si="260"/>
        <v>1</v>
      </c>
      <c r="S1019" t="str">
        <f t="shared" si="261"/>
        <v/>
      </c>
      <c r="T1019" s="31">
        <f t="shared" si="265"/>
        <v>0</v>
      </c>
      <c r="U1019" s="31">
        <f t="shared" si="262"/>
        <v>0</v>
      </c>
      <c r="V1019" s="28">
        <f t="shared" si="266"/>
        <v>0</v>
      </c>
      <c r="W1019" s="28">
        <f t="shared" si="267"/>
        <v>2245.509</v>
      </c>
      <c r="X1019" s="28">
        <f t="shared" si="268"/>
        <v>0</v>
      </c>
      <c r="Y1019" s="37">
        <f t="shared" si="263"/>
        <v>2245.509</v>
      </c>
      <c r="Z1019" s="28">
        <f>Y1019*0.0000002777777777</f>
        <v>6.2375249982534939E-4</v>
      </c>
      <c r="AA1019" s="28">
        <f t="shared" si="269"/>
        <v>2245.5089993712577</v>
      </c>
      <c r="AB1019" s="24">
        <f t="shared" si="264"/>
        <v>0</v>
      </c>
      <c r="AD1019" s="24">
        <f t="shared" si="270"/>
        <v>0</v>
      </c>
      <c r="AE1019" s="24">
        <f t="shared" si="274"/>
        <v>2388.1658618827159</v>
      </c>
      <c r="AF1019" s="24">
        <f t="shared" si="275"/>
        <v>0</v>
      </c>
      <c r="AG1019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19" s="35">
        <f>(AG1019*3600000)*$J$69</f>
        <v>2041035.7379470279</v>
      </c>
      <c r="AI1019" s="33">
        <f>ABS((AB1019*0.0000002777777777)-Z1019)</f>
        <v>6.2375249982534939E-4</v>
      </c>
      <c r="AJ1019" s="33">
        <f t="shared" si="273"/>
        <v>1.7192992085765602</v>
      </c>
    </row>
    <row r="1020" spans="2:36" x14ac:dyDescent="0.3">
      <c r="B1020" s="20" t="s">
        <v>32</v>
      </c>
      <c r="C1020" s="20">
        <v>1012</v>
      </c>
      <c r="D1020" s="20">
        <v>423</v>
      </c>
      <c r="E1020" s="3">
        <v>0</v>
      </c>
      <c r="F1020" s="13">
        <f t="shared" si="271"/>
        <v>0</v>
      </c>
      <c r="G1020" s="13">
        <f t="shared" si="272"/>
        <v>0</v>
      </c>
      <c r="R1020">
        <f t="shared" si="260"/>
        <v>1</v>
      </c>
      <c r="S1020" t="str">
        <f t="shared" si="261"/>
        <v/>
      </c>
      <c r="T1020" s="31">
        <f t="shared" si="265"/>
        <v>0</v>
      </c>
      <c r="U1020" s="31">
        <f t="shared" si="262"/>
        <v>0</v>
      </c>
      <c r="V1020" s="28">
        <f t="shared" si="266"/>
        <v>0</v>
      </c>
      <c r="W1020" s="28">
        <f t="shared" si="267"/>
        <v>2245.509</v>
      </c>
      <c r="X1020" s="28">
        <f t="shared" si="268"/>
        <v>0</v>
      </c>
      <c r="Y1020" s="37">
        <f t="shared" si="263"/>
        <v>2245.509</v>
      </c>
      <c r="Z1020" s="28">
        <f>Y1020*0.0000002777777777</f>
        <v>6.2375249982534939E-4</v>
      </c>
      <c r="AA1020" s="28">
        <f t="shared" si="269"/>
        <v>2245.5089993712577</v>
      </c>
      <c r="AB1020" s="24">
        <f t="shared" si="264"/>
        <v>0</v>
      </c>
      <c r="AD1020" s="24">
        <f t="shared" si="270"/>
        <v>0</v>
      </c>
      <c r="AE1020" s="24">
        <f t="shared" si="274"/>
        <v>2388.1658618827159</v>
      </c>
      <c r="AF1020" s="24">
        <f t="shared" si="275"/>
        <v>0</v>
      </c>
      <c r="AG1020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20" s="35">
        <f>(AG1020*3600000)*$J$69</f>
        <v>2041035.7379470279</v>
      </c>
      <c r="AI1020" s="33">
        <f>ABS((AB1020*0.0000002777777777)-Z1020)</f>
        <v>6.2375249982534939E-4</v>
      </c>
      <c r="AJ1020" s="33">
        <f t="shared" si="273"/>
        <v>1.7199229610763855</v>
      </c>
    </row>
    <row r="1021" spans="2:36" x14ac:dyDescent="0.3">
      <c r="B1021" s="20" t="s">
        <v>32</v>
      </c>
      <c r="C1021" s="20">
        <v>1013</v>
      </c>
      <c r="D1021" s="20">
        <v>424</v>
      </c>
      <c r="E1021" s="3">
        <v>0</v>
      </c>
      <c r="F1021" s="13">
        <f t="shared" si="271"/>
        <v>0</v>
      </c>
      <c r="G1021" s="13">
        <f t="shared" si="272"/>
        <v>0</v>
      </c>
      <c r="R1021">
        <f t="shared" si="260"/>
        <v>1</v>
      </c>
      <c r="S1021" t="str">
        <f t="shared" si="261"/>
        <v/>
      </c>
      <c r="T1021" s="31">
        <f t="shared" si="265"/>
        <v>0</v>
      </c>
      <c r="U1021" s="31">
        <f t="shared" si="262"/>
        <v>0</v>
      </c>
      <c r="V1021" s="28">
        <f t="shared" si="266"/>
        <v>0</v>
      </c>
      <c r="W1021" s="28">
        <f t="shared" si="267"/>
        <v>2245.509</v>
      </c>
      <c r="X1021" s="28">
        <f t="shared" si="268"/>
        <v>0</v>
      </c>
      <c r="Y1021" s="37">
        <f t="shared" si="263"/>
        <v>2245.509</v>
      </c>
      <c r="Z1021" s="28">
        <f>Y1021*0.0000002777777777</f>
        <v>6.2375249982534939E-4</v>
      </c>
      <c r="AA1021" s="28">
        <f t="shared" si="269"/>
        <v>2245.5089993712577</v>
      </c>
      <c r="AB1021" s="24">
        <f t="shared" si="264"/>
        <v>0</v>
      </c>
      <c r="AD1021" s="24">
        <f t="shared" si="270"/>
        <v>0</v>
      </c>
      <c r="AE1021" s="24">
        <f t="shared" si="274"/>
        <v>2388.1658618827159</v>
      </c>
      <c r="AF1021" s="24">
        <f t="shared" si="275"/>
        <v>0</v>
      </c>
      <c r="AG1021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21" s="35">
        <f>(AG1021*3600000)*$J$69</f>
        <v>2041035.7379470279</v>
      </c>
      <c r="AI1021" s="33">
        <f>ABS((AB1021*0.0000002777777777)-Z1021)</f>
        <v>6.2375249982534939E-4</v>
      </c>
      <c r="AJ1021" s="33">
        <f t="shared" si="273"/>
        <v>1.7205467135762109</v>
      </c>
    </row>
    <row r="1022" spans="2:36" x14ac:dyDescent="0.3">
      <c r="B1022" s="20" t="s">
        <v>32</v>
      </c>
      <c r="C1022" s="20">
        <v>1014</v>
      </c>
      <c r="D1022" s="20">
        <v>425</v>
      </c>
      <c r="E1022" s="3">
        <v>0</v>
      </c>
      <c r="F1022" s="13">
        <f t="shared" si="271"/>
        <v>0</v>
      </c>
      <c r="G1022" s="13">
        <f t="shared" si="272"/>
        <v>0</v>
      </c>
      <c r="R1022">
        <f t="shared" si="260"/>
        <v>1</v>
      </c>
      <c r="S1022" t="str">
        <f t="shared" si="261"/>
        <v/>
      </c>
      <c r="T1022" s="31">
        <f t="shared" si="265"/>
        <v>0</v>
      </c>
      <c r="U1022" s="31">
        <f t="shared" si="262"/>
        <v>0</v>
      </c>
      <c r="V1022" s="28">
        <f t="shared" si="266"/>
        <v>0</v>
      </c>
      <c r="W1022" s="28">
        <f t="shared" si="267"/>
        <v>2245.509</v>
      </c>
      <c r="X1022" s="28">
        <f t="shared" si="268"/>
        <v>0</v>
      </c>
      <c r="Y1022" s="37">
        <f t="shared" si="263"/>
        <v>2245.509</v>
      </c>
      <c r="Z1022" s="28">
        <f>Y1022*0.0000002777777777</f>
        <v>6.2375249982534939E-4</v>
      </c>
      <c r="AA1022" s="28">
        <f t="shared" si="269"/>
        <v>2245.5089993712577</v>
      </c>
      <c r="AB1022" s="24">
        <f t="shared" si="264"/>
        <v>0</v>
      </c>
      <c r="AD1022" s="24">
        <f t="shared" si="270"/>
        <v>0</v>
      </c>
      <c r="AE1022" s="24">
        <f t="shared" si="274"/>
        <v>2388.1658618827159</v>
      </c>
      <c r="AF1022" s="24">
        <f t="shared" si="275"/>
        <v>0</v>
      </c>
      <c r="AG1022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22" s="35">
        <f>(AG1022*3600000)*$J$69</f>
        <v>2041035.7379470279</v>
      </c>
      <c r="AI1022" s="33">
        <f>ABS((AB1022*0.0000002777777777)-Z1022)</f>
        <v>6.2375249982534939E-4</v>
      </c>
      <c r="AJ1022" s="33">
        <f t="shared" si="273"/>
        <v>1.7211704660760363</v>
      </c>
    </row>
    <row r="1023" spans="2:36" x14ac:dyDescent="0.3">
      <c r="B1023" s="20" t="s">
        <v>32</v>
      </c>
      <c r="C1023" s="20">
        <v>1015</v>
      </c>
      <c r="D1023" s="20">
        <v>426</v>
      </c>
      <c r="E1023" s="3">
        <v>0</v>
      </c>
      <c r="F1023" s="13">
        <f t="shared" si="271"/>
        <v>0</v>
      </c>
      <c r="G1023" s="13">
        <f t="shared" si="272"/>
        <v>0</v>
      </c>
      <c r="R1023">
        <f t="shared" si="260"/>
        <v>1</v>
      </c>
      <c r="S1023" t="str">
        <f t="shared" si="261"/>
        <v/>
      </c>
      <c r="T1023" s="31">
        <f t="shared" si="265"/>
        <v>0</v>
      </c>
      <c r="U1023" s="31">
        <f t="shared" si="262"/>
        <v>0</v>
      </c>
      <c r="V1023" s="28">
        <f t="shared" si="266"/>
        <v>0</v>
      </c>
      <c r="W1023" s="28">
        <f t="shared" si="267"/>
        <v>2245.509</v>
      </c>
      <c r="X1023" s="28">
        <f t="shared" si="268"/>
        <v>0</v>
      </c>
      <c r="Y1023" s="37">
        <f t="shared" si="263"/>
        <v>2245.509</v>
      </c>
      <c r="Z1023" s="28">
        <f>Y1023*0.0000002777777777</f>
        <v>6.2375249982534939E-4</v>
      </c>
      <c r="AA1023" s="28">
        <f t="shared" si="269"/>
        <v>2245.5089993712577</v>
      </c>
      <c r="AB1023" s="24">
        <f t="shared" si="264"/>
        <v>0</v>
      </c>
      <c r="AD1023" s="24">
        <f t="shared" si="270"/>
        <v>0</v>
      </c>
      <c r="AE1023" s="24">
        <f t="shared" si="274"/>
        <v>2388.1658618827159</v>
      </c>
      <c r="AF1023" s="24">
        <f t="shared" si="275"/>
        <v>0</v>
      </c>
      <c r="AG1023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23" s="35">
        <f>(AG1023*3600000)*$J$69</f>
        <v>2041035.7379470279</v>
      </c>
      <c r="AI1023" s="33">
        <f>ABS((AB1023*0.0000002777777777)-Z1023)</f>
        <v>6.2375249982534939E-4</v>
      </c>
      <c r="AJ1023" s="33">
        <f t="shared" si="273"/>
        <v>1.7217942185758617</v>
      </c>
    </row>
    <row r="1024" spans="2:36" x14ac:dyDescent="0.3">
      <c r="B1024" s="20" t="s">
        <v>32</v>
      </c>
      <c r="C1024" s="20">
        <v>1016</v>
      </c>
      <c r="D1024" s="20">
        <v>427</v>
      </c>
      <c r="E1024" s="3">
        <v>0</v>
      </c>
      <c r="F1024" s="13">
        <f t="shared" si="271"/>
        <v>0</v>
      </c>
      <c r="G1024" s="13">
        <f t="shared" si="272"/>
        <v>0</v>
      </c>
      <c r="R1024">
        <f t="shared" si="260"/>
        <v>1</v>
      </c>
      <c r="S1024" t="str">
        <f t="shared" si="261"/>
        <v/>
      </c>
      <c r="T1024" s="31">
        <f t="shared" si="265"/>
        <v>0</v>
      </c>
      <c r="U1024" s="31">
        <f t="shared" si="262"/>
        <v>0</v>
      </c>
      <c r="V1024" s="28">
        <f t="shared" si="266"/>
        <v>0</v>
      </c>
      <c r="W1024" s="28">
        <f t="shared" si="267"/>
        <v>2245.509</v>
      </c>
      <c r="X1024" s="28">
        <f t="shared" si="268"/>
        <v>0</v>
      </c>
      <c r="Y1024" s="37">
        <f t="shared" si="263"/>
        <v>2245.509</v>
      </c>
      <c r="Z1024" s="28">
        <f>Y1024*0.0000002777777777</f>
        <v>6.2375249982534939E-4</v>
      </c>
      <c r="AA1024" s="28">
        <f t="shared" si="269"/>
        <v>2245.5089993712577</v>
      </c>
      <c r="AB1024" s="24">
        <f t="shared" si="264"/>
        <v>0</v>
      </c>
      <c r="AD1024" s="24">
        <f t="shared" si="270"/>
        <v>0</v>
      </c>
      <c r="AE1024" s="24">
        <f t="shared" si="274"/>
        <v>2388.1658618827159</v>
      </c>
      <c r="AF1024" s="24">
        <f t="shared" si="275"/>
        <v>0</v>
      </c>
      <c r="AG1024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24" s="35">
        <f>(AG1024*3600000)*$J$69</f>
        <v>2041035.7379470279</v>
      </c>
      <c r="AI1024" s="33">
        <f>ABS((AB1024*0.0000002777777777)-Z1024)</f>
        <v>6.2375249982534939E-4</v>
      </c>
      <c r="AJ1024" s="33">
        <f t="shared" si="273"/>
        <v>1.7224179710756871</v>
      </c>
    </row>
    <row r="1025" spans="2:36" x14ac:dyDescent="0.3">
      <c r="B1025" s="20" t="s">
        <v>32</v>
      </c>
      <c r="C1025" s="20">
        <v>1017</v>
      </c>
      <c r="D1025" s="20">
        <v>428</v>
      </c>
      <c r="E1025" s="3">
        <v>0</v>
      </c>
      <c r="F1025" s="13">
        <f t="shared" si="271"/>
        <v>0</v>
      </c>
      <c r="G1025" s="13">
        <f t="shared" si="272"/>
        <v>0</v>
      </c>
      <c r="R1025">
        <f t="shared" si="260"/>
        <v>1</v>
      </c>
      <c r="S1025" t="str">
        <f t="shared" si="261"/>
        <v/>
      </c>
      <c r="T1025" s="31">
        <f t="shared" si="265"/>
        <v>0</v>
      </c>
      <c r="U1025" s="31">
        <f t="shared" si="262"/>
        <v>0</v>
      </c>
      <c r="V1025" s="28">
        <f t="shared" si="266"/>
        <v>0</v>
      </c>
      <c r="W1025" s="28">
        <f t="shared" si="267"/>
        <v>2245.509</v>
      </c>
      <c r="X1025" s="28">
        <f t="shared" si="268"/>
        <v>0</v>
      </c>
      <c r="Y1025" s="37">
        <f t="shared" si="263"/>
        <v>2245.509</v>
      </c>
      <c r="Z1025" s="28">
        <f>Y1025*0.0000002777777777</f>
        <v>6.2375249982534939E-4</v>
      </c>
      <c r="AA1025" s="28">
        <f t="shared" si="269"/>
        <v>2245.5089993712577</v>
      </c>
      <c r="AB1025" s="24">
        <f t="shared" si="264"/>
        <v>0</v>
      </c>
      <c r="AD1025" s="24">
        <f t="shared" si="270"/>
        <v>0</v>
      </c>
      <c r="AE1025" s="24">
        <f t="shared" si="274"/>
        <v>2388.1658618827159</v>
      </c>
      <c r="AF1025" s="24">
        <f t="shared" si="275"/>
        <v>0</v>
      </c>
      <c r="AG1025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25" s="35">
        <f>(AG1025*3600000)*$J$69</f>
        <v>2041035.7379470279</v>
      </c>
      <c r="AI1025" s="33">
        <f>ABS((AB1025*0.0000002777777777)-Z1025)</f>
        <v>6.2375249982534939E-4</v>
      </c>
      <c r="AJ1025" s="33">
        <f t="shared" si="273"/>
        <v>1.7230417235755124</v>
      </c>
    </row>
    <row r="1026" spans="2:36" x14ac:dyDescent="0.3">
      <c r="B1026" s="20" t="s">
        <v>32</v>
      </c>
      <c r="C1026" s="20">
        <v>1018</v>
      </c>
      <c r="D1026" s="20">
        <v>429</v>
      </c>
      <c r="E1026" s="3">
        <v>0</v>
      </c>
      <c r="F1026" s="13">
        <f t="shared" si="271"/>
        <v>0</v>
      </c>
      <c r="G1026" s="13">
        <f t="shared" si="272"/>
        <v>0</v>
      </c>
      <c r="R1026">
        <f t="shared" si="260"/>
        <v>1</v>
      </c>
      <c r="S1026" t="str">
        <f t="shared" si="261"/>
        <v/>
      </c>
      <c r="T1026" s="31">
        <f t="shared" si="265"/>
        <v>0</v>
      </c>
      <c r="U1026" s="31">
        <f t="shared" si="262"/>
        <v>0</v>
      </c>
      <c r="V1026" s="28">
        <f t="shared" si="266"/>
        <v>0</v>
      </c>
      <c r="W1026" s="28">
        <f t="shared" si="267"/>
        <v>2245.509</v>
      </c>
      <c r="X1026" s="28">
        <f t="shared" si="268"/>
        <v>0</v>
      </c>
      <c r="Y1026" s="37">
        <f t="shared" si="263"/>
        <v>2245.509</v>
      </c>
      <c r="Z1026" s="28">
        <f>Y1026*0.0000002777777777</f>
        <v>6.2375249982534939E-4</v>
      </c>
      <c r="AA1026" s="28">
        <f t="shared" si="269"/>
        <v>2245.5089993712577</v>
      </c>
      <c r="AB1026" s="24">
        <f t="shared" si="264"/>
        <v>0</v>
      </c>
      <c r="AD1026" s="24">
        <f t="shared" si="270"/>
        <v>0</v>
      </c>
      <c r="AE1026" s="24">
        <f t="shared" si="274"/>
        <v>2388.1658618827159</v>
      </c>
      <c r="AF1026" s="24">
        <f t="shared" si="275"/>
        <v>0</v>
      </c>
      <c r="AG1026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26" s="35">
        <f>(AG1026*3600000)*$J$69</f>
        <v>2041035.7379470279</v>
      </c>
      <c r="AI1026" s="33">
        <f>ABS((AB1026*0.0000002777777777)-Z1026)</f>
        <v>6.2375249982534939E-4</v>
      </c>
      <c r="AJ1026" s="33">
        <f t="shared" si="273"/>
        <v>1.7236654760753378</v>
      </c>
    </row>
    <row r="1027" spans="2:36" x14ac:dyDescent="0.3">
      <c r="B1027" s="20" t="s">
        <v>32</v>
      </c>
      <c r="C1027" s="20">
        <v>1019</v>
      </c>
      <c r="D1027" s="20">
        <v>430</v>
      </c>
      <c r="E1027" s="3">
        <v>0</v>
      </c>
      <c r="F1027" s="13">
        <f t="shared" si="271"/>
        <v>0</v>
      </c>
      <c r="G1027" s="13">
        <f t="shared" si="272"/>
        <v>0</v>
      </c>
      <c r="R1027">
        <f t="shared" si="260"/>
        <v>1</v>
      </c>
      <c r="S1027" t="str">
        <f t="shared" si="261"/>
        <v/>
      </c>
      <c r="T1027" s="31">
        <f t="shared" si="265"/>
        <v>0</v>
      </c>
      <c r="U1027" s="31">
        <f t="shared" si="262"/>
        <v>0</v>
      </c>
      <c r="V1027" s="28">
        <f t="shared" si="266"/>
        <v>0</v>
      </c>
      <c r="W1027" s="28">
        <f t="shared" si="267"/>
        <v>2245.509</v>
      </c>
      <c r="X1027" s="28">
        <f t="shared" si="268"/>
        <v>0</v>
      </c>
      <c r="Y1027" s="37">
        <f t="shared" si="263"/>
        <v>2245.509</v>
      </c>
      <c r="Z1027" s="28">
        <f>Y1027*0.0000002777777777</f>
        <v>6.2375249982534939E-4</v>
      </c>
      <c r="AA1027" s="28">
        <f t="shared" si="269"/>
        <v>2245.5089993712577</v>
      </c>
      <c r="AB1027" s="24">
        <f t="shared" si="264"/>
        <v>0</v>
      </c>
      <c r="AD1027" s="24">
        <f t="shared" si="270"/>
        <v>0</v>
      </c>
      <c r="AE1027" s="24">
        <f t="shared" si="274"/>
        <v>2388.1658618827159</v>
      </c>
      <c r="AF1027" s="24">
        <f t="shared" si="275"/>
        <v>0</v>
      </c>
      <c r="AG1027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27" s="35">
        <f>(AG1027*3600000)*$J$69</f>
        <v>2041035.7379470279</v>
      </c>
      <c r="AI1027" s="33">
        <f>ABS((AB1027*0.0000002777777777)-Z1027)</f>
        <v>6.2375249982534939E-4</v>
      </c>
      <c r="AJ1027" s="33">
        <f t="shared" si="273"/>
        <v>1.7242892285751632</v>
      </c>
    </row>
    <row r="1028" spans="2:36" x14ac:dyDescent="0.3">
      <c r="B1028" s="20" t="s">
        <v>32</v>
      </c>
      <c r="C1028" s="20">
        <v>1020</v>
      </c>
      <c r="D1028" s="20">
        <v>431</v>
      </c>
      <c r="E1028" s="3">
        <v>0</v>
      </c>
      <c r="F1028" s="13">
        <f t="shared" si="271"/>
        <v>0</v>
      </c>
      <c r="G1028" s="13">
        <f t="shared" si="272"/>
        <v>0</v>
      </c>
      <c r="R1028">
        <f t="shared" si="260"/>
        <v>1</v>
      </c>
      <c r="S1028" t="str">
        <f t="shared" si="261"/>
        <v/>
      </c>
      <c r="T1028" s="31">
        <f t="shared" si="265"/>
        <v>0</v>
      </c>
      <c r="U1028" s="31">
        <f t="shared" si="262"/>
        <v>0</v>
      </c>
      <c r="V1028" s="28">
        <f t="shared" si="266"/>
        <v>0</v>
      </c>
      <c r="W1028" s="28">
        <f t="shared" si="267"/>
        <v>2245.509</v>
      </c>
      <c r="X1028" s="28">
        <f t="shared" si="268"/>
        <v>0</v>
      </c>
      <c r="Y1028" s="37">
        <f t="shared" si="263"/>
        <v>2245.509</v>
      </c>
      <c r="Z1028" s="28">
        <f>Y1028*0.0000002777777777</f>
        <v>6.2375249982534939E-4</v>
      </c>
      <c r="AA1028" s="28">
        <f t="shared" si="269"/>
        <v>2245.5089993712577</v>
      </c>
      <c r="AB1028" s="24">
        <f t="shared" si="264"/>
        <v>0</v>
      </c>
      <c r="AD1028" s="24">
        <f t="shared" si="270"/>
        <v>0</v>
      </c>
      <c r="AE1028" s="24">
        <f t="shared" si="274"/>
        <v>2388.1658618827159</v>
      </c>
      <c r="AF1028" s="24">
        <f t="shared" si="275"/>
        <v>0</v>
      </c>
      <c r="AG1028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28" s="35">
        <f>(AG1028*3600000)*$J$69</f>
        <v>2041035.7379470279</v>
      </c>
      <c r="AI1028" s="33">
        <f>ABS((AB1028*0.0000002777777777)-Z1028)</f>
        <v>6.2375249982534939E-4</v>
      </c>
      <c r="AJ1028" s="33">
        <f t="shared" si="273"/>
        <v>1.7249129810749886</v>
      </c>
    </row>
    <row r="1029" spans="2:36" x14ac:dyDescent="0.3">
      <c r="B1029" s="20" t="s">
        <v>32</v>
      </c>
      <c r="C1029" s="20">
        <v>1021</v>
      </c>
      <c r="D1029" s="20">
        <v>432</v>
      </c>
      <c r="E1029" s="3">
        <v>0</v>
      </c>
      <c r="F1029" s="13">
        <f t="shared" si="271"/>
        <v>0</v>
      </c>
      <c r="G1029" s="13">
        <f t="shared" si="272"/>
        <v>0</v>
      </c>
      <c r="R1029">
        <f t="shared" si="260"/>
        <v>1</v>
      </c>
      <c r="S1029" t="str">
        <f t="shared" si="261"/>
        <v/>
      </c>
      <c r="T1029" s="31">
        <f t="shared" si="265"/>
        <v>0</v>
      </c>
      <c r="U1029" s="31">
        <f t="shared" si="262"/>
        <v>0</v>
      </c>
      <c r="V1029" s="28">
        <f t="shared" si="266"/>
        <v>0</v>
      </c>
      <c r="W1029" s="28">
        <f t="shared" si="267"/>
        <v>2245.509</v>
      </c>
      <c r="X1029" s="28">
        <f t="shared" si="268"/>
        <v>0</v>
      </c>
      <c r="Y1029" s="37">
        <f t="shared" si="263"/>
        <v>2245.509</v>
      </c>
      <c r="Z1029" s="28">
        <f>Y1029*0.0000002777777777</f>
        <v>6.2375249982534939E-4</v>
      </c>
      <c r="AA1029" s="28">
        <f t="shared" si="269"/>
        <v>2245.5089993712577</v>
      </c>
      <c r="AB1029" s="24">
        <f t="shared" si="264"/>
        <v>0</v>
      </c>
      <c r="AD1029" s="24">
        <f t="shared" si="270"/>
        <v>0</v>
      </c>
      <c r="AE1029" s="24">
        <f t="shared" si="274"/>
        <v>2388.1658618827159</v>
      </c>
      <c r="AF1029" s="24">
        <f t="shared" si="275"/>
        <v>0</v>
      </c>
      <c r="AG1029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29" s="35">
        <f>(AG1029*3600000)*$J$69</f>
        <v>2041035.7379470279</v>
      </c>
      <c r="AI1029" s="33">
        <f>ABS((AB1029*0.0000002777777777)-Z1029)</f>
        <v>6.2375249982534939E-4</v>
      </c>
      <c r="AJ1029" s="33">
        <f t="shared" si="273"/>
        <v>1.725536733574814</v>
      </c>
    </row>
    <row r="1030" spans="2:36" x14ac:dyDescent="0.3">
      <c r="B1030" s="20" t="s">
        <v>32</v>
      </c>
      <c r="C1030" s="20">
        <v>1022</v>
      </c>
      <c r="D1030" s="20">
        <v>433</v>
      </c>
      <c r="E1030" s="3">
        <v>0</v>
      </c>
      <c r="F1030" s="13">
        <f t="shared" si="271"/>
        <v>0</v>
      </c>
      <c r="G1030" s="13">
        <f t="shared" si="272"/>
        <v>0</v>
      </c>
      <c r="R1030">
        <f t="shared" si="260"/>
        <v>1</v>
      </c>
      <c r="S1030" t="str">
        <f t="shared" si="261"/>
        <v/>
      </c>
      <c r="T1030" s="31">
        <f t="shared" si="265"/>
        <v>0</v>
      </c>
      <c r="U1030" s="31">
        <f t="shared" si="262"/>
        <v>0</v>
      </c>
      <c r="V1030" s="28">
        <f t="shared" si="266"/>
        <v>0</v>
      </c>
      <c r="W1030" s="28">
        <f t="shared" si="267"/>
        <v>2245.509</v>
      </c>
      <c r="X1030" s="28">
        <f t="shared" si="268"/>
        <v>0</v>
      </c>
      <c r="Y1030" s="37">
        <f t="shared" si="263"/>
        <v>2245.509</v>
      </c>
      <c r="Z1030" s="28">
        <f>Y1030*0.0000002777777777</f>
        <v>6.2375249982534939E-4</v>
      </c>
      <c r="AA1030" s="28">
        <f t="shared" si="269"/>
        <v>2245.5089993712577</v>
      </c>
      <c r="AB1030" s="24">
        <f t="shared" si="264"/>
        <v>0</v>
      </c>
      <c r="AD1030" s="24">
        <f t="shared" si="270"/>
        <v>0</v>
      </c>
      <c r="AE1030" s="24">
        <f t="shared" si="274"/>
        <v>2388.1658618827159</v>
      </c>
      <c r="AF1030" s="24">
        <f t="shared" si="275"/>
        <v>0</v>
      </c>
      <c r="AG1030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30" s="35">
        <f>(AG1030*3600000)*$J$69</f>
        <v>2041035.7379470279</v>
      </c>
      <c r="AI1030" s="33">
        <f>ABS((AB1030*0.0000002777777777)-Z1030)</f>
        <v>6.2375249982534939E-4</v>
      </c>
      <c r="AJ1030" s="33">
        <f t="shared" si="273"/>
        <v>1.7261604860746393</v>
      </c>
    </row>
    <row r="1031" spans="2:36" x14ac:dyDescent="0.3">
      <c r="B1031" s="22" t="s">
        <v>33</v>
      </c>
      <c r="C1031" s="22">
        <v>1023</v>
      </c>
      <c r="D1031" s="22">
        <v>1</v>
      </c>
      <c r="E1031" s="4">
        <v>0</v>
      </c>
      <c r="F1031" s="13">
        <f t="shared" si="271"/>
        <v>0</v>
      </c>
      <c r="G1031" s="13">
        <f t="shared" si="272"/>
        <v>0</v>
      </c>
      <c r="R1031">
        <f t="shared" si="260"/>
        <v>1</v>
      </c>
      <c r="S1031" t="str">
        <f t="shared" si="261"/>
        <v/>
      </c>
      <c r="T1031" s="31">
        <f t="shared" si="265"/>
        <v>0</v>
      </c>
      <c r="U1031" s="31">
        <f t="shared" si="262"/>
        <v>0</v>
      </c>
      <c r="V1031" s="28">
        <f t="shared" si="266"/>
        <v>0</v>
      </c>
      <c r="W1031" s="28">
        <f t="shared" si="267"/>
        <v>2245.509</v>
      </c>
      <c r="X1031" s="28">
        <f t="shared" si="268"/>
        <v>0</v>
      </c>
      <c r="Y1031" s="37">
        <f t="shared" si="263"/>
        <v>2245.509</v>
      </c>
      <c r="Z1031" s="28">
        <f>Y1031*0.0000002777777777</f>
        <v>6.2375249982534939E-4</v>
      </c>
      <c r="AA1031" s="28">
        <f t="shared" si="269"/>
        <v>2245.5089993712577</v>
      </c>
      <c r="AB1031" s="24">
        <f t="shared" si="264"/>
        <v>0</v>
      </c>
      <c r="AD1031" s="24">
        <f t="shared" si="270"/>
        <v>0</v>
      </c>
      <c r="AE1031" s="24">
        <f t="shared" si="274"/>
        <v>2388.1658618827159</v>
      </c>
      <c r="AF1031" s="24">
        <f t="shared" si="275"/>
        <v>0</v>
      </c>
      <c r="AG1031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31" s="35">
        <f>(AG1031*3600000)*$J$69</f>
        <v>2041035.7379470279</v>
      </c>
      <c r="AI1031" s="33">
        <f>ABS((AB1031*0.0000002777777777)-Z1031)</f>
        <v>6.2375249982534939E-4</v>
      </c>
      <c r="AJ1031" s="33">
        <f t="shared" si="273"/>
        <v>1.7267842385744647</v>
      </c>
    </row>
    <row r="1032" spans="2:36" x14ac:dyDescent="0.3">
      <c r="B1032" s="22" t="s">
        <v>33</v>
      </c>
      <c r="C1032" s="22">
        <v>1024</v>
      </c>
      <c r="D1032" s="22">
        <v>2</v>
      </c>
      <c r="E1032" s="4">
        <v>0</v>
      </c>
      <c r="F1032" s="13">
        <f t="shared" si="271"/>
        <v>0</v>
      </c>
      <c r="G1032" s="13">
        <f t="shared" si="272"/>
        <v>0</v>
      </c>
      <c r="R1032">
        <f t="shared" ref="R1032:R1095" si="276">IF(E1032&lt;1,1,0)</f>
        <v>1</v>
      </c>
      <c r="S1032" t="str">
        <f t="shared" ref="S1032:S1095" si="277">IF(R1032=1,"",E1032)</f>
        <v/>
      </c>
      <c r="T1032" s="31">
        <f t="shared" si="265"/>
        <v>0</v>
      </c>
      <c r="U1032" s="31">
        <f t="shared" ref="U1032:U1095" si="278">(0.5*1526*(T1032*T1032))</f>
        <v>0</v>
      </c>
      <c r="V1032" s="28">
        <f t="shared" si="266"/>
        <v>0</v>
      </c>
      <c r="W1032" s="28">
        <f t="shared" si="267"/>
        <v>2245.509</v>
      </c>
      <c r="X1032" s="28">
        <f t="shared" si="268"/>
        <v>0</v>
      </c>
      <c r="Y1032" s="37">
        <f t="shared" ref="Y1032:Y1095" si="279">V1032+W1032+X1032</f>
        <v>2245.509</v>
      </c>
      <c r="Z1032" s="28">
        <f>Y1032*0.0000002777777777</f>
        <v>6.2375249982534939E-4</v>
      </c>
      <c r="AA1032" s="28">
        <f t="shared" si="269"/>
        <v>2245.5089993712577</v>
      </c>
      <c r="AB1032" s="24">
        <f t="shared" ref="AB1032:AB1095" si="280">$U1032-$U1033</f>
        <v>0</v>
      </c>
      <c r="AD1032" s="24">
        <f t="shared" si="270"/>
        <v>0</v>
      </c>
      <c r="AE1032" s="24">
        <f t="shared" si="274"/>
        <v>2388.1658618827159</v>
      </c>
      <c r="AF1032" s="24">
        <f t="shared" si="275"/>
        <v>0</v>
      </c>
      <c r="AG1032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32" s="35">
        <f>(AG1032*3600000)*$J$69</f>
        <v>2041035.7379470279</v>
      </c>
      <c r="AI1032" s="33">
        <f>ABS((AB1032*0.0000002777777777)-Z1032)</f>
        <v>6.2375249982534939E-4</v>
      </c>
      <c r="AJ1032" s="33">
        <f t="shared" si="273"/>
        <v>1.7274079910742901</v>
      </c>
    </row>
    <row r="1033" spans="2:36" x14ac:dyDescent="0.3">
      <c r="B1033" s="22" t="s">
        <v>33</v>
      </c>
      <c r="C1033" s="22">
        <v>1025</v>
      </c>
      <c r="D1033" s="22">
        <v>3</v>
      </c>
      <c r="E1033" s="4">
        <v>0</v>
      </c>
      <c r="F1033" s="13">
        <f t="shared" si="271"/>
        <v>0</v>
      </c>
      <c r="G1033" s="13">
        <f t="shared" si="272"/>
        <v>0</v>
      </c>
      <c r="R1033">
        <f t="shared" si="276"/>
        <v>1</v>
      </c>
      <c r="S1033" t="str">
        <f t="shared" si="277"/>
        <v/>
      </c>
      <c r="T1033" s="31">
        <f t="shared" ref="T1033:T1096" si="281">E1033/3.6</f>
        <v>0</v>
      </c>
      <c r="U1033" s="31">
        <f t="shared" si="278"/>
        <v>0</v>
      </c>
      <c r="V1033" s="28">
        <f t="shared" ref="V1033:V1096" si="282">0.5 * 1.202 * (T1033^2) * 0.25 * (1.442 * 1.589)</f>
        <v>0</v>
      </c>
      <c r="W1033" s="28">
        <f t="shared" ref="W1033:W1096" si="283">1526 * 9.81 * 0.15</f>
        <v>2245.509</v>
      </c>
      <c r="X1033" s="28">
        <f t="shared" ref="X1033:X1096" si="284">(F1033*$M$18)</f>
        <v>0</v>
      </c>
      <c r="Y1033" s="37">
        <f t="shared" si="279"/>
        <v>2245.509</v>
      </c>
      <c r="Z1033" s="28">
        <f>Y1033*0.0000002777777777</f>
        <v>6.2375249982534939E-4</v>
      </c>
      <c r="AA1033" s="28">
        <f t="shared" ref="AA1033:AA1096" si="285">Z1033*3600000</f>
        <v>2245.5089993712577</v>
      </c>
      <c r="AB1033" s="24">
        <f t="shared" si="280"/>
        <v>0</v>
      </c>
      <c r="AD1033" s="24">
        <f t="shared" ref="AD1033:AD1096" si="286">AC1033/1000</f>
        <v>0</v>
      </c>
      <c r="AE1033" s="24">
        <f t="shared" si="274"/>
        <v>2388.1658618827159</v>
      </c>
      <c r="AF1033" s="24">
        <f t="shared" si="275"/>
        <v>0</v>
      </c>
      <c r="AG1033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33" s="35">
        <f>(AG1033*3600000)*$J$69</f>
        <v>2041035.7379470279</v>
      </c>
      <c r="AI1033" s="33">
        <f>ABS((AB1033*0.0000002777777777)-Z1033)</f>
        <v>6.2375249982534939E-4</v>
      </c>
      <c r="AJ1033" s="33">
        <f t="shared" si="273"/>
        <v>1.7280317435741155</v>
      </c>
    </row>
    <row r="1034" spans="2:36" x14ac:dyDescent="0.3">
      <c r="B1034" s="22" t="s">
        <v>33</v>
      </c>
      <c r="C1034" s="22">
        <v>1026</v>
      </c>
      <c r="D1034" s="22">
        <v>4</v>
      </c>
      <c r="E1034" s="4">
        <v>0</v>
      </c>
      <c r="F1034" s="13">
        <f t="shared" ref="F1034:F1097" si="287">($E1035-$E1033)/2/3.6</f>
        <v>0.11111111111111112</v>
      </c>
      <c r="G1034" s="13">
        <f t="shared" ref="G1034:G1097" si="288">($E1035-$E1033)/2</f>
        <v>0.4</v>
      </c>
      <c r="R1034">
        <f t="shared" si="276"/>
        <v>1</v>
      </c>
      <c r="S1034" t="str">
        <f t="shared" si="277"/>
        <v/>
      </c>
      <c r="T1034" s="31">
        <f t="shared" si="281"/>
        <v>0</v>
      </c>
      <c r="U1034" s="31">
        <f t="shared" si="278"/>
        <v>0</v>
      </c>
      <c r="V1034" s="28">
        <f t="shared" si="282"/>
        <v>0</v>
      </c>
      <c r="W1034" s="28">
        <f t="shared" si="283"/>
        <v>2245.509</v>
      </c>
      <c r="X1034" s="28">
        <f t="shared" si="284"/>
        <v>176.06606631445084</v>
      </c>
      <c r="Y1034" s="37">
        <f t="shared" si="279"/>
        <v>2421.5750663144509</v>
      </c>
      <c r="Z1034" s="28">
        <f>Y1034*0.0000002777777777</f>
        <v>6.7265974045455828E-4</v>
      </c>
      <c r="AA1034" s="28">
        <f t="shared" si="285"/>
        <v>2421.5750656364098</v>
      </c>
      <c r="AB1034" s="24">
        <f t="shared" si="280"/>
        <v>-37.679012345679013</v>
      </c>
      <c r="AD1034" s="24">
        <f t="shared" si="286"/>
        <v>0</v>
      </c>
      <c r="AE1034" s="24">
        <f t="shared" si="274"/>
        <v>2388.1658618827159</v>
      </c>
      <c r="AF1034" s="24">
        <f t="shared" si="275"/>
        <v>0</v>
      </c>
      <c r="AG1034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34" s="35">
        <f>(AG1034*3600000)*$J$69</f>
        <v>2041035.7379470279</v>
      </c>
      <c r="AI1034" s="33">
        <f>ABS((AB1034*0.0000002777777777)-Z1034)</f>
        <v>6.8312613276987186E-4</v>
      </c>
      <c r="AJ1034" s="33">
        <f t="shared" ref="AJ1034:AJ1097" si="289">AJ1033+AI1034</f>
        <v>1.7287148697068853</v>
      </c>
    </row>
    <row r="1035" spans="2:36" x14ac:dyDescent="0.3">
      <c r="B1035" s="22" t="s">
        <v>33</v>
      </c>
      <c r="C1035" s="22">
        <v>1027</v>
      </c>
      <c r="D1035" s="22">
        <v>5</v>
      </c>
      <c r="E1035" s="4">
        <v>0.8</v>
      </c>
      <c r="F1035" s="13">
        <f t="shared" si="287"/>
        <v>0.5</v>
      </c>
      <c r="G1035" s="13">
        <f t="shared" si="288"/>
        <v>1.8</v>
      </c>
      <c r="R1035">
        <f t="shared" si="276"/>
        <v>1</v>
      </c>
      <c r="S1035" t="str">
        <f t="shared" si="277"/>
        <v/>
      </c>
      <c r="T1035" s="31">
        <f t="shared" si="281"/>
        <v>0.22222222222222224</v>
      </c>
      <c r="U1035" s="31">
        <f t="shared" si="278"/>
        <v>37.679012345679013</v>
      </c>
      <c r="V1035" s="28">
        <f t="shared" si="282"/>
        <v>1.7001162197530863E-2</v>
      </c>
      <c r="W1035" s="28">
        <f t="shared" si="283"/>
        <v>2245.509</v>
      </c>
      <c r="X1035" s="28">
        <f t="shared" si="284"/>
        <v>792.29729841502876</v>
      </c>
      <c r="Y1035" s="37">
        <f t="shared" si="279"/>
        <v>3037.8232995772264</v>
      </c>
      <c r="Z1035" s="28">
        <f>Y1035*0.0000002777777777</f>
        <v>8.4383980520184333E-4</v>
      </c>
      <c r="AA1035" s="28">
        <f t="shared" si="285"/>
        <v>3037.823298726636</v>
      </c>
      <c r="AB1035" s="24">
        <f t="shared" si="280"/>
        <v>-725.32098765432102</v>
      </c>
      <c r="AD1035" s="24">
        <f t="shared" si="286"/>
        <v>0</v>
      </c>
      <c r="AE1035" s="24">
        <f t="shared" si="274"/>
        <v>2388.1658618827159</v>
      </c>
      <c r="AF1035" s="24">
        <f t="shared" si="275"/>
        <v>0</v>
      </c>
      <c r="AG1035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35" s="35">
        <f>(AG1035*3600000)*$J$69</f>
        <v>2041035.7379470279</v>
      </c>
      <c r="AI1035" s="33">
        <f>ABS((AB1035*0.0000002777777777)-Z1035)</f>
        <v>1.0453178572716298E-3</v>
      </c>
      <c r="AJ1035" s="33">
        <f t="shared" si="289"/>
        <v>1.7297601875641568</v>
      </c>
    </row>
    <row r="1036" spans="2:36" x14ac:dyDescent="0.3">
      <c r="B1036" s="22" t="s">
        <v>33</v>
      </c>
      <c r="C1036" s="22">
        <v>1028</v>
      </c>
      <c r="D1036" s="22">
        <v>6</v>
      </c>
      <c r="E1036" s="4">
        <v>3.6</v>
      </c>
      <c r="F1036" s="13">
        <f t="shared" si="287"/>
        <v>1.0833333333333333</v>
      </c>
      <c r="G1036" s="13">
        <f t="shared" si="288"/>
        <v>3.9</v>
      </c>
      <c r="R1036">
        <f t="shared" si="276"/>
        <v>0</v>
      </c>
      <c r="S1036">
        <f t="shared" si="277"/>
        <v>3.6</v>
      </c>
      <c r="T1036" s="31">
        <f t="shared" si="281"/>
        <v>1</v>
      </c>
      <c r="U1036" s="31">
        <f t="shared" si="278"/>
        <v>763</v>
      </c>
      <c r="V1036" s="28">
        <f t="shared" si="282"/>
        <v>0.34427353449999992</v>
      </c>
      <c r="W1036" s="28">
        <f t="shared" si="283"/>
        <v>2245.509</v>
      </c>
      <c r="X1036" s="28">
        <f t="shared" si="284"/>
        <v>1716.6441465658954</v>
      </c>
      <c r="Y1036" s="37">
        <f t="shared" si="279"/>
        <v>3962.4974201003956</v>
      </c>
      <c r="Z1036" s="28">
        <f>Y1036*0.0000002777777777</f>
        <v>1.1006937274974714E-3</v>
      </c>
      <c r="AA1036" s="28">
        <f t="shared" si="285"/>
        <v>3962.4974189908971</v>
      </c>
      <c r="AB1036" s="24">
        <f t="shared" si="280"/>
        <v>-3591.2808641975307</v>
      </c>
      <c r="AD1036" s="24">
        <f t="shared" si="286"/>
        <v>0</v>
      </c>
      <c r="AE1036" s="24">
        <f t="shared" si="274"/>
        <v>2388.1658618827159</v>
      </c>
      <c r="AF1036" s="24">
        <f t="shared" si="275"/>
        <v>0</v>
      </c>
      <c r="AG1036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36" s="35">
        <f>(AG1036*3600000)*$J$69</f>
        <v>2041035.7379470279</v>
      </c>
      <c r="AI1036" s="33">
        <f>ABS((AB1036*0.0000002777777777)-Z1036)</f>
        <v>2.0982717450507967E-3</v>
      </c>
      <c r="AJ1036" s="33">
        <f t="shared" si="289"/>
        <v>1.7318584593092077</v>
      </c>
    </row>
    <row r="1037" spans="2:36" x14ac:dyDescent="0.3">
      <c r="B1037" s="22" t="s">
        <v>33</v>
      </c>
      <c r="C1037" s="22">
        <v>1029</v>
      </c>
      <c r="D1037" s="22">
        <v>7</v>
      </c>
      <c r="E1037" s="4">
        <v>8.6</v>
      </c>
      <c r="F1037" s="13">
        <f t="shared" si="287"/>
        <v>1.5277777777777777</v>
      </c>
      <c r="G1037" s="13">
        <f t="shared" si="288"/>
        <v>5.5</v>
      </c>
      <c r="R1037">
        <f t="shared" si="276"/>
        <v>0</v>
      </c>
      <c r="S1037">
        <f t="shared" si="277"/>
        <v>8.6</v>
      </c>
      <c r="T1037" s="31">
        <f t="shared" si="281"/>
        <v>2.3888888888888888</v>
      </c>
      <c r="U1037" s="31">
        <f t="shared" si="278"/>
        <v>4354.2808641975307</v>
      </c>
      <c r="V1037" s="28">
        <f t="shared" si="282"/>
        <v>1.9646968064521599</v>
      </c>
      <c r="W1037" s="28">
        <f t="shared" si="283"/>
        <v>2245.509</v>
      </c>
      <c r="X1037" s="28">
        <f t="shared" si="284"/>
        <v>2420.9084118236988</v>
      </c>
      <c r="Y1037" s="37">
        <f t="shared" si="279"/>
        <v>4668.3821086301505</v>
      </c>
      <c r="Z1037" s="28">
        <f>Y1037*0.0000002777777777</f>
        <v>1.2967728075897232E-3</v>
      </c>
      <c r="AA1037" s="28">
        <f t="shared" si="285"/>
        <v>4668.3821073230038</v>
      </c>
      <c r="AB1037" s="24">
        <f t="shared" si="280"/>
        <v>-8195.1851851851825</v>
      </c>
      <c r="AD1037" s="24">
        <f t="shared" si="286"/>
        <v>0</v>
      </c>
      <c r="AE1037" s="24">
        <f t="shared" si="274"/>
        <v>2388.1658618827159</v>
      </c>
      <c r="AF1037" s="24">
        <f t="shared" si="275"/>
        <v>0</v>
      </c>
      <c r="AG1037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37" s="35">
        <f>(AG1037*3600000)*$J$69</f>
        <v>2041035.7379470279</v>
      </c>
      <c r="AI1037" s="33">
        <f>ABS((AB1037*0.0000002777777777)-Z1037)</f>
        <v>3.5732131361704265E-3</v>
      </c>
      <c r="AJ1037" s="33">
        <f t="shared" si="289"/>
        <v>1.735431672445378</v>
      </c>
    </row>
    <row r="1038" spans="2:36" x14ac:dyDescent="0.3">
      <c r="B1038" s="22" t="s">
        <v>33</v>
      </c>
      <c r="C1038" s="22">
        <v>1030</v>
      </c>
      <c r="D1038" s="22">
        <v>8</v>
      </c>
      <c r="E1038" s="4">
        <v>14.6</v>
      </c>
      <c r="F1038" s="13">
        <f t="shared" si="287"/>
        <v>1.5833333333333333</v>
      </c>
      <c r="G1038" s="13">
        <f t="shared" si="288"/>
        <v>5.7</v>
      </c>
      <c r="R1038">
        <f t="shared" si="276"/>
        <v>0</v>
      </c>
      <c r="S1038">
        <f t="shared" si="277"/>
        <v>14.6</v>
      </c>
      <c r="T1038" s="31">
        <f t="shared" si="281"/>
        <v>4.0555555555555554</v>
      </c>
      <c r="U1038" s="31">
        <f t="shared" si="278"/>
        <v>12549.466049382714</v>
      </c>
      <c r="V1038" s="28">
        <f t="shared" si="282"/>
        <v>5.6624495844151213</v>
      </c>
      <c r="W1038" s="28">
        <f t="shared" si="283"/>
        <v>2245.509</v>
      </c>
      <c r="X1038" s="28">
        <f t="shared" si="284"/>
        <v>2508.9414449809242</v>
      </c>
      <c r="Y1038" s="37">
        <f t="shared" si="279"/>
        <v>4760.11289456534</v>
      </c>
      <c r="Z1038" s="28">
        <f>Y1038*0.0000002777777777</f>
        <v>1.3222535814534746E-3</v>
      </c>
      <c r="AA1038" s="28">
        <f t="shared" si="285"/>
        <v>4760.1128932325082</v>
      </c>
      <c r="AB1038" s="24">
        <f t="shared" si="280"/>
        <v>-10999.916666666668</v>
      </c>
      <c r="AD1038" s="24">
        <f t="shared" si="286"/>
        <v>0</v>
      </c>
      <c r="AE1038" s="24">
        <f t="shared" si="274"/>
        <v>2388.1658618827159</v>
      </c>
      <c r="AF1038" s="24">
        <f t="shared" si="275"/>
        <v>0</v>
      </c>
      <c r="AG1038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38" s="35">
        <f>(AG1038*3600000)*$J$69</f>
        <v>2041035.7379470279</v>
      </c>
      <c r="AI1038" s="33">
        <f>ABS((AB1038*0.0000002777777777)-Z1038)</f>
        <v>4.3777859880053333E-3</v>
      </c>
      <c r="AJ1038" s="33">
        <f t="shared" si="289"/>
        <v>1.7398094584333834</v>
      </c>
    </row>
    <row r="1039" spans="2:36" x14ac:dyDescent="0.3">
      <c r="B1039" s="22" t="s">
        <v>33</v>
      </c>
      <c r="C1039" s="22">
        <v>1031</v>
      </c>
      <c r="D1039" s="22">
        <v>9</v>
      </c>
      <c r="E1039" s="4">
        <v>20</v>
      </c>
      <c r="F1039" s="13">
        <f t="shared" si="287"/>
        <v>1.3611111111111109</v>
      </c>
      <c r="G1039" s="13">
        <f t="shared" si="288"/>
        <v>4.8999999999999995</v>
      </c>
      <c r="R1039">
        <f t="shared" si="276"/>
        <v>0</v>
      </c>
      <c r="S1039">
        <f t="shared" si="277"/>
        <v>20</v>
      </c>
      <c r="T1039" s="31">
        <f t="shared" si="281"/>
        <v>5.5555555555555554</v>
      </c>
      <c r="U1039" s="31">
        <f t="shared" si="278"/>
        <v>23549.382716049382</v>
      </c>
      <c r="V1039" s="28">
        <f t="shared" si="282"/>
        <v>10.625726373456789</v>
      </c>
      <c r="W1039" s="28">
        <f t="shared" si="283"/>
        <v>2245.509</v>
      </c>
      <c r="X1039" s="28">
        <f t="shared" si="284"/>
        <v>2156.8093123520225</v>
      </c>
      <c r="Y1039" s="37">
        <f t="shared" si="279"/>
        <v>4412.9440387254799</v>
      </c>
      <c r="Z1039" s="28">
        <f>Y1039*0.0000002777777777</f>
        <v>1.2258177881916267E-3</v>
      </c>
      <c r="AA1039" s="28">
        <f t="shared" si="285"/>
        <v>4412.9440374898559</v>
      </c>
      <c r="AB1039" s="24">
        <f t="shared" si="280"/>
        <v>-11501.518518518511</v>
      </c>
      <c r="AD1039" s="24">
        <f t="shared" si="286"/>
        <v>0</v>
      </c>
      <c r="AE1039" s="24">
        <f t="shared" ref="AE1039:AE1054" si="290">$AD$43+$AD$87+$AD$158+$AD$178+$AD$188+$AD$238+$AD$279+$AD$299+$AD$307+$AD$359+$AD$365+$AD$379+$AD$408+$AD$426+$AD$438+$AD$549+$AD$569+$AD$622+$AD$645+$AD$657+$AD$685+$AD$703+$AD$721+$AD$758+$AD$800+$AD$815+$AD$877+$AD$896+$AD$932+$AD$957+$AD$975</f>
        <v>2388.1658618827159</v>
      </c>
      <c r="AF1039" s="24">
        <f t="shared" si="275"/>
        <v>0</v>
      </c>
      <c r="AG1039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39" s="35">
        <f>(AG1039*3600000)*$J$69</f>
        <v>2041035.7379470279</v>
      </c>
      <c r="AI1039" s="33">
        <f>ABS((AB1039*0.0000002777777777)-Z1039)</f>
        <v>4.4206840424410952E-3</v>
      </c>
      <c r="AJ1039" s="33">
        <f t="shared" si="289"/>
        <v>1.7442301424758244</v>
      </c>
    </row>
    <row r="1040" spans="2:36" x14ac:dyDescent="0.3">
      <c r="B1040" s="22" t="s">
        <v>33</v>
      </c>
      <c r="C1040" s="22">
        <v>1032</v>
      </c>
      <c r="D1040" s="22">
        <v>10</v>
      </c>
      <c r="E1040" s="4">
        <v>24.4</v>
      </c>
      <c r="F1040" s="13">
        <f t="shared" si="287"/>
        <v>1.1388888888888888</v>
      </c>
      <c r="G1040" s="13">
        <f t="shared" si="288"/>
        <v>4.0999999999999996</v>
      </c>
      <c r="R1040">
        <f t="shared" si="276"/>
        <v>0</v>
      </c>
      <c r="S1040">
        <f t="shared" si="277"/>
        <v>24.4</v>
      </c>
      <c r="T1040" s="31">
        <f t="shared" si="281"/>
        <v>6.7777777777777768</v>
      </c>
      <c r="U1040" s="31">
        <f t="shared" si="278"/>
        <v>35050.901234567893</v>
      </c>
      <c r="V1040" s="28">
        <f t="shared" si="282"/>
        <v>15.815331134253078</v>
      </c>
      <c r="W1040" s="28">
        <f t="shared" si="283"/>
        <v>2245.509</v>
      </c>
      <c r="X1040" s="28">
        <f t="shared" si="284"/>
        <v>1804.6771797231211</v>
      </c>
      <c r="Y1040" s="37">
        <f t="shared" si="279"/>
        <v>4066.0015108573743</v>
      </c>
      <c r="Z1040" s="28">
        <f>Y1040*0.0000002777777777</f>
        <v>1.129444863810804E-3</v>
      </c>
      <c r="AA1040" s="28">
        <f t="shared" si="285"/>
        <v>4066.0015097188943</v>
      </c>
      <c r="AB1040" s="24">
        <f t="shared" si="280"/>
        <v>-11767.626543209881</v>
      </c>
      <c r="AD1040" s="24">
        <f t="shared" si="286"/>
        <v>0</v>
      </c>
      <c r="AE1040" s="24">
        <f t="shared" si="290"/>
        <v>2388.1658618827159</v>
      </c>
      <c r="AF1040" s="24">
        <f t="shared" si="275"/>
        <v>0</v>
      </c>
      <c r="AG1040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40" s="35">
        <f>(AG1040*3600000)*$J$69</f>
        <v>2041035.7379470279</v>
      </c>
      <c r="AI1040" s="33">
        <f>ABS((AB1040*0.0000002777777777)-Z1040)</f>
        <v>4.3982300137871775E-3</v>
      </c>
      <c r="AJ1040" s="33">
        <f t="shared" si="289"/>
        <v>1.7486283724896117</v>
      </c>
    </row>
    <row r="1041" spans="2:36" x14ac:dyDescent="0.3">
      <c r="B1041" s="22" t="s">
        <v>33</v>
      </c>
      <c r="C1041" s="22">
        <v>1033</v>
      </c>
      <c r="D1041" s="22">
        <v>11</v>
      </c>
      <c r="E1041" s="4">
        <v>28.2</v>
      </c>
      <c r="F1041" s="13">
        <f t="shared" si="287"/>
        <v>1.0138888888888891</v>
      </c>
      <c r="G1041" s="13">
        <f t="shared" si="288"/>
        <v>3.6500000000000004</v>
      </c>
      <c r="R1041">
        <f t="shared" si="276"/>
        <v>0</v>
      </c>
      <c r="S1041">
        <f t="shared" si="277"/>
        <v>28.2</v>
      </c>
      <c r="T1041" s="31">
        <f t="shared" si="281"/>
        <v>7.833333333333333</v>
      </c>
      <c r="U1041" s="31">
        <f t="shared" si="278"/>
        <v>46818.527777777774</v>
      </c>
      <c r="V1041" s="28">
        <f t="shared" si="282"/>
        <v>21.125006603069441</v>
      </c>
      <c r="W1041" s="28">
        <f t="shared" si="283"/>
        <v>2245.509</v>
      </c>
      <c r="X1041" s="28">
        <f t="shared" si="284"/>
        <v>1606.6028551193642</v>
      </c>
      <c r="Y1041" s="37">
        <f t="shared" si="279"/>
        <v>3873.2368617224338</v>
      </c>
      <c r="Z1041" s="28">
        <f>Y1041*0.0000002777777777</f>
        <v>1.0758991279549799E-3</v>
      </c>
      <c r="AA1041" s="28">
        <f t="shared" si="285"/>
        <v>3873.2368606379277</v>
      </c>
      <c r="AB1041" s="24">
        <f t="shared" si="280"/>
        <v>-12342.820216049382</v>
      </c>
      <c r="AD1041" s="24">
        <f t="shared" si="286"/>
        <v>0</v>
      </c>
      <c r="AE1041" s="24">
        <f t="shared" si="290"/>
        <v>2388.1658618827159</v>
      </c>
      <c r="AF1041" s="24">
        <f t="shared" si="275"/>
        <v>0</v>
      </c>
      <c r="AG1041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41" s="35">
        <f>(AG1041*3600000)*$J$69</f>
        <v>2041035.7379470279</v>
      </c>
      <c r="AI1041" s="33">
        <f>ABS((AB1041*0.0000002777777777)-Z1041)</f>
        <v>4.5044602981198119E-3</v>
      </c>
      <c r="AJ1041" s="33">
        <f t="shared" si="289"/>
        <v>1.7531328327877316</v>
      </c>
    </row>
    <row r="1042" spans="2:36" x14ac:dyDescent="0.3">
      <c r="B1042" s="22" t="s">
        <v>33</v>
      </c>
      <c r="C1042" s="22">
        <v>1034</v>
      </c>
      <c r="D1042" s="22">
        <v>12</v>
      </c>
      <c r="E1042" s="4">
        <v>31.7</v>
      </c>
      <c r="F1042" s="13">
        <f t="shared" si="287"/>
        <v>0.94444444444444453</v>
      </c>
      <c r="G1042" s="13">
        <f t="shared" si="288"/>
        <v>3.4000000000000004</v>
      </c>
      <c r="R1042">
        <f t="shared" si="276"/>
        <v>0</v>
      </c>
      <c r="S1042">
        <f t="shared" si="277"/>
        <v>31.7</v>
      </c>
      <c r="T1042" s="31">
        <f t="shared" si="281"/>
        <v>8.8055555555555554</v>
      </c>
      <c r="U1042" s="31">
        <f t="shared" si="278"/>
        <v>59161.347993827156</v>
      </c>
      <c r="V1042" s="28">
        <f t="shared" si="282"/>
        <v>26.694215438557475</v>
      </c>
      <c r="W1042" s="28">
        <f t="shared" si="283"/>
        <v>2245.509</v>
      </c>
      <c r="X1042" s="28">
        <f t="shared" si="284"/>
        <v>1496.5615636728323</v>
      </c>
      <c r="Y1042" s="37">
        <f t="shared" si="279"/>
        <v>3768.7647791113895</v>
      </c>
      <c r="Z1042" s="28">
        <f>Y1042*0.0000002777777777</f>
        <v>1.0468791050155931E-3</v>
      </c>
      <c r="AA1042" s="28">
        <f t="shared" si="285"/>
        <v>3768.7647780561351</v>
      </c>
      <c r="AB1042" s="24">
        <f t="shared" si="280"/>
        <v>-12958.636574074066</v>
      </c>
      <c r="AD1042" s="24">
        <f t="shared" si="286"/>
        <v>0</v>
      </c>
      <c r="AE1042" s="24">
        <f t="shared" si="290"/>
        <v>2388.1658618827159</v>
      </c>
      <c r="AF1042" s="24">
        <f t="shared" si="275"/>
        <v>0</v>
      </c>
      <c r="AG1042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42" s="35">
        <f>(AG1042*3600000)*$J$69</f>
        <v>2041035.7379470279</v>
      </c>
      <c r="AI1042" s="33">
        <f>ABS((AB1042*0.0000002777777777)-Z1042)</f>
        <v>4.6465003745838288E-3</v>
      </c>
      <c r="AJ1042" s="33">
        <f t="shared" si="289"/>
        <v>1.7577793331623155</v>
      </c>
    </row>
    <row r="1043" spans="2:36" x14ac:dyDescent="0.3">
      <c r="B1043" s="22" t="s">
        <v>33</v>
      </c>
      <c r="C1043" s="22">
        <v>1035</v>
      </c>
      <c r="D1043" s="22">
        <v>13</v>
      </c>
      <c r="E1043" s="4">
        <v>35</v>
      </c>
      <c r="F1043" s="13">
        <f t="shared" si="287"/>
        <v>0.81944444444444475</v>
      </c>
      <c r="G1043" s="13">
        <f t="shared" si="288"/>
        <v>2.9500000000000011</v>
      </c>
      <c r="R1043">
        <f t="shared" si="276"/>
        <v>0</v>
      </c>
      <c r="S1043">
        <f t="shared" si="277"/>
        <v>35</v>
      </c>
      <c r="T1043" s="31">
        <f t="shared" si="281"/>
        <v>9.7222222222222214</v>
      </c>
      <c r="U1043" s="31">
        <f t="shared" si="278"/>
        <v>72119.984567901221</v>
      </c>
      <c r="V1043" s="28">
        <f t="shared" si="282"/>
        <v>32.541287018711408</v>
      </c>
      <c r="W1043" s="28">
        <f t="shared" si="283"/>
        <v>2245.509</v>
      </c>
      <c r="X1043" s="28">
        <f t="shared" si="284"/>
        <v>1298.4872390690755</v>
      </c>
      <c r="Y1043" s="37">
        <f t="shared" si="279"/>
        <v>3576.5375260877872</v>
      </c>
      <c r="Z1043" s="28">
        <f>Y1043*0.0000002777777777</f>
        <v>9.9348264585732136E-4</v>
      </c>
      <c r="AA1043" s="28">
        <f t="shared" si="285"/>
        <v>3576.5375250863567</v>
      </c>
      <c r="AB1043" s="24">
        <f t="shared" si="280"/>
        <v>-11112.953703703708</v>
      </c>
      <c r="AD1043" s="24">
        <f t="shared" si="286"/>
        <v>0</v>
      </c>
      <c r="AE1043" s="24">
        <f t="shared" si="290"/>
        <v>2388.1658618827159</v>
      </c>
      <c r="AF1043" s="24">
        <f t="shared" ref="AF1043:AF1106" si="291">AC1043*0.0000002777777777</f>
        <v>0</v>
      </c>
      <c r="AG1043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43" s="35">
        <f>(AG1043*3600000)*$J$69</f>
        <v>2041035.7379470279</v>
      </c>
      <c r="AI1043" s="33">
        <f>ABS((AB1043*0.0000002777777777)-Z1043)</f>
        <v>4.0804142293551218E-3</v>
      </c>
      <c r="AJ1043" s="33">
        <f t="shared" si="289"/>
        <v>1.7618597473916706</v>
      </c>
    </row>
    <row r="1044" spans="2:36" x14ac:dyDescent="0.3">
      <c r="B1044" s="22" t="s">
        <v>33</v>
      </c>
      <c r="C1044" s="22">
        <v>1036</v>
      </c>
      <c r="D1044" s="22">
        <v>14</v>
      </c>
      <c r="E1044" s="4">
        <v>37.6</v>
      </c>
      <c r="F1044" s="13">
        <f t="shared" si="287"/>
        <v>0.65277777777777812</v>
      </c>
      <c r="G1044" s="13">
        <f t="shared" si="288"/>
        <v>2.3500000000000014</v>
      </c>
      <c r="R1044">
        <f t="shared" si="276"/>
        <v>0</v>
      </c>
      <c r="S1044">
        <f t="shared" si="277"/>
        <v>37.6</v>
      </c>
      <c r="T1044" s="31">
        <f t="shared" si="281"/>
        <v>10.444444444444445</v>
      </c>
      <c r="U1044" s="31">
        <f t="shared" si="278"/>
        <v>83232.938271604929</v>
      </c>
      <c r="V1044" s="28">
        <f t="shared" si="282"/>
        <v>37.555567294345671</v>
      </c>
      <c r="W1044" s="28">
        <f t="shared" si="283"/>
        <v>2245.509</v>
      </c>
      <c r="X1044" s="28">
        <f t="shared" si="284"/>
        <v>1034.3881395973992</v>
      </c>
      <c r="Y1044" s="37">
        <f t="shared" si="279"/>
        <v>3317.452706891745</v>
      </c>
      <c r="Z1044" s="28">
        <f>Y1044*0.0000002777777777</f>
        <v>9.215146405452385E-4</v>
      </c>
      <c r="AA1044" s="28">
        <f t="shared" si="285"/>
        <v>3317.4527059628585</v>
      </c>
      <c r="AB1044" s="24">
        <f t="shared" si="280"/>
        <v>-9556.9282407407591</v>
      </c>
      <c r="AD1044" s="24">
        <f t="shared" si="286"/>
        <v>0</v>
      </c>
      <c r="AE1044" s="24">
        <f t="shared" si="290"/>
        <v>2388.1658618827159</v>
      </c>
      <c r="AF1044" s="24">
        <f t="shared" si="291"/>
        <v>0</v>
      </c>
      <c r="AG1044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44" s="35">
        <f>(AG1044*3600000)*$J$69</f>
        <v>2041035.7379470279</v>
      </c>
      <c r="AI1044" s="33">
        <f>ABS((AB1044*0.0000002777777777)-Z1044)</f>
        <v>3.5762169288965774E-3</v>
      </c>
      <c r="AJ1044" s="33">
        <f t="shared" si="289"/>
        <v>1.7654359643205673</v>
      </c>
    </row>
    <row r="1045" spans="2:36" x14ac:dyDescent="0.3">
      <c r="B1045" s="22" t="s">
        <v>33</v>
      </c>
      <c r="C1045" s="22">
        <v>1037</v>
      </c>
      <c r="D1045" s="22">
        <v>15</v>
      </c>
      <c r="E1045" s="4">
        <v>39.700000000000003</v>
      </c>
      <c r="F1045" s="13">
        <f t="shared" si="287"/>
        <v>0.54166666666666641</v>
      </c>
      <c r="G1045" s="13">
        <f t="shared" si="288"/>
        <v>1.9499999999999993</v>
      </c>
      <c r="R1045">
        <f t="shared" si="276"/>
        <v>0</v>
      </c>
      <c r="S1045">
        <f t="shared" si="277"/>
        <v>39.700000000000003</v>
      </c>
      <c r="T1045" s="31">
        <f t="shared" si="281"/>
        <v>11.027777777777779</v>
      </c>
      <c r="U1045" s="31">
        <f t="shared" si="278"/>
        <v>92789.866512345689</v>
      </c>
      <c r="V1045" s="28">
        <f t="shared" si="282"/>
        <v>41.867752699853774</v>
      </c>
      <c r="W1045" s="28">
        <f t="shared" si="283"/>
        <v>2245.509</v>
      </c>
      <c r="X1045" s="28">
        <f t="shared" si="284"/>
        <v>858.32207328294737</v>
      </c>
      <c r="Y1045" s="37">
        <f t="shared" si="279"/>
        <v>3145.6988259828008</v>
      </c>
      <c r="Z1045" s="28">
        <f>Y1045*0.0000002777777777</f>
        <v>8.7380522919500148E-4</v>
      </c>
      <c r="AA1045" s="28">
        <f t="shared" si="285"/>
        <v>3145.6988251020052</v>
      </c>
      <c r="AB1045" s="24">
        <f t="shared" si="280"/>
        <v>-8604.9444444444234</v>
      </c>
      <c r="AD1045" s="24">
        <f t="shared" si="286"/>
        <v>0</v>
      </c>
      <c r="AE1045" s="24">
        <f t="shared" si="290"/>
        <v>2388.1658618827159</v>
      </c>
      <c r="AF1045" s="24">
        <f t="shared" si="291"/>
        <v>0</v>
      </c>
      <c r="AG1045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45" s="35">
        <f>(AG1045*3600000)*$J$69</f>
        <v>2041035.7379470279</v>
      </c>
      <c r="AI1045" s="33">
        <f>ABS((AB1045*0.0000002777777777)-Z1045)</f>
        <v>3.2640675742047348E-3</v>
      </c>
      <c r="AJ1045" s="33">
        <f t="shared" si="289"/>
        <v>1.7687000318947721</v>
      </c>
    </row>
    <row r="1046" spans="2:36" x14ac:dyDescent="0.3">
      <c r="B1046" s="22" t="s">
        <v>33</v>
      </c>
      <c r="C1046" s="22">
        <v>1038</v>
      </c>
      <c r="D1046" s="22">
        <v>16</v>
      </c>
      <c r="E1046" s="4">
        <v>41.5</v>
      </c>
      <c r="F1046" s="13">
        <f t="shared" si="287"/>
        <v>0.54166666666666641</v>
      </c>
      <c r="G1046" s="13">
        <f t="shared" si="288"/>
        <v>1.9499999999999993</v>
      </c>
      <c r="R1046">
        <f t="shared" si="276"/>
        <v>0</v>
      </c>
      <c r="S1046">
        <f t="shared" si="277"/>
        <v>41.5</v>
      </c>
      <c r="T1046" s="31">
        <f t="shared" si="281"/>
        <v>11.527777777777777</v>
      </c>
      <c r="U1046" s="31">
        <f t="shared" si="278"/>
        <v>101394.81095679011</v>
      </c>
      <c r="V1046" s="28">
        <f t="shared" si="282"/>
        <v>45.750393116714875</v>
      </c>
      <c r="W1046" s="28">
        <f t="shared" si="283"/>
        <v>2245.509</v>
      </c>
      <c r="X1046" s="28">
        <f t="shared" si="284"/>
        <v>858.32207328294737</v>
      </c>
      <c r="Y1046" s="37">
        <f t="shared" si="279"/>
        <v>3149.5814663996621</v>
      </c>
      <c r="Z1046" s="28">
        <f>Y1046*0.0000002777777777</f>
        <v>8.7488374042160545E-4</v>
      </c>
      <c r="AA1046" s="28">
        <f t="shared" si="285"/>
        <v>3149.5814655177796</v>
      </c>
      <c r="AB1046" s="24">
        <f t="shared" si="280"/>
        <v>-10521.275462962978</v>
      </c>
      <c r="AD1046" s="24">
        <f t="shared" si="286"/>
        <v>0</v>
      </c>
      <c r="AE1046" s="24">
        <f t="shared" si="290"/>
        <v>2388.1658618827159</v>
      </c>
      <c r="AF1046" s="24">
        <f t="shared" si="291"/>
        <v>0</v>
      </c>
      <c r="AG1046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46" s="35">
        <f>(AG1046*3600000)*$J$69</f>
        <v>2041035.7379470279</v>
      </c>
      <c r="AI1046" s="33">
        <f>ABS((AB1046*0.0000002777777777)-Z1046)</f>
        <v>3.7974602570930004E-3</v>
      </c>
      <c r="AJ1046" s="33">
        <f t="shared" si="289"/>
        <v>1.772497492151865</v>
      </c>
    </row>
    <row r="1047" spans="2:36" x14ac:dyDescent="0.3">
      <c r="B1047" s="22" t="s">
        <v>33</v>
      </c>
      <c r="C1047" s="22">
        <v>1039</v>
      </c>
      <c r="D1047" s="22">
        <v>17</v>
      </c>
      <c r="E1047" s="4">
        <v>43.6</v>
      </c>
      <c r="F1047" s="13">
        <f t="shared" si="287"/>
        <v>0.625</v>
      </c>
      <c r="G1047" s="13">
        <f t="shared" si="288"/>
        <v>2.25</v>
      </c>
      <c r="R1047">
        <f t="shared" si="276"/>
        <v>0</v>
      </c>
      <c r="S1047">
        <f t="shared" si="277"/>
        <v>43.6</v>
      </c>
      <c r="T1047" s="31">
        <f t="shared" si="281"/>
        <v>12.111111111111111</v>
      </c>
      <c r="U1047" s="31">
        <f t="shared" si="278"/>
        <v>111916.08641975309</v>
      </c>
      <c r="V1047" s="28">
        <f t="shared" si="282"/>
        <v>50.497702017216042</v>
      </c>
      <c r="W1047" s="28">
        <f t="shared" si="283"/>
        <v>2245.509</v>
      </c>
      <c r="X1047" s="28">
        <f t="shared" si="284"/>
        <v>990.37162301878595</v>
      </c>
      <c r="Y1047" s="37">
        <f t="shared" si="279"/>
        <v>3286.378325036002</v>
      </c>
      <c r="Z1047" s="28">
        <f>Y1047*0.0000002777777777</f>
        <v>9.1288286780994896E-4</v>
      </c>
      <c r="AA1047" s="28">
        <f t="shared" si="285"/>
        <v>3286.3783241158162</v>
      </c>
      <c r="AB1047" s="24">
        <f t="shared" si="280"/>
        <v>-12660.148148148131</v>
      </c>
      <c r="AD1047" s="24">
        <f t="shared" si="286"/>
        <v>0</v>
      </c>
      <c r="AE1047" s="24">
        <f t="shared" si="290"/>
        <v>2388.1658618827159</v>
      </c>
      <c r="AF1047" s="24">
        <f t="shared" si="291"/>
        <v>0</v>
      </c>
      <c r="AG1047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47" s="35">
        <f>(AG1047*3600000)*$J$69</f>
        <v>2041035.7379470279</v>
      </c>
      <c r="AI1047" s="33">
        <f>ABS((AB1047*0.0000002777777777)-Z1047)</f>
        <v>4.4295906857553073E-3</v>
      </c>
      <c r="AJ1047" s="33">
        <f t="shared" si="289"/>
        <v>1.7769270828376202</v>
      </c>
    </row>
    <row r="1048" spans="2:36" x14ac:dyDescent="0.3">
      <c r="B1048" s="22" t="s">
        <v>33</v>
      </c>
      <c r="C1048" s="22">
        <v>1040</v>
      </c>
      <c r="D1048" s="22">
        <v>18</v>
      </c>
      <c r="E1048" s="4">
        <v>46</v>
      </c>
      <c r="F1048" s="13">
        <f t="shared" si="287"/>
        <v>0.6666666666666663</v>
      </c>
      <c r="G1048" s="13">
        <f t="shared" si="288"/>
        <v>2.3999999999999986</v>
      </c>
      <c r="R1048">
        <f t="shared" si="276"/>
        <v>0</v>
      </c>
      <c r="S1048">
        <f t="shared" si="277"/>
        <v>46</v>
      </c>
      <c r="T1048" s="31">
        <f t="shared" si="281"/>
        <v>12.777777777777777</v>
      </c>
      <c r="U1048" s="31">
        <f t="shared" si="278"/>
        <v>124576.23456790122</v>
      </c>
      <c r="V1048" s="28">
        <f t="shared" si="282"/>
        <v>56.210092515586403</v>
      </c>
      <c r="W1048" s="28">
        <f t="shared" si="283"/>
        <v>2245.509</v>
      </c>
      <c r="X1048" s="28">
        <f t="shared" si="284"/>
        <v>1056.3963978867043</v>
      </c>
      <c r="Y1048" s="37">
        <f t="shared" si="279"/>
        <v>3358.1154904022906</v>
      </c>
      <c r="Z1048" s="28">
        <f>Y1048*0.0000002777777777</f>
        <v>9.32809858183894E-4</v>
      </c>
      <c r="AA1048" s="28">
        <f t="shared" si="285"/>
        <v>3358.1154894620186</v>
      </c>
      <c r="AB1048" s="24">
        <f t="shared" si="280"/>
        <v>-13338.37037037035</v>
      </c>
      <c r="AD1048" s="24">
        <f t="shared" si="286"/>
        <v>0</v>
      </c>
      <c r="AE1048" s="24">
        <f t="shared" si="290"/>
        <v>2388.1658618827159</v>
      </c>
      <c r="AF1048" s="24">
        <f t="shared" si="291"/>
        <v>0</v>
      </c>
      <c r="AG1048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48" s="35">
        <f>(AG1048*3600000)*$J$69</f>
        <v>2041035.7379470279</v>
      </c>
      <c r="AI1048" s="33">
        <f>ABS((AB1048*0.0000002777777777)-Z1048)</f>
        <v>4.6379127378048963E-3</v>
      </c>
      <c r="AJ1048" s="33">
        <f t="shared" si="289"/>
        <v>1.7815649955754251</v>
      </c>
    </row>
    <row r="1049" spans="2:36" x14ac:dyDescent="0.3">
      <c r="B1049" s="22" t="s">
        <v>33</v>
      </c>
      <c r="C1049" s="22">
        <v>1041</v>
      </c>
      <c r="D1049" s="22">
        <v>19</v>
      </c>
      <c r="E1049" s="4">
        <v>48.4</v>
      </c>
      <c r="F1049" s="13">
        <f t="shared" si="287"/>
        <v>0.625</v>
      </c>
      <c r="G1049" s="13">
        <f t="shared" si="288"/>
        <v>2.25</v>
      </c>
      <c r="R1049">
        <f t="shared" si="276"/>
        <v>0</v>
      </c>
      <c r="S1049">
        <f t="shared" si="277"/>
        <v>48.4</v>
      </c>
      <c r="T1049" s="31">
        <f t="shared" si="281"/>
        <v>13.444444444444443</v>
      </c>
      <c r="U1049" s="31">
        <f t="shared" si="278"/>
        <v>137914.60493827157</v>
      </c>
      <c r="V1049" s="28">
        <f t="shared" si="282"/>
        <v>62.228503933512314</v>
      </c>
      <c r="W1049" s="28">
        <f t="shared" si="283"/>
        <v>2245.509</v>
      </c>
      <c r="X1049" s="28">
        <f t="shared" si="284"/>
        <v>990.37162301878595</v>
      </c>
      <c r="Y1049" s="37">
        <f t="shared" si="279"/>
        <v>3298.1091269522985</v>
      </c>
      <c r="Z1049" s="28">
        <f>Y1049*0.0000002777777777</f>
        <v>9.1614142389689673E-4</v>
      </c>
      <c r="AA1049" s="28">
        <f t="shared" si="285"/>
        <v>3298.1091260288281</v>
      </c>
      <c r="AB1049" s="24">
        <f t="shared" si="280"/>
        <v>-12227.428240740759</v>
      </c>
      <c r="AD1049" s="24">
        <f t="shared" si="286"/>
        <v>0</v>
      </c>
      <c r="AE1049" s="24">
        <f t="shared" si="290"/>
        <v>2388.1658618827159</v>
      </c>
      <c r="AF1049" s="24">
        <f t="shared" si="291"/>
        <v>0</v>
      </c>
      <c r="AG1049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49" s="35">
        <f>(AG1049*3600000)*$J$69</f>
        <v>2041035.7379470279</v>
      </c>
      <c r="AI1049" s="33">
        <f>ABS((AB1049*0.0000002777777777)-Z1049)</f>
        <v>4.3126492675960859E-3</v>
      </c>
      <c r="AJ1049" s="33">
        <f t="shared" si="289"/>
        <v>1.7858776448430211</v>
      </c>
    </row>
    <row r="1050" spans="2:36" x14ac:dyDescent="0.3">
      <c r="B1050" s="22" t="s">
        <v>33</v>
      </c>
      <c r="C1050" s="22">
        <v>1042</v>
      </c>
      <c r="D1050" s="22">
        <v>20</v>
      </c>
      <c r="E1050" s="4">
        <v>50.5</v>
      </c>
      <c r="F1050" s="13">
        <f t="shared" si="287"/>
        <v>0.4861111111111111</v>
      </c>
      <c r="G1050" s="13">
        <f t="shared" si="288"/>
        <v>1.75</v>
      </c>
      <c r="R1050">
        <f t="shared" si="276"/>
        <v>0</v>
      </c>
      <c r="S1050">
        <f t="shared" si="277"/>
        <v>50.5</v>
      </c>
      <c r="T1050" s="31">
        <f t="shared" si="281"/>
        <v>14.027777777777777</v>
      </c>
      <c r="U1050" s="31">
        <f t="shared" si="278"/>
        <v>150142.03317901233</v>
      </c>
      <c r="V1050" s="28">
        <f t="shared" si="282"/>
        <v>67.745646709770426</v>
      </c>
      <c r="W1050" s="28">
        <f t="shared" si="283"/>
        <v>2245.509</v>
      </c>
      <c r="X1050" s="28">
        <f t="shared" si="284"/>
        <v>770.28904012572241</v>
      </c>
      <c r="Y1050" s="37">
        <f t="shared" si="279"/>
        <v>3083.5436868354927</v>
      </c>
      <c r="Z1050" s="28">
        <f>Y1050*0.0000002777777777</f>
        <v>8.5653991277002798E-4</v>
      </c>
      <c r="AA1050" s="28">
        <f t="shared" si="285"/>
        <v>3083.5436859721008</v>
      </c>
      <c r="AB1050" s="24">
        <f t="shared" si="280"/>
        <v>-8440.098765432107</v>
      </c>
      <c r="AD1050" s="24">
        <f t="shared" si="286"/>
        <v>0</v>
      </c>
      <c r="AE1050" s="24">
        <f t="shared" si="290"/>
        <v>2388.1658618827159</v>
      </c>
      <c r="AF1050" s="24">
        <f t="shared" si="291"/>
        <v>0</v>
      </c>
      <c r="AG1050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50" s="35">
        <f>(AG1050*3600000)*$J$69</f>
        <v>2041035.7379470279</v>
      </c>
      <c r="AI1050" s="33">
        <f>ABS((AB1050*0.0000002777777777)-Z1050)</f>
        <v>3.2010117914002723E-3</v>
      </c>
      <c r="AJ1050" s="33">
        <f t="shared" si="289"/>
        <v>1.7890786566344214</v>
      </c>
    </row>
    <row r="1051" spans="2:36" x14ac:dyDescent="0.3">
      <c r="B1051" s="22" t="s">
        <v>33</v>
      </c>
      <c r="C1051" s="22">
        <v>1043</v>
      </c>
      <c r="D1051" s="22">
        <v>21</v>
      </c>
      <c r="E1051" s="4">
        <v>51.9</v>
      </c>
      <c r="F1051" s="13">
        <f t="shared" si="287"/>
        <v>0.29166666666666685</v>
      </c>
      <c r="G1051" s="13">
        <f t="shared" si="288"/>
        <v>1.0500000000000007</v>
      </c>
      <c r="R1051">
        <f t="shared" si="276"/>
        <v>0</v>
      </c>
      <c r="S1051">
        <f t="shared" si="277"/>
        <v>51.9</v>
      </c>
      <c r="T1051" s="31">
        <f t="shared" si="281"/>
        <v>14.416666666666666</v>
      </c>
      <c r="U1051" s="31">
        <f t="shared" si="278"/>
        <v>158582.13194444444</v>
      </c>
      <c r="V1051" s="28">
        <f t="shared" si="282"/>
        <v>71.553907042017343</v>
      </c>
      <c r="W1051" s="28">
        <f t="shared" si="283"/>
        <v>2245.509</v>
      </c>
      <c r="X1051" s="28">
        <f t="shared" si="284"/>
        <v>462.17342407543373</v>
      </c>
      <c r="Y1051" s="37">
        <f t="shared" si="279"/>
        <v>2779.2363311174508</v>
      </c>
      <c r="Z1051" s="28">
        <f>Y1051*0.0000002777777777</f>
        <v>7.7201009176090687E-4</v>
      </c>
      <c r="AA1051" s="28">
        <f t="shared" si="285"/>
        <v>2779.2363303392649</v>
      </c>
      <c r="AB1051" s="24">
        <f t="shared" si="280"/>
        <v>-4306.593364197528</v>
      </c>
      <c r="AD1051" s="24">
        <f t="shared" si="286"/>
        <v>0</v>
      </c>
      <c r="AE1051" s="24">
        <f t="shared" si="290"/>
        <v>2388.1658618827159</v>
      </c>
      <c r="AF1051" s="24">
        <f t="shared" si="291"/>
        <v>0</v>
      </c>
      <c r="AG1051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51" s="35">
        <f>(AG1051*3600000)*$J$69</f>
        <v>2041035.7379470279</v>
      </c>
      <c r="AI1051" s="33">
        <f>ABS((AB1051*0.0000002777777777)-Z1051)</f>
        <v>1.9682860259252633E-3</v>
      </c>
      <c r="AJ1051" s="33">
        <f t="shared" si="289"/>
        <v>1.7910469426603468</v>
      </c>
    </row>
    <row r="1052" spans="2:36" x14ac:dyDescent="0.3">
      <c r="B1052" s="22" t="s">
        <v>33</v>
      </c>
      <c r="C1052" s="22">
        <v>1044</v>
      </c>
      <c r="D1052" s="22">
        <v>22</v>
      </c>
      <c r="E1052" s="4">
        <v>52.6</v>
      </c>
      <c r="F1052" s="13">
        <f t="shared" si="287"/>
        <v>0.12499999999999981</v>
      </c>
      <c r="G1052" s="13">
        <f t="shared" si="288"/>
        <v>0.44999999999999929</v>
      </c>
      <c r="R1052">
        <f t="shared" si="276"/>
        <v>0</v>
      </c>
      <c r="S1052">
        <f t="shared" si="277"/>
        <v>52.6</v>
      </c>
      <c r="T1052" s="31">
        <f t="shared" si="281"/>
        <v>14.611111111111111</v>
      </c>
      <c r="U1052" s="31">
        <f t="shared" si="278"/>
        <v>162888.72530864197</v>
      </c>
      <c r="V1052" s="28">
        <f t="shared" si="282"/>
        <v>73.497086752563263</v>
      </c>
      <c r="W1052" s="28">
        <f t="shared" si="283"/>
        <v>2245.509</v>
      </c>
      <c r="X1052" s="28">
        <f t="shared" si="284"/>
        <v>198.07432460375688</v>
      </c>
      <c r="Y1052" s="37">
        <f t="shared" si="279"/>
        <v>2517.0804113563199</v>
      </c>
      <c r="Z1052" s="28">
        <f>Y1052*0.0000002777777777</f>
        <v>6.9918900295876042E-4</v>
      </c>
      <c r="AA1052" s="28">
        <f t="shared" si="285"/>
        <v>2517.0804106515375</v>
      </c>
      <c r="AB1052" s="24">
        <f t="shared" si="280"/>
        <v>-1241.0524691357859</v>
      </c>
      <c r="AD1052" s="24">
        <f t="shared" si="286"/>
        <v>0</v>
      </c>
      <c r="AE1052" s="24">
        <f t="shared" si="290"/>
        <v>2388.1658618827159</v>
      </c>
      <c r="AF1052" s="24">
        <f t="shared" si="291"/>
        <v>0</v>
      </c>
      <c r="AG1052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52" s="35">
        <f>(AG1052*3600000)*$J$69</f>
        <v>2041035.7379470279</v>
      </c>
      <c r="AI1052" s="33">
        <f>ABS((AB1052*0.0000002777777777)-Z1052)</f>
        <v>1.0439257998443969E-3</v>
      </c>
      <c r="AJ1052" s="33">
        <f t="shared" si="289"/>
        <v>1.7920908684601913</v>
      </c>
    </row>
    <row r="1053" spans="2:36" x14ac:dyDescent="0.3">
      <c r="B1053" s="22" t="s">
        <v>33</v>
      </c>
      <c r="C1053" s="22">
        <v>1045</v>
      </c>
      <c r="D1053" s="22">
        <v>23</v>
      </c>
      <c r="E1053" s="4">
        <v>52.8</v>
      </c>
      <c r="F1053" s="13">
        <f t="shared" si="287"/>
        <v>4.1666666666666269E-2</v>
      </c>
      <c r="G1053" s="13">
        <f t="shared" si="288"/>
        <v>0.14999999999999858</v>
      </c>
      <c r="R1053">
        <f t="shared" si="276"/>
        <v>0</v>
      </c>
      <c r="S1053">
        <f t="shared" si="277"/>
        <v>52.8</v>
      </c>
      <c r="T1053" s="31">
        <f t="shared" si="281"/>
        <v>14.666666666666666</v>
      </c>
      <c r="U1053" s="31">
        <f t="shared" si="278"/>
        <v>164129.77777777775</v>
      </c>
      <c r="V1053" s="28">
        <f t="shared" si="282"/>
        <v>74.057062532444419</v>
      </c>
      <c r="W1053" s="28">
        <f t="shared" si="283"/>
        <v>2245.509</v>
      </c>
      <c r="X1053" s="28">
        <f t="shared" si="284"/>
        <v>66.024774867918438</v>
      </c>
      <c r="Y1053" s="37">
        <f t="shared" si="279"/>
        <v>2385.5908374003629</v>
      </c>
      <c r="Z1053" s="28">
        <f>Y1053*0.0000002777777777</f>
        <v>6.6266412131455496E-4</v>
      </c>
      <c r="AA1053" s="28">
        <f t="shared" si="285"/>
        <v>2385.5908367323977</v>
      </c>
      <c r="AB1053" s="24">
        <f t="shared" si="280"/>
        <v>-622.29243827160099</v>
      </c>
      <c r="AD1053" s="24">
        <f t="shared" si="286"/>
        <v>0</v>
      </c>
      <c r="AE1053" s="24">
        <f t="shared" si="290"/>
        <v>2388.1658618827159</v>
      </c>
      <c r="AF1053" s="24">
        <f t="shared" si="291"/>
        <v>0</v>
      </c>
      <c r="AG1053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53" s="35">
        <f>(AG1053*3600000)*$J$69</f>
        <v>2041035.7379470279</v>
      </c>
      <c r="AI1053" s="33">
        <f>ABS((AB1053*0.0000002777777777)-Z1053)</f>
        <v>8.3552313189715478E-4</v>
      </c>
      <c r="AJ1053" s="33">
        <f t="shared" si="289"/>
        <v>1.7929263915920883</v>
      </c>
    </row>
    <row r="1054" spans="2:36" x14ac:dyDescent="0.3">
      <c r="B1054" s="22" t="s">
        <v>33</v>
      </c>
      <c r="C1054" s="22">
        <v>1046</v>
      </c>
      <c r="D1054" s="22">
        <v>24</v>
      </c>
      <c r="E1054" s="4">
        <v>52.9</v>
      </c>
      <c r="F1054" s="13">
        <f t="shared" si="287"/>
        <v>4.1666666666667261E-2</v>
      </c>
      <c r="G1054" s="13">
        <f t="shared" si="288"/>
        <v>0.15000000000000213</v>
      </c>
      <c r="R1054">
        <f t="shared" si="276"/>
        <v>0</v>
      </c>
      <c r="S1054">
        <f t="shared" si="277"/>
        <v>52.9</v>
      </c>
      <c r="T1054" s="31">
        <f t="shared" si="281"/>
        <v>14.694444444444443</v>
      </c>
      <c r="U1054" s="31">
        <f t="shared" si="278"/>
        <v>164752.07021604935</v>
      </c>
      <c r="V1054" s="28">
        <f t="shared" si="282"/>
        <v>74.337847351863005</v>
      </c>
      <c r="W1054" s="28">
        <f t="shared" si="283"/>
        <v>2245.509</v>
      </c>
      <c r="X1054" s="28">
        <f t="shared" si="284"/>
        <v>66.024774867920001</v>
      </c>
      <c r="Y1054" s="37">
        <f t="shared" si="279"/>
        <v>2385.8716222197827</v>
      </c>
      <c r="Z1054" s="28">
        <f>Y1054*0.0000002777777777</f>
        <v>6.6274211709770525E-4</v>
      </c>
      <c r="AA1054" s="28">
        <f t="shared" si="285"/>
        <v>2385.8716215517388</v>
      </c>
      <c r="AB1054" s="24">
        <f t="shared" si="280"/>
        <v>-1248.1172839506471</v>
      </c>
      <c r="AD1054" s="24">
        <f t="shared" si="286"/>
        <v>0</v>
      </c>
      <c r="AE1054" s="24">
        <f t="shared" si="290"/>
        <v>2388.1658618827159</v>
      </c>
      <c r="AF1054" s="24">
        <f t="shared" si="291"/>
        <v>0</v>
      </c>
      <c r="AG1054" s="24">
        <f>AF$43+AF$87+$AF$158+$AF$178+$AF$238+$AF$279+$AF$299+$AF$307+$AF$359+$AF$365+$AF$379+$AF$408+$AF$426+$AF$438+$AF$526+$AF$549+$AF$569+$AF$622+$AF$645+$AF$657+$AF$685+$AF$703+$AF$721+$AF$758+$AF$800+$AF$815+$AF$877+$AF$896+$AF$932+$AF$957+$AF$975</f>
        <v>0.6592492693627352</v>
      </c>
      <c r="AH1054" s="35">
        <f>(AG1054*3600000)*$J$69</f>
        <v>2041035.7379470279</v>
      </c>
      <c r="AI1054" s="33">
        <f>ABS((AB1054*0.0000002777777777)-Z1054)</f>
        <v>1.0094413625424759E-3</v>
      </c>
      <c r="AJ1054" s="33">
        <f t="shared" si="289"/>
        <v>1.7939358329546309</v>
      </c>
    </row>
    <row r="1055" spans="2:36" x14ac:dyDescent="0.3">
      <c r="B1055" s="22" t="s">
        <v>33</v>
      </c>
      <c r="C1055" s="22">
        <v>1047</v>
      </c>
      <c r="D1055" s="22">
        <v>25</v>
      </c>
      <c r="E1055" s="4">
        <v>53.1</v>
      </c>
      <c r="F1055" s="13">
        <f t="shared" si="287"/>
        <v>5.5555555555555358E-2</v>
      </c>
      <c r="G1055" s="13">
        <f t="shared" si="288"/>
        <v>0.19999999999999929</v>
      </c>
      <c r="R1055">
        <f t="shared" si="276"/>
        <v>0</v>
      </c>
      <c r="S1055">
        <f t="shared" si="277"/>
        <v>53.1</v>
      </c>
      <c r="T1055" s="31">
        <f t="shared" si="281"/>
        <v>14.75</v>
      </c>
      <c r="U1055" s="31">
        <f t="shared" si="278"/>
        <v>166000.1875</v>
      </c>
      <c r="V1055" s="28">
        <f t="shared" si="282"/>
        <v>74.901010849656245</v>
      </c>
      <c r="W1055" s="28">
        <f t="shared" si="283"/>
        <v>2245.509</v>
      </c>
      <c r="X1055" s="28">
        <f t="shared" si="284"/>
        <v>88.033033157225105</v>
      </c>
      <c r="Y1055" s="37">
        <f t="shared" si="279"/>
        <v>2408.4430440068813</v>
      </c>
      <c r="Z1055" s="28">
        <f>Y1055*0.0000002777777777</f>
        <v>6.6901195648125483E-4</v>
      </c>
      <c r="AA1055" s="28">
        <f t="shared" si="285"/>
        <v>2408.4430433325174</v>
      </c>
      <c r="AB1055" s="24">
        <f t="shared" si="280"/>
        <v>-1252.8271604937909</v>
      </c>
      <c r="AD1055" s="24">
        <f t="shared" si="286"/>
        <v>0</v>
      </c>
      <c r="AE1055" s="24">
        <f>$AD$43+$AD$87+$AD$158+$AD$178+$AD$188+$AD$238+$AD$279+$AD$299+$AD$307+$AD$359+$AD$365+$AD$379+$AD$408+$AD$426+$AD$438+$AD$549+$AD$569+$AD$622+$AD$645+$AD$657+$AD$685+$AD$703+$AD$721+$AD$758+$AD$800+$AD$815+$AD$877+$AD$896+$AD$932+$AD$957+$AD$975+$AD$1056</f>
        <v>2546.9410987654319</v>
      </c>
      <c r="AF1055" s="24">
        <f t="shared" si="291"/>
        <v>0</v>
      </c>
      <c r="AG1055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55" s="35">
        <f>(AG1055*3600000)*$J$69</f>
        <v>2177582.4416279304</v>
      </c>
      <c r="AI1055" s="33">
        <f>ABS((AB1055*0.0000002777777777)-Z1055)</f>
        <v>1.0170195009654214E-3</v>
      </c>
      <c r="AJ1055" s="33">
        <f t="shared" si="289"/>
        <v>1.7949528524555962</v>
      </c>
    </row>
    <row r="1056" spans="2:36" x14ac:dyDescent="0.3">
      <c r="B1056" s="22" t="s">
        <v>33</v>
      </c>
      <c r="C1056" s="22">
        <v>1048</v>
      </c>
      <c r="D1056" s="22">
        <v>26</v>
      </c>
      <c r="E1056" s="4">
        <v>53.3</v>
      </c>
      <c r="F1056" s="13">
        <f t="shared" si="287"/>
        <v>0</v>
      </c>
      <c r="G1056" s="13">
        <f t="shared" si="288"/>
        <v>0</v>
      </c>
      <c r="R1056">
        <f t="shared" si="276"/>
        <v>0</v>
      </c>
      <c r="S1056">
        <f t="shared" si="277"/>
        <v>53.3</v>
      </c>
      <c r="T1056" s="31">
        <f t="shared" si="281"/>
        <v>14.805555555555554</v>
      </c>
      <c r="U1056" s="31">
        <f t="shared" si="278"/>
        <v>167253.01466049379</v>
      </c>
      <c r="V1056" s="28">
        <f t="shared" si="282"/>
        <v>75.466299492724119</v>
      </c>
      <c r="W1056" s="28">
        <f t="shared" si="283"/>
        <v>2245.509</v>
      </c>
      <c r="X1056" s="28">
        <f t="shared" si="284"/>
        <v>0</v>
      </c>
      <c r="Y1056" s="37">
        <f t="shared" si="279"/>
        <v>2320.9752994927239</v>
      </c>
      <c r="Z1056" s="28">
        <f>Y1056*0.0000002777777777</f>
        <v>6.4471536078968082E-4</v>
      </c>
      <c r="AA1056" s="28">
        <f t="shared" si="285"/>
        <v>2320.9752988428509</v>
      </c>
      <c r="AB1056" s="24">
        <f t="shared" si="280"/>
        <v>1252.8271604937909</v>
      </c>
      <c r="AC1056" s="24">
        <f>SUM(AB1056:AB1069)</f>
        <v>158775.23688271601</v>
      </c>
      <c r="AD1056" s="24">
        <f t="shared" si="286"/>
        <v>158.775236882716</v>
      </c>
      <c r="AE1056" s="24">
        <f t="shared" ref="AE1056:AE1088" si="292">$AD$43+$AD$87+$AD$158+$AD$178+$AD$188+$AD$238+$AD$279+$AD$299+$AD$307+$AD$359+$AD$365+$AD$379+$AD$408+$AD$426+$AD$438+$AD$549+$AD$569+$AD$622+$AD$645+$AD$657+$AD$685+$AD$703+$AD$721+$AD$758+$AD$800+$AD$815+$AD$877+$AD$896+$AD$932+$AD$957+$AD$975+$AD$1056</f>
        <v>2546.9410987654319</v>
      </c>
      <c r="AF1056" s="24">
        <f t="shared" si="291"/>
        <v>4.4104232455071932E-2</v>
      </c>
      <c r="AG1056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56" s="35">
        <f>(AG1056*3600000)*$J$69</f>
        <v>2177582.4416279304</v>
      </c>
      <c r="AI1056" s="33">
        <f>ABS((AB1056*0.0000002777777777)-Z1056)</f>
        <v>2.9670781630551434E-4</v>
      </c>
      <c r="AJ1056" s="33">
        <f t="shared" si="289"/>
        <v>1.7952495602719016</v>
      </c>
    </row>
    <row r="1057" spans="2:36" x14ac:dyDescent="0.3">
      <c r="B1057" s="22" t="s">
        <v>33</v>
      </c>
      <c r="C1057" s="22">
        <v>1049</v>
      </c>
      <c r="D1057" s="22">
        <v>27</v>
      </c>
      <c r="E1057" s="4">
        <v>53.1</v>
      </c>
      <c r="F1057" s="13">
        <f t="shared" si="287"/>
        <v>-0.1388888888888889</v>
      </c>
      <c r="G1057" s="13">
        <f t="shared" si="288"/>
        <v>-0.5</v>
      </c>
      <c r="R1057">
        <f t="shared" si="276"/>
        <v>0</v>
      </c>
      <c r="S1057">
        <f t="shared" si="277"/>
        <v>53.1</v>
      </c>
      <c r="T1057" s="31">
        <f t="shared" si="281"/>
        <v>14.75</v>
      </c>
      <c r="U1057" s="31">
        <f t="shared" si="278"/>
        <v>166000.1875</v>
      </c>
      <c r="V1057" s="28">
        <f t="shared" si="282"/>
        <v>74.901010849656245</v>
      </c>
      <c r="W1057" s="28">
        <f t="shared" si="283"/>
        <v>2245.509</v>
      </c>
      <c r="X1057" s="28">
        <f t="shared" si="284"/>
        <v>-220.08258289306355</v>
      </c>
      <c r="Y1057" s="37">
        <f t="shared" si="279"/>
        <v>2100.3274279565931</v>
      </c>
      <c r="Z1057" s="28">
        <f>Y1057*0.0000002777777777</f>
        <v>5.8342428538013926E-4</v>
      </c>
      <c r="AA1057" s="28">
        <f t="shared" si="285"/>
        <v>2100.3274273685015</v>
      </c>
      <c r="AB1057" s="24">
        <f t="shared" si="280"/>
        <v>4964.2098765432311</v>
      </c>
      <c r="AD1057" s="24">
        <f t="shared" si="286"/>
        <v>0</v>
      </c>
      <c r="AE1057" s="24">
        <f t="shared" si="292"/>
        <v>2546.9410987654319</v>
      </c>
      <c r="AF1057" s="24">
        <f t="shared" si="291"/>
        <v>0</v>
      </c>
      <c r="AG1057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57" s="35">
        <f>(AG1057*3600000)*$J$69</f>
        <v>2177582.4416279304</v>
      </c>
      <c r="AI1057" s="33">
        <f>ABS((AB1057*0.0000002777777777)-Z1057)</f>
        <v>7.9552290216243092E-4</v>
      </c>
      <c r="AJ1057" s="33">
        <f t="shared" si="289"/>
        <v>1.796045083174064</v>
      </c>
    </row>
    <row r="1058" spans="2:36" x14ac:dyDescent="0.3">
      <c r="B1058" s="22" t="s">
        <v>33</v>
      </c>
      <c r="C1058" s="22">
        <v>1050</v>
      </c>
      <c r="D1058" s="22">
        <v>28</v>
      </c>
      <c r="E1058" s="4">
        <v>52.3</v>
      </c>
      <c r="F1058" s="13">
        <f t="shared" si="287"/>
        <v>-0.33333333333333315</v>
      </c>
      <c r="G1058" s="13">
        <f t="shared" si="288"/>
        <v>-1.1999999999999993</v>
      </c>
      <c r="R1058">
        <f t="shared" si="276"/>
        <v>0</v>
      </c>
      <c r="S1058">
        <f t="shared" si="277"/>
        <v>52.3</v>
      </c>
      <c r="T1058" s="31">
        <f t="shared" si="281"/>
        <v>14.527777777777777</v>
      </c>
      <c r="U1058" s="31">
        <f t="shared" si="278"/>
        <v>161035.97762345677</v>
      </c>
      <c r="V1058" s="28">
        <f t="shared" si="282"/>
        <v>72.661107730131533</v>
      </c>
      <c r="W1058" s="28">
        <f t="shared" si="283"/>
        <v>2245.509</v>
      </c>
      <c r="X1058" s="28">
        <f t="shared" si="284"/>
        <v>-528.19819894335217</v>
      </c>
      <c r="Y1058" s="37">
        <f t="shared" si="279"/>
        <v>1789.9719087867793</v>
      </c>
      <c r="Z1058" s="28">
        <f>Y1058*0.0000002777777777</f>
        <v>4.9721441896821868E-4</v>
      </c>
      <c r="AA1058" s="28">
        <f t="shared" si="285"/>
        <v>1789.9719082855872</v>
      </c>
      <c r="AB1058" s="24">
        <f t="shared" si="280"/>
        <v>9702.3456790123018</v>
      </c>
      <c r="AD1058" s="24">
        <f t="shared" si="286"/>
        <v>0</v>
      </c>
      <c r="AE1058" s="24">
        <f t="shared" si="292"/>
        <v>2546.9410987654319</v>
      </c>
      <c r="AF1058" s="24">
        <f t="shared" si="291"/>
        <v>0</v>
      </c>
      <c r="AG1058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58" s="35">
        <f>(AG1058*3600000)*$J$69</f>
        <v>2177582.4416279304</v>
      </c>
      <c r="AI1058" s="33">
        <f>ABS((AB1058*0.0000002777777777)-Z1058)</f>
        <v>2.197881602225016E-3</v>
      </c>
      <c r="AJ1058" s="33">
        <f t="shared" si="289"/>
        <v>1.798242964776289</v>
      </c>
    </row>
    <row r="1059" spans="2:36" x14ac:dyDescent="0.3">
      <c r="B1059" s="22" t="s">
        <v>33</v>
      </c>
      <c r="C1059" s="22">
        <v>1051</v>
      </c>
      <c r="D1059" s="22">
        <v>29</v>
      </c>
      <c r="E1059" s="4">
        <v>50.7</v>
      </c>
      <c r="F1059" s="13">
        <f t="shared" si="287"/>
        <v>-0.4861111111111111</v>
      </c>
      <c r="G1059" s="13">
        <f t="shared" si="288"/>
        <v>-1.75</v>
      </c>
      <c r="R1059">
        <f t="shared" si="276"/>
        <v>0</v>
      </c>
      <c r="S1059">
        <f t="shared" si="277"/>
        <v>50.7</v>
      </c>
      <c r="T1059" s="31">
        <f t="shared" si="281"/>
        <v>14.083333333333334</v>
      </c>
      <c r="U1059" s="31">
        <f t="shared" si="278"/>
        <v>151333.63194444447</v>
      </c>
      <c r="V1059" s="28">
        <f t="shared" si="282"/>
        <v>68.28330846426735</v>
      </c>
      <c r="W1059" s="28">
        <f t="shared" si="283"/>
        <v>2245.509</v>
      </c>
      <c r="X1059" s="28">
        <f t="shared" si="284"/>
        <v>-770.28904012572241</v>
      </c>
      <c r="Y1059" s="37">
        <f t="shared" si="279"/>
        <v>1543.5032683385452</v>
      </c>
      <c r="Z1059" s="28">
        <f>Y1059*0.0000002777777777</f>
        <v>4.2875090775176789E-4</v>
      </c>
      <c r="AA1059" s="28">
        <f t="shared" si="285"/>
        <v>1543.5032679063645</v>
      </c>
      <c r="AB1059" s="24">
        <f t="shared" si="280"/>
        <v>11130.027006172895</v>
      </c>
      <c r="AD1059" s="24">
        <f t="shared" si="286"/>
        <v>0</v>
      </c>
      <c r="AE1059" s="24">
        <f t="shared" si="292"/>
        <v>2546.9410987654319</v>
      </c>
      <c r="AF1059" s="24">
        <f t="shared" si="291"/>
        <v>0</v>
      </c>
      <c r="AG1059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59" s="35">
        <f>(AG1059*3600000)*$J$69</f>
        <v>2177582.4416279304</v>
      </c>
      <c r="AI1059" s="33">
        <f>ABS((AB1059*0.0000002777777777)-Z1059)</f>
        <v>2.6629232597639237E-3</v>
      </c>
      <c r="AJ1059" s="33">
        <f t="shared" si="289"/>
        <v>1.8009058880360529</v>
      </c>
    </row>
    <row r="1060" spans="2:36" x14ac:dyDescent="0.3">
      <c r="B1060" s="22" t="s">
        <v>33</v>
      </c>
      <c r="C1060" s="22">
        <v>1052</v>
      </c>
      <c r="D1060" s="22">
        <v>30</v>
      </c>
      <c r="E1060" s="4">
        <v>48.8</v>
      </c>
      <c r="F1060" s="13">
        <f t="shared" si="287"/>
        <v>-0.5833333333333337</v>
      </c>
      <c r="G1060" s="13">
        <f t="shared" si="288"/>
        <v>-2.1000000000000014</v>
      </c>
      <c r="R1060">
        <f t="shared" si="276"/>
        <v>0</v>
      </c>
      <c r="S1060">
        <f t="shared" si="277"/>
        <v>48.8</v>
      </c>
      <c r="T1060" s="31">
        <f t="shared" si="281"/>
        <v>13.555555555555554</v>
      </c>
      <c r="U1060" s="31">
        <f t="shared" si="278"/>
        <v>140203.60493827157</v>
      </c>
      <c r="V1060" s="28">
        <f t="shared" si="282"/>
        <v>63.261324537012314</v>
      </c>
      <c r="W1060" s="28">
        <f t="shared" si="283"/>
        <v>2245.509</v>
      </c>
      <c r="X1060" s="28">
        <f t="shared" si="284"/>
        <v>-924.34684815086746</v>
      </c>
      <c r="Y1060" s="37">
        <f t="shared" si="279"/>
        <v>1384.4234763861446</v>
      </c>
      <c r="Z1060" s="28">
        <f>Y1060*0.0000002777777777</f>
        <v>3.8456207666625171E-4</v>
      </c>
      <c r="AA1060" s="28">
        <f t="shared" si="285"/>
        <v>1384.4234759985061</v>
      </c>
      <c r="AB1060" s="24">
        <f t="shared" si="280"/>
        <v>12904.472993827134</v>
      </c>
      <c r="AD1060" s="24">
        <f t="shared" si="286"/>
        <v>0</v>
      </c>
      <c r="AE1060" s="24">
        <f t="shared" si="292"/>
        <v>2546.9410987654319</v>
      </c>
      <c r="AF1060" s="24">
        <f t="shared" si="291"/>
        <v>0</v>
      </c>
      <c r="AG1060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60" s="35">
        <f>(AG1060*3600000)*$J$69</f>
        <v>2177582.4416279304</v>
      </c>
      <c r="AI1060" s="33">
        <f>ABS((AB1060*0.0000002777777777)-Z1060)</f>
        <v>3.2000137539487158E-3</v>
      </c>
      <c r="AJ1060" s="33">
        <f t="shared" si="289"/>
        <v>1.8041059017900016</v>
      </c>
    </row>
    <row r="1061" spans="2:36" x14ac:dyDescent="0.3">
      <c r="B1061" s="22" t="s">
        <v>33</v>
      </c>
      <c r="C1061" s="22">
        <v>1053</v>
      </c>
      <c r="D1061" s="22">
        <v>31</v>
      </c>
      <c r="E1061" s="4">
        <v>46.5</v>
      </c>
      <c r="F1061" s="13">
        <f t="shared" si="287"/>
        <v>-0.69444444444444442</v>
      </c>
      <c r="G1061" s="13">
        <f t="shared" si="288"/>
        <v>-2.5</v>
      </c>
      <c r="R1061">
        <f t="shared" si="276"/>
        <v>0</v>
      </c>
      <c r="S1061">
        <f t="shared" si="277"/>
        <v>46.5</v>
      </c>
      <c r="T1061" s="31">
        <f t="shared" si="281"/>
        <v>12.916666666666666</v>
      </c>
      <c r="U1061" s="31">
        <f t="shared" si="278"/>
        <v>127299.13194444444</v>
      </c>
      <c r="V1061" s="28">
        <f t="shared" si="282"/>
        <v>57.438692127517349</v>
      </c>
      <c r="W1061" s="28">
        <f t="shared" si="283"/>
        <v>2245.509</v>
      </c>
      <c r="X1061" s="28">
        <f t="shared" si="284"/>
        <v>-1100.4129144653177</v>
      </c>
      <c r="Y1061" s="37">
        <f t="shared" si="279"/>
        <v>1202.5347776621995</v>
      </c>
      <c r="Z1061" s="28">
        <f>Y1061*0.0000002777777777</f>
        <v>3.340374381459694E-4</v>
      </c>
      <c r="AA1061" s="28">
        <f t="shared" si="285"/>
        <v>1202.5347773254898</v>
      </c>
      <c r="AB1061" s="24">
        <f t="shared" si="280"/>
        <v>14353.9375</v>
      </c>
      <c r="AD1061" s="24">
        <f t="shared" si="286"/>
        <v>0</v>
      </c>
      <c r="AE1061" s="24">
        <f t="shared" si="292"/>
        <v>2546.9410987654319</v>
      </c>
      <c r="AF1061" s="24">
        <f t="shared" si="291"/>
        <v>0</v>
      </c>
      <c r="AG1061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61" s="35">
        <f>(AG1061*3600000)*$J$69</f>
        <v>2177582.4416279304</v>
      </c>
      <c r="AI1061" s="33">
        <f>ABS((AB1061*0.0000002777777777)-Z1061)</f>
        <v>3.6531674218487245E-3</v>
      </c>
      <c r="AJ1061" s="33">
        <f t="shared" si="289"/>
        <v>1.8077590692118504</v>
      </c>
    </row>
    <row r="1062" spans="2:36" x14ac:dyDescent="0.3">
      <c r="B1062" s="22" t="s">
        <v>33</v>
      </c>
      <c r="C1062" s="22">
        <v>1054</v>
      </c>
      <c r="D1062" s="22">
        <v>32</v>
      </c>
      <c r="E1062" s="4">
        <v>43.8</v>
      </c>
      <c r="F1062" s="13">
        <f t="shared" si="287"/>
        <v>-0.86111111111111149</v>
      </c>
      <c r="G1062" s="13">
        <f t="shared" si="288"/>
        <v>-3.1000000000000014</v>
      </c>
      <c r="R1062">
        <f t="shared" si="276"/>
        <v>0</v>
      </c>
      <c r="S1062">
        <f t="shared" si="277"/>
        <v>43.8</v>
      </c>
      <c r="T1062" s="31">
        <f t="shared" si="281"/>
        <v>12.166666666666666</v>
      </c>
      <c r="U1062" s="31">
        <f t="shared" si="278"/>
        <v>112945.19444444444</v>
      </c>
      <c r="V1062" s="28">
        <f t="shared" si="282"/>
        <v>50.962046259736098</v>
      </c>
      <c r="W1062" s="28">
        <f t="shared" si="283"/>
        <v>2245.509</v>
      </c>
      <c r="X1062" s="28">
        <f t="shared" si="284"/>
        <v>-1364.5120139369947</v>
      </c>
      <c r="Y1062" s="37">
        <f t="shared" si="279"/>
        <v>931.95903232274122</v>
      </c>
      <c r="Z1062" s="28">
        <f>Y1062*0.0000002777777777</f>
        <v>2.5887750890605355E-4</v>
      </c>
      <c r="AA1062" s="28">
        <f t="shared" si="285"/>
        <v>931.95903206179275</v>
      </c>
      <c r="AB1062" s="24">
        <f t="shared" si="280"/>
        <v>17329.402006172866</v>
      </c>
      <c r="AD1062" s="24">
        <f t="shared" si="286"/>
        <v>0</v>
      </c>
      <c r="AE1062" s="24">
        <f t="shared" si="292"/>
        <v>2546.9410987654319</v>
      </c>
      <c r="AF1062" s="24">
        <f t="shared" si="291"/>
        <v>0</v>
      </c>
      <c r="AG1062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62" s="35">
        <f>(AG1062*3600000)*$J$69</f>
        <v>2177582.4416279304</v>
      </c>
      <c r="AI1062" s="33">
        <f>ABS((AB1062*0.0000002777777777)-Z1062)</f>
        <v>4.5548452692385673E-3</v>
      </c>
      <c r="AJ1062" s="33">
        <f t="shared" si="289"/>
        <v>1.8123139144810889</v>
      </c>
    </row>
    <row r="1063" spans="2:36" x14ac:dyDescent="0.3">
      <c r="B1063" s="22" t="s">
        <v>33</v>
      </c>
      <c r="C1063" s="22">
        <v>1055</v>
      </c>
      <c r="D1063" s="22">
        <v>33</v>
      </c>
      <c r="E1063" s="4">
        <v>40.299999999999997</v>
      </c>
      <c r="F1063" s="13">
        <f t="shared" si="287"/>
        <v>-1.0833333333333328</v>
      </c>
      <c r="G1063" s="13">
        <f t="shared" si="288"/>
        <v>-3.8999999999999986</v>
      </c>
      <c r="R1063">
        <f t="shared" si="276"/>
        <v>0</v>
      </c>
      <c r="S1063">
        <f t="shared" si="277"/>
        <v>40.299999999999997</v>
      </c>
      <c r="T1063" s="31">
        <f t="shared" si="281"/>
        <v>11.194444444444443</v>
      </c>
      <c r="U1063" s="31">
        <f t="shared" si="278"/>
        <v>95615.792438271572</v>
      </c>
      <c r="V1063" s="28">
        <f t="shared" si="282"/>
        <v>43.142839864668581</v>
      </c>
      <c r="W1063" s="28">
        <f t="shared" si="283"/>
        <v>2245.509</v>
      </c>
      <c r="X1063" s="28">
        <f t="shared" si="284"/>
        <v>-1716.6441465658947</v>
      </c>
      <c r="Y1063" s="37">
        <f t="shared" si="279"/>
        <v>572.0076932987738</v>
      </c>
      <c r="Z1063" s="28">
        <f>Y1063*0.0000002777777777</f>
        <v>1.5889102587183658E-4</v>
      </c>
      <c r="AA1063" s="28">
        <f t="shared" si="285"/>
        <v>572.00769313861167</v>
      </c>
      <c r="AB1063" s="24">
        <f t="shared" si="280"/>
        <v>19315.792438271572</v>
      </c>
      <c r="AD1063" s="24">
        <f t="shared" si="286"/>
        <v>0</v>
      </c>
      <c r="AE1063" s="24">
        <f t="shared" si="292"/>
        <v>2546.9410987654319</v>
      </c>
      <c r="AF1063" s="24">
        <f t="shared" si="291"/>
        <v>0</v>
      </c>
      <c r="AG1063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63" s="35">
        <f>(AG1063*3600000)*$J$69</f>
        <v>2177582.4416279304</v>
      </c>
      <c r="AI1063" s="33">
        <f>ABS((AB1063*0.0000002777777777)-Z1063)</f>
        <v>5.2066068721457054E-3</v>
      </c>
      <c r="AJ1063" s="33">
        <f t="shared" si="289"/>
        <v>1.8175205213532346</v>
      </c>
    </row>
    <row r="1064" spans="2:36" x14ac:dyDescent="0.3">
      <c r="B1064" s="22" t="s">
        <v>33</v>
      </c>
      <c r="C1064" s="22">
        <v>1056</v>
      </c>
      <c r="D1064" s="22">
        <v>34</v>
      </c>
      <c r="E1064" s="4">
        <v>36</v>
      </c>
      <c r="F1064" s="13">
        <f t="shared" si="287"/>
        <v>-1.333333333333333</v>
      </c>
      <c r="G1064" s="13">
        <f t="shared" si="288"/>
        <v>-4.7999999999999989</v>
      </c>
      <c r="R1064">
        <f t="shared" si="276"/>
        <v>0</v>
      </c>
      <c r="S1064">
        <f t="shared" si="277"/>
        <v>36</v>
      </c>
      <c r="T1064" s="31">
        <f t="shared" si="281"/>
        <v>10</v>
      </c>
      <c r="U1064" s="31">
        <f t="shared" si="278"/>
        <v>76300</v>
      </c>
      <c r="V1064" s="28">
        <f t="shared" si="282"/>
        <v>34.427353449999991</v>
      </c>
      <c r="W1064" s="28">
        <f t="shared" si="283"/>
        <v>2245.509</v>
      </c>
      <c r="X1064" s="28">
        <f t="shared" si="284"/>
        <v>-2112.7927957734096</v>
      </c>
      <c r="Y1064" s="37">
        <f t="shared" si="279"/>
        <v>167.14355767659026</v>
      </c>
      <c r="Z1064" s="28">
        <f>Y1064*0.0000002777777777</f>
        <v>4.6428766008275023E-5</v>
      </c>
      <c r="AA1064" s="28">
        <f t="shared" si="285"/>
        <v>167.14355762979008</v>
      </c>
      <c r="AB1064" s="24">
        <f t="shared" si="280"/>
        <v>20812.355709876552</v>
      </c>
      <c r="AD1064" s="24">
        <f t="shared" si="286"/>
        <v>0</v>
      </c>
      <c r="AE1064" s="24">
        <f t="shared" si="292"/>
        <v>2546.9410987654319</v>
      </c>
      <c r="AF1064" s="24">
        <f t="shared" si="291"/>
        <v>0</v>
      </c>
      <c r="AG1064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64" s="35">
        <f>(AG1064*3600000)*$J$69</f>
        <v>2177582.4416279304</v>
      </c>
      <c r="AI1064" s="33">
        <f>ABS((AB1064*0.0000002777777777)-Z1064)</f>
        <v>5.7347811517831394E-3</v>
      </c>
      <c r="AJ1064" s="33">
        <f t="shared" si="289"/>
        <v>1.8232553025050178</v>
      </c>
    </row>
    <row r="1065" spans="2:36" x14ac:dyDescent="0.3">
      <c r="B1065" s="22" t="s">
        <v>33</v>
      </c>
      <c r="C1065" s="22">
        <v>1057</v>
      </c>
      <c r="D1065" s="22">
        <v>35</v>
      </c>
      <c r="E1065" s="4">
        <v>30.7</v>
      </c>
      <c r="F1065" s="13">
        <f t="shared" si="287"/>
        <v>-1.4722222222222223</v>
      </c>
      <c r="G1065" s="13">
        <f t="shared" si="288"/>
        <v>-5.3000000000000007</v>
      </c>
      <c r="R1065">
        <f t="shared" si="276"/>
        <v>0</v>
      </c>
      <c r="S1065">
        <f t="shared" si="277"/>
        <v>30.7</v>
      </c>
      <c r="T1065" s="31">
        <f t="shared" si="281"/>
        <v>8.5277777777777768</v>
      </c>
      <c r="U1065" s="31">
        <f t="shared" si="278"/>
        <v>55487.644290123448</v>
      </c>
      <c r="V1065" s="28">
        <f t="shared" si="282"/>
        <v>25.036602124298216</v>
      </c>
      <c r="W1065" s="28">
        <f t="shared" si="283"/>
        <v>2245.509</v>
      </c>
      <c r="X1065" s="28">
        <f t="shared" si="284"/>
        <v>-2332.8753786664738</v>
      </c>
      <c r="Y1065" s="37">
        <f t="shared" si="279"/>
        <v>-62.32977654217575</v>
      </c>
      <c r="Z1065" s="28">
        <f>Y1065*0.0000002777777777</f>
        <v>-1.7313826812423172E-5</v>
      </c>
      <c r="AA1065" s="28">
        <f t="shared" si="285"/>
        <v>-62.329776524723421</v>
      </c>
      <c r="AB1065" s="24">
        <f t="shared" si="280"/>
        <v>17504.844907407401</v>
      </c>
      <c r="AD1065" s="24">
        <f t="shared" si="286"/>
        <v>0</v>
      </c>
      <c r="AE1065" s="24">
        <f t="shared" si="292"/>
        <v>2546.9410987654319</v>
      </c>
      <c r="AF1065" s="24">
        <f t="shared" si="291"/>
        <v>0</v>
      </c>
      <c r="AG1065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65" s="35">
        <f>(AG1065*3600000)*$J$69</f>
        <v>2177582.4416279304</v>
      </c>
      <c r="AI1065" s="33">
        <f>ABS((AB1065*0.0000002777777777)-Z1065)</f>
        <v>4.8797707441752131E-3</v>
      </c>
      <c r="AJ1065" s="33">
        <f t="shared" si="289"/>
        <v>1.828135073249193</v>
      </c>
    </row>
    <row r="1066" spans="2:36" x14ac:dyDescent="0.3">
      <c r="B1066" s="22" t="s">
        <v>33</v>
      </c>
      <c r="C1066" s="22">
        <v>1058</v>
      </c>
      <c r="D1066" s="22">
        <v>36</v>
      </c>
      <c r="E1066" s="4">
        <v>25.4</v>
      </c>
      <c r="F1066" s="13">
        <f t="shared" si="287"/>
        <v>-1.3472222222222221</v>
      </c>
      <c r="G1066" s="13">
        <f t="shared" si="288"/>
        <v>-4.8499999999999996</v>
      </c>
      <c r="R1066">
        <f t="shared" si="276"/>
        <v>0</v>
      </c>
      <c r="S1066">
        <f t="shared" si="277"/>
        <v>25.4</v>
      </c>
      <c r="T1066" s="31">
        <f t="shared" si="281"/>
        <v>7.0555555555555554</v>
      </c>
      <c r="U1066" s="31">
        <f t="shared" si="278"/>
        <v>37982.799382716046</v>
      </c>
      <c r="V1066" s="28">
        <f t="shared" si="282"/>
        <v>17.138234067748453</v>
      </c>
      <c r="W1066" s="28">
        <f t="shared" si="283"/>
        <v>2245.509</v>
      </c>
      <c r="X1066" s="28">
        <f t="shared" si="284"/>
        <v>-2134.801054062716</v>
      </c>
      <c r="Y1066" s="37">
        <f t="shared" si="279"/>
        <v>127.84618000503224</v>
      </c>
      <c r="Z1066" s="28">
        <f>Y1066*0.0000002777777777</f>
        <v>3.5512827769232033E-5</v>
      </c>
      <c r="AA1066" s="28">
        <f t="shared" si="285"/>
        <v>127.84617996923532</v>
      </c>
      <c r="AB1066" s="24">
        <f t="shared" si="280"/>
        <v>12019.604938271608</v>
      </c>
      <c r="AD1066" s="24">
        <f t="shared" si="286"/>
        <v>0</v>
      </c>
      <c r="AE1066" s="24">
        <f t="shared" si="292"/>
        <v>2546.9410987654319</v>
      </c>
      <c r="AF1066" s="24">
        <f t="shared" si="291"/>
        <v>0</v>
      </c>
      <c r="AG1066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66" s="35">
        <f>(AG1066*3600000)*$J$69</f>
        <v>2177582.4416279304</v>
      </c>
      <c r="AI1066" s="33">
        <f>ABS((AB1066*0.0000002777777777)-Z1066)</f>
        <v>3.303266320815801E-3</v>
      </c>
      <c r="AJ1066" s="33">
        <f t="shared" si="289"/>
        <v>1.8314383395700089</v>
      </c>
    </row>
    <row r="1067" spans="2:36" x14ac:dyDescent="0.3">
      <c r="B1067" s="22" t="s">
        <v>33</v>
      </c>
      <c r="C1067" s="22">
        <v>1059</v>
      </c>
      <c r="D1067" s="22">
        <v>37</v>
      </c>
      <c r="E1067" s="4">
        <v>21</v>
      </c>
      <c r="F1067" s="13">
        <f t="shared" si="287"/>
        <v>-1.2083333333333333</v>
      </c>
      <c r="G1067" s="13">
        <f t="shared" si="288"/>
        <v>-4.3499999999999996</v>
      </c>
      <c r="R1067">
        <f t="shared" si="276"/>
        <v>0</v>
      </c>
      <c r="S1067">
        <f t="shared" si="277"/>
        <v>21</v>
      </c>
      <c r="T1067" s="31">
        <f t="shared" si="281"/>
        <v>5.833333333333333</v>
      </c>
      <c r="U1067" s="31">
        <f t="shared" si="278"/>
        <v>25963.194444444438</v>
      </c>
      <c r="V1067" s="28">
        <f t="shared" si="282"/>
        <v>11.714863326736108</v>
      </c>
      <c r="W1067" s="28">
        <f t="shared" si="283"/>
        <v>2245.509</v>
      </c>
      <c r="X1067" s="28">
        <f t="shared" si="284"/>
        <v>-1914.7184711696527</v>
      </c>
      <c r="Y1067" s="37">
        <f t="shared" si="279"/>
        <v>342.50539215708341</v>
      </c>
      <c r="Z1067" s="28">
        <f>Y1067*0.0000002777777777</f>
        <v>9.514038668366164E-5</v>
      </c>
      <c r="AA1067" s="28">
        <f t="shared" si="285"/>
        <v>342.50539206118191</v>
      </c>
      <c r="AB1067" s="24">
        <f t="shared" si="280"/>
        <v>9543.97608024691</v>
      </c>
      <c r="AD1067" s="24">
        <f t="shared" si="286"/>
        <v>0</v>
      </c>
      <c r="AE1067" s="24">
        <f t="shared" si="292"/>
        <v>2546.9410987654319</v>
      </c>
      <c r="AF1067" s="24">
        <f t="shared" si="291"/>
        <v>0</v>
      </c>
      <c r="AG1067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67" s="35">
        <f>(AG1067*3600000)*$J$69</f>
        <v>2177582.4416279304</v>
      </c>
      <c r="AI1067" s="33">
        <f>ABS((AB1067*0.0000002777777777)-Z1067)</f>
        <v>2.5559640793092818E-3</v>
      </c>
      <c r="AJ1067" s="33">
        <f t="shared" si="289"/>
        <v>1.8339943036493183</v>
      </c>
    </row>
    <row r="1068" spans="2:36" x14ac:dyDescent="0.3">
      <c r="B1068" s="22" t="s">
        <v>33</v>
      </c>
      <c r="C1068" s="22">
        <v>1060</v>
      </c>
      <c r="D1068" s="22">
        <v>38</v>
      </c>
      <c r="E1068" s="4">
        <v>16.7</v>
      </c>
      <c r="F1068" s="13">
        <f t="shared" si="287"/>
        <v>-1.0555555555555556</v>
      </c>
      <c r="G1068" s="13">
        <f t="shared" si="288"/>
        <v>-3.8</v>
      </c>
      <c r="R1068">
        <f t="shared" si="276"/>
        <v>0</v>
      </c>
      <c r="S1068">
        <f t="shared" si="277"/>
        <v>16.7</v>
      </c>
      <c r="T1068" s="31">
        <f t="shared" si="281"/>
        <v>4.6388888888888884</v>
      </c>
      <c r="U1068" s="31">
        <f t="shared" si="278"/>
        <v>16419.218364197528</v>
      </c>
      <c r="V1068" s="28">
        <f t="shared" si="282"/>
        <v>7.4085220707334072</v>
      </c>
      <c r="W1068" s="28">
        <f t="shared" si="283"/>
        <v>2245.509</v>
      </c>
      <c r="X1068" s="28">
        <f t="shared" si="284"/>
        <v>-1672.6276299872829</v>
      </c>
      <c r="Y1068" s="37">
        <f t="shared" si="279"/>
        <v>580.28989208345047</v>
      </c>
      <c r="Z1068" s="28">
        <f>Y1068*0.0000002777777777</f>
        <v>1.6119163664471371E-4</v>
      </c>
      <c r="AA1068" s="28">
        <f t="shared" si="285"/>
        <v>580.28989192096935</v>
      </c>
      <c r="AB1068" s="24">
        <f t="shared" si="280"/>
        <v>5847.9004629629599</v>
      </c>
      <c r="AD1068" s="24">
        <f t="shared" si="286"/>
        <v>0</v>
      </c>
      <c r="AE1068" s="24">
        <f t="shared" si="292"/>
        <v>2546.9410987654319</v>
      </c>
      <c r="AF1068" s="24">
        <f t="shared" si="291"/>
        <v>0</v>
      </c>
      <c r="AG1068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68" s="35">
        <f>(AG1068*3600000)*$J$69</f>
        <v>2177582.4416279304</v>
      </c>
      <c r="AI1068" s="33">
        <f>ABS((AB1068*0.0000002777777777)-Z1068)</f>
        <v>1.4632251581679385E-3</v>
      </c>
      <c r="AJ1068" s="33">
        <f t="shared" si="289"/>
        <v>1.8354575288074861</v>
      </c>
    </row>
    <row r="1069" spans="2:36" x14ac:dyDescent="0.3">
      <c r="B1069" s="22" t="s">
        <v>33</v>
      </c>
      <c r="C1069" s="22">
        <v>1061</v>
      </c>
      <c r="D1069" s="22">
        <v>39</v>
      </c>
      <c r="E1069" s="4">
        <v>13.4</v>
      </c>
      <c r="F1069" s="13">
        <f t="shared" si="287"/>
        <v>-0.65277777777777768</v>
      </c>
      <c r="G1069" s="13">
        <f t="shared" si="288"/>
        <v>-2.3499999999999996</v>
      </c>
      <c r="R1069">
        <f t="shared" si="276"/>
        <v>0</v>
      </c>
      <c r="S1069">
        <f t="shared" si="277"/>
        <v>13.4</v>
      </c>
      <c r="T1069" s="31">
        <f t="shared" si="281"/>
        <v>3.7222222222222223</v>
      </c>
      <c r="U1069" s="31">
        <f t="shared" si="278"/>
        <v>10571.317901234568</v>
      </c>
      <c r="V1069" s="28">
        <f t="shared" si="282"/>
        <v>4.7698885690447526</v>
      </c>
      <c r="W1069" s="28">
        <f t="shared" si="283"/>
        <v>2245.509</v>
      </c>
      <c r="X1069" s="28">
        <f t="shared" si="284"/>
        <v>-1034.3881395973985</v>
      </c>
      <c r="Y1069" s="37">
        <f t="shared" si="279"/>
        <v>1215.8907489716462</v>
      </c>
      <c r="Z1069" s="28">
        <f>Y1069*0.0000002777777777</f>
        <v>3.3774743017533248E-4</v>
      </c>
      <c r="AA1069" s="28">
        <f t="shared" si="285"/>
        <v>1215.8907486311969</v>
      </c>
      <c r="AB1069" s="24">
        <f t="shared" si="280"/>
        <v>2093.5401234567926</v>
      </c>
      <c r="AD1069" s="24">
        <f t="shared" si="286"/>
        <v>0</v>
      </c>
      <c r="AE1069" s="24">
        <f t="shared" si="292"/>
        <v>2546.9410987654319</v>
      </c>
      <c r="AF1069" s="24">
        <f t="shared" si="291"/>
        <v>0</v>
      </c>
      <c r="AG1069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69" s="35">
        <f>(AG1069*3600000)*$J$69</f>
        <v>2177582.4416279304</v>
      </c>
      <c r="AI1069" s="33">
        <f>ABS((AB1069*0.0000002777777777)-Z1069)</f>
        <v>2.4379149284427904E-4</v>
      </c>
      <c r="AJ1069" s="33">
        <f t="shared" si="289"/>
        <v>1.8357013203003305</v>
      </c>
    </row>
    <row r="1070" spans="2:36" x14ac:dyDescent="0.3">
      <c r="B1070" s="22" t="s">
        <v>33</v>
      </c>
      <c r="C1070" s="22">
        <v>1062</v>
      </c>
      <c r="D1070" s="22">
        <v>40</v>
      </c>
      <c r="E1070" s="4">
        <v>12</v>
      </c>
      <c r="F1070" s="13">
        <f t="shared" si="287"/>
        <v>-0.18055555555555566</v>
      </c>
      <c r="G1070" s="13">
        <f t="shared" si="288"/>
        <v>-0.65000000000000036</v>
      </c>
      <c r="R1070">
        <f t="shared" si="276"/>
        <v>0</v>
      </c>
      <c r="S1070">
        <f t="shared" si="277"/>
        <v>12</v>
      </c>
      <c r="T1070" s="31">
        <f t="shared" si="281"/>
        <v>3.333333333333333</v>
      </c>
      <c r="U1070" s="31">
        <f t="shared" si="278"/>
        <v>8477.7777777777756</v>
      </c>
      <c r="V1070" s="28">
        <f t="shared" si="282"/>
        <v>3.825261494444443</v>
      </c>
      <c r="W1070" s="28">
        <f t="shared" si="283"/>
        <v>2245.509</v>
      </c>
      <c r="X1070" s="28">
        <f t="shared" si="284"/>
        <v>-286.10735776098278</v>
      </c>
      <c r="Y1070" s="37">
        <f t="shared" si="279"/>
        <v>1963.2269037334618</v>
      </c>
      <c r="Z1070" s="28">
        <f>Y1070*0.0000002777777777</f>
        <v>5.4534080643993291E-4</v>
      </c>
      <c r="AA1070" s="28">
        <f t="shared" si="285"/>
        <v>1963.2269031837584</v>
      </c>
      <c r="AB1070" s="24">
        <f t="shared" si="280"/>
        <v>-141.88503086419769</v>
      </c>
      <c r="AD1070" s="24">
        <f t="shared" si="286"/>
        <v>0</v>
      </c>
      <c r="AE1070" s="24">
        <f t="shared" si="292"/>
        <v>2546.9410987654319</v>
      </c>
      <c r="AF1070" s="24">
        <f t="shared" si="291"/>
        <v>0</v>
      </c>
      <c r="AG1070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70" s="35">
        <f>(AG1070*3600000)*$J$69</f>
        <v>2177582.4416279304</v>
      </c>
      <c r="AI1070" s="33">
        <f>ABS((AB1070*0.0000002777777777)-Z1070)</f>
        <v>5.8475331500228568E-4</v>
      </c>
      <c r="AJ1070" s="33">
        <f t="shared" si="289"/>
        <v>1.8362860736153328</v>
      </c>
    </row>
    <row r="1071" spans="2:36" x14ac:dyDescent="0.3">
      <c r="B1071" s="22" t="s">
        <v>33</v>
      </c>
      <c r="C1071" s="22">
        <v>1063</v>
      </c>
      <c r="D1071" s="22">
        <v>41</v>
      </c>
      <c r="E1071" s="4">
        <v>12.1</v>
      </c>
      <c r="F1071" s="13">
        <f t="shared" si="287"/>
        <v>0.1111111111111112</v>
      </c>
      <c r="G1071" s="13">
        <f t="shared" si="288"/>
        <v>0.40000000000000036</v>
      </c>
      <c r="R1071">
        <f t="shared" si="276"/>
        <v>0</v>
      </c>
      <c r="S1071">
        <f t="shared" si="277"/>
        <v>12.1</v>
      </c>
      <c r="T1071" s="31">
        <f t="shared" si="281"/>
        <v>3.3611111111111107</v>
      </c>
      <c r="U1071" s="31">
        <f t="shared" si="278"/>
        <v>8619.6628086419732</v>
      </c>
      <c r="V1071" s="28">
        <f t="shared" si="282"/>
        <v>3.8892814958445197</v>
      </c>
      <c r="W1071" s="28">
        <f t="shared" si="283"/>
        <v>2245.509</v>
      </c>
      <c r="X1071" s="28">
        <f t="shared" si="284"/>
        <v>176.06606631445098</v>
      </c>
      <c r="Y1071" s="37">
        <f t="shared" si="279"/>
        <v>2425.4643478102953</v>
      </c>
      <c r="Z1071" s="28">
        <f>Y1071*0.0000002777777777</f>
        <v>6.7374009642532371E-4</v>
      </c>
      <c r="AA1071" s="28">
        <f t="shared" si="285"/>
        <v>2425.4643471311651</v>
      </c>
      <c r="AB1071" s="24">
        <f t="shared" si="280"/>
        <v>-1026.164351851854</v>
      </c>
      <c r="AD1071" s="24">
        <f t="shared" si="286"/>
        <v>0</v>
      </c>
      <c r="AE1071" s="24">
        <f t="shared" si="292"/>
        <v>2546.9410987654319</v>
      </c>
      <c r="AF1071" s="24">
        <f t="shared" si="291"/>
        <v>0</v>
      </c>
      <c r="AG1071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71" s="35">
        <f>(AG1071*3600000)*$J$69</f>
        <v>2177582.4416279304</v>
      </c>
      <c r="AI1071" s="33">
        <f>ABS((AB1071*0.0000002777777777)-Z1071)</f>
        <v>9.5878574963769261E-4</v>
      </c>
      <c r="AJ1071" s="33">
        <f t="shared" si="289"/>
        <v>1.8372448593649704</v>
      </c>
    </row>
    <row r="1072" spans="2:36" x14ac:dyDescent="0.3">
      <c r="B1072" s="22" t="s">
        <v>33</v>
      </c>
      <c r="C1072" s="22">
        <v>1064</v>
      </c>
      <c r="D1072" s="22">
        <v>42</v>
      </c>
      <c r="E1072" s="4">
        <v>12.8</v>
      </c>
      <c r="F1072" s="13">
        <f t="shared" si="287"/>
        <v>0.4861111111111111</v>
      </c>
      <c r="G1072" s="13">
        <f t="shared" si="288"/>
        <v>1.75</v>
      </c>
      <c r="R1072">
        <f t="shared" si="276"/>
        <v>0</v>
      </c>
      <c r="S1072">
        <f t="shared" si="277"/>
        <v>12.8</v>
      </c>
      <c r="T1072" s="31">
        <f t="shared" si="281"/>
        <v>3.5555555555555558</v>
      </c>
      <c r="U1072" s="31">
        <f t="shared" si="278"/>
        <v>9645.8271604938273</v>
      </c>
      <c r="V1072" s="28">
        <f t="shared" si="282"/>
        <v>4.352297522567901</v>
      </c>
      <c r="W1072" s="28">
        <f t="shared" si="283"/>
        <v>2245.509</v>
      </c>
      <c r="X1072" s="28">
        <f t="shared" si="284"/>
        <v>770.28904012572241</v>
      </c>
      <c r="Y1072" s="37">
        <f t="shared" si="279"/>
        <v>3020.1503376482901</v>
      </c>
      <c r="Z1072" s="28">
        <f>Y1072*0.0000002777777777</f>
        <v>8.3893064911184673E-4</v>
      </c>
      <c r="AA1072" s="28">
        <f t="shared" si="285"/>
        <v>3020.1503368026483</v>
      </c>
      <c r="AB1072" s="24">
        <f t="shared" si="280"/>
        <v>-4681.6172839506144</v>
      </c>
      <c r="AD1072" s="24">
        <f t="shared" si="286"/>
        <v>0</v>
      </c>
      <c r="AE1072" s="24">
        <f t="shared" si="292"/>
        <v>2546.9410987654319</v>
      </c>
      <c r="AF1072" s="24">
        <f t="shared" si="291"/>
        <v>0</v>
      </c>
      <c r="AG1072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72" s="35">
        <f>(AG1072*3600000)*$J$69</f>
        <v>2177582.4416279304</v>
      </c>
      <c r="AI1072" s="33">
        <f>ABS((AB1072*0.0000002777777777)-Z1072)</f>
        <v>2.1393798942895585E-3</v>
      </c>
      <c r="AJ1072" s="33">
        <f t="shared" si="289"/>
        <v>1.8393842392592599</v>
      </c>
    </row>
    <row r="1073" spans="2:36" x14ac:dyDescent="0.3">
      <c r="B1073" s="22" t="s">
        <v>33</v>
      </c>
      <c r="C1073" s="22">
        <v>1065</v>
      </c>
      <c r="D1073" s="22">
        <v>43</v>
      </c>
      <c r="E1073" s="4">
        <v>15.6</v>
      </c>
      <c r="F1073" s="13">
        <f t="shared" si="287"/>
        <v>0.98611111111111083</v>
      </c>
      <c r="G1073" s="13">
        <f t="shared" si="288"/>
        <v>3.5499999999999989</v>
      </c>
      <c r="R1073">
        <f t="shared" si="276"/>
        <v>0</v>
      </c>
      <c r="S1073">
        <f t="shared" si="277"/>
        <v>15.6</v>
      </c>
      <c r="T1073" s="31">
        <f t="shared" si="281"/>
        <v>4.333333333333333</v>
      </c>
      <c r="U1073" s="31">
        <f t="shared" si="278"/>
        <v>14327.444444444442</v>
      </c>
      <c r="V1073" s="28">
        <f t="shared" si="282"/>
        <v>6.4646919256111088</v>
      </c>
      <c r="W1073" s="28">
        <f t="shared" si="283"/>
        <v>2245.509</v>
      </c>
      <c r="X1073" s="28">
        <f t="shared" si="284"/>
        <v>1562.5863385407508</v>
      </c>
      <c r="Y1073" s="37">
        <f t="shared" si="279"/>
        <v>3814.5600304663622</v>
      </c>
      <c r="Z1073" s="28">
        <f>Y1073*0.0000002777777777</f>
        <v>1.0596000081661905E-3</v>
      </c>
      <c r="AA1073" s="28">
        <f t="shared" si="285"/>
        <v>3814.5600293982861</v>
      </c>
      <c r="AB1073" s="24">
        <f t="shared" si="280"/>
        <v>-8987.0331790123491</v>
      </c>
      <c r="AD1073" s="24">
        <f t="shared" si="286"/>
        <v>0</v>
      </c>
      <c r="AE1073" s="24">
        <f t="shared" si="292"/>
        <v>2546.9410987654319</v>
      </c>
      <c r="AF1073" s="24">
        <f t="shared" si="291"/>
        <v>0</v>
      </c>
      <c r="AG1073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73" s="35">
        <f>(AG1073*3600000)*$J$69</f>
        <v>2177582.4416279304</v>
      </c>
      <c r="AI1073" s="33">
        <f>ABS((AB1073*0.0000002777777777)-Z1073)</f>
        <v>3.5559981127484073E-3</v>
      </c>
      <c r="AJ1073" s="33">
        <f t="shared" si="289"/>
        <v>1.8429402373720083</v>
      </c>
    </row>
    <row r="1074" spans="2:36" x14ac:dyDescent="0.3">
      <c r="B1074" s="22" t="s">
        <v>33</v>
      </c>
      <c r="C1074" s="22">
        <v>1066</v>
      </c>
      <c r="D1074" s="22">
        <v>44</v>
      </c>
      <c r="E1074" s="4">
        <v>19.899999999999999</v>
      </c>
      <c r="F1074" s="13">
        <f t="shared" si="287"/>
        <v>1.0833333333333333</v>
      </c>
      <c r="G1074" s="13">
        <f t="shared" si="288"/>
        <v>3.8999999999999995</v>
      </c>
      <c r="R1074">
        <f t="shared" si="276"/>
        <v>0</v>
      </c>
      <c r="S1074">
        <f t="shared" si="277"/>
        <v>19.899999999999999</v>
      </c>
      <c r="T1074" s="31">
        <f t="shared" si="281"/>
        <v>5.5277777777777777</v>
      </c>
      <c r="U1074" s="31">
        <f t="shared" si="278"/>
        <v>23314.477623456791</v>
      </c>
      <c r="V1074" s="28">
        <f t="shared" si="282"/>
        <v>10.519734752881556</v>
      </c>
      <c r="W1074" s="28">
        <f t="shared" si="283"/>
        <v>2245.509</v>
      </c>
      <c r="X1074" s="28">
        <f t="shared" si="284"/>
        <v>1716.6441465658954</v>
      </c>
      <c r="Y1074" s="37">
        <f t="shared" si="279"/>
        <v>3972.6728813187769</v>
      </c>
      <c r="Z1074" s="28">
        <f>Y1074*0.0000002777777777</f>
        <v>1.1035202445017858E-3</v>
      </c>
      <c r="AA1074" s="28">
        <f t="shared" si="285"/>
        <v>3972.6728802064285</v>
      </c>
      <c r="AB1074" s="24">
        <f t="shared" si="280"/>
        <v>-8922.2723765431983</v>
      </c>
      <c r="AD1074" s="24">
        <f t="shared" si="286"/>
        <v>0</v>
      </c>
      <c r="AE1074" s="24">
        <f t="shared" si="292"/>
        <v>2546.9410987654319</v>
      </c>
      <c r="AF1074" s="24">
        <f t="shared" si="291"/>
        <v>0</v>
      </c>
      <c r="AG1074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74" s="35">
        <f>(AG1074*3600000)*$J$69</f>
        <v>2177582.4416279304</v>
      </c>
      <c r="AI1074" s="33">
        <f>ABS((AB1074*0.0000002777777777)-Z1074)</f>
        <v>3.5819292372920529E-3</v>
      </c>
      <c r="AJ1074" s="33">
        <f t="shared" si="289"/>
        <v>1.8465221666093004</v>
      </c>
    </row>
    <row r="1075" spans="2:36" x14ac:dyDescent="0.3">
      <c r="B1075" s="22" t="s">
        <v>33</v>
      </c>
      <c r="C1075" s="22">
        <v>1067</v>
      </c>
      <c r="D1075" s="22">
        <v>45</v>
      </c>
      <c r="E1075" s="4">
        <v>23.4</v>
      </c>
      <c r="F1075" s="13">
        <f t="shared" si="287"/>
        <v>0.65277777777777812</v>
      </c>
      <c r="G1075" s="13">
        <f t="shared" si="288"/>
        <v>2.3500000000000014</v>
      </c>
      <c r="R1075">
        <f t="shared" si="276"/>
        <v>0</v>
      </c>
      <c r="S1075">
        <f t="shared" si="277"/>
        <v>23.4</v>
      </c>
      <c r="T1075" s="31">
        <f t="shared" si="281"/>
        <v>6.4999999999999991</v>
      </c>
      <c r="U1075" s="31">
        <f t="shared" si="278"/>
        <v>32236.749999999989</v>
      </c>
      <c r="V1075" s="28">
        <f t="shared" si="282"/>
        <v>14.545556832624992</v>
      </c>
      <c r="W1075" s="28">
        <f t="shared" si="283"/>
        <v>2245.509</v>
      </c>
      <c r="X1075" s="28">
        <f t="shared" si="284"/>
        <v>1034.3881395973992</v>
      </c>
      <c r="Y1075" s="37">
        <f t="shared" si="279"/>
        <v>3294.4426964300246</v>
      </c>
      <c r="Z1075" s="28">
        <f>Y1075*0.0000002777777777</f>
        <v>9.1512297097432805E-4</v>
      </c>
      <c r="AA1075" s="28">
        <f t="shared" si="285"/>
        <v>3294.442695507581</v>
      </c>
      <c r="AB1075" s="24">
        <f t="shared" si="280"/>
        <v>-3391.1111111111277</v>
      </c>
      <c r="AD1075" s="24">
        <f t="shared" si="286"/>
        <v>0</v>
      </c>
      <c r="AE1075" s="24">
        <f t="shared" si="292"/>
        <v>2546.9410987654319</v>
      </c>
      <c r="AF1075" s="24">
        <f t="shared" si="291"/>
        <v>0</v>
      </c>
      <c r="AG1075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75" s="35">
        <f>(AG1075*3600000)*$J$69</f>
        <v>2177582.4416279304</v>
      </c>
      <c r="AI1075" s="33">
        <f>ABS((AB1075*0.0000002777777777)-Z1075)</f>
        <v>1.8570982793525549E-3</v>
      </c>
      <c r="AJ1075" s="33">
        <f t="shared" si="289"/>
        <v>1.848379264888653</v>
      </c>
    </row>
    <row r="1076" spans="2:36" x14ac:dyDescent="0.3">
      <c r="B1076" s="22" t="s">
        <v>33</v>
      </c>
      <c r="C1076" s="22">
        <v>1068</v>
      </c>
      <c r="D1076" s="22">
        <v>46</v>
      </c>
      <c r="E1076" s="4">
        <v>24.6</v>
      </c>
      <c r="F1076" s="13">
        <f t="shared" si="287"/>
        <v>0.25000000000000011</v>
      </c>
      <c r="G1076" s="13">
        <f t="shared" si="288"/>
        <v>0.90000000000000036</v>
      </c>
      <c r="R1076">
        <f t="shared" si="276"/>
        <v>0</v>
      </c>
      <c r="S1076">
        <f t="shared" si="277"/>
        <v>24.6</v>
      </c>
      <c r="T1076" s="31">
        <f t="shared" si="281"/>
        <v>6.8333333333333339</v>
      </c>
      <c r="U1076" s="31">
        <f t="shared" si="278"/>
        <v>35627.861111111117</v>
      </c>
      <c r="V1076" s="28">
        <f t="shared" si="282"/>
        <v>16.075661430402779</v>
      </c>
      <c r="W1076" s="28">
        <f t="shared" si="283"/>
        <v>2245.509</v>
      </c>
      <c r="X1076" s="28">
        <f t="shared" si="284"/>
        <v>396.14864920751455</v>
      </c>
      <c r="Y1076" s="37">
        <f t="shared" si="279"/>
        <v>2657.7333106379174</v>
      </c>
      <c r="Z1076" s="28">
        <f>Y1076*0.0000002777777777</f>
        <v>7.3825925274826449E-4</v>
      </c>
      <c r="AA1076" s="28">
        <f t="shared" si="285"/>
        <v>2657.733309893752</v>
      </c>
      <c r="AB1076" s="24">
        <f t="shared" si="280"/>
        <v>-1759.1388888888832</v>
      </c>
      <c r="AD1076" s="24">
        <f t="shared" si="286"/>
        <v>0</v>
      </c>
      <c r="AE1076" s="24">
        <f t="shared" si="292"/>
        <v>2546.9410987654319</v>
      </c>
      <c r="AF1076" s="24">
        <f t="shared" si="291"/>
        <v>0</v>
      </c>
      <c r="AG1076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76" s="35">
        <f>(AG1076*3600000)*$J$69</f>
        <v>2177582.4416279304</v>
      </c>
      <c r="AI1076" s="33">
        <f>ABS((AB1076*0.0000002777777777)-Z1076)</f>
        <v>1.2269089439694656E-3</v>
      </c>
      <c r="AJ1076" s="33">
        <f t="shared" si="289"/>
        <v>1.8496061738326224</v>
      </c>
    </row>
    <row r="1077" spans="2:36" x14ac:dyDescent="0.3">
      <c r="B1077" s="22" t="s">
        <v>33</v>
      </c>
      <c r="C1077" s="22">
        <v>1069</v>
      </c>
      <c r="D1077" s="22">
        <v>47</v>
      </c>
      <c r="E1077" s="4">
        <v>25.2</v>
      </c>
      <c r="F1077" s="13">
        <f t="shared" si="287"/>
        <v>0.24999999999999961</v>
      </c>
      <c r="G1077" s="13">
        <f t="shared" si="288"/>
        <v>0.89999999999999858</v>
      </c>
      <c r="R1077">
        <f t="shared" si="276"/>
        <v>0</v>
      </c>
      <c r="S1077">
        <f t="shared" si="277"/>
        <v>25.2</v>
      </c>
      <c r="T1077" s="31">
        <f t="shared" si="281"/>
        <v>7</v>
      </c>
      <c r="U1077" s="31">
        <f t="shared" si="278"/>
        <v>37387</v>
      </c>
      <c r="V1077" s="28">
        <f t="shared" si="282"/>
        <v>16.869403190499995</v>
      </c>
      <c r="W1077" s="28">
        <f t="shared" si="283"/>
        <v>2245.509</v>
      </c>
      <c r="X1077" s="28">
        <f t="shared" si="284"/>
        <v>396.14864920751376</v>
      </c>
      <c r="Y1077" s="37">
        <f t="shared" si="279"/>
        <v>2658.5270523980139</v>
      </c>
      <c r="Z1077" s="28">
        <f>Y1077*0.0000002777777777</f>
        <v>7.3847973657045177E-4</v>
      </c>
      <c r="AA1077" s="28">
        <f t="shared" si="285"/>
        <v>2658.5270516536266</v>
      </c>
      <c r="AB1077" s="24">
        <f t="shared" si="280"/>
        <v>-3645.444444444438</v>
      </c>
      <c r="AD1077" s="24">
        <f t="shared" si="286"/>
        <v>0</v>
      </c>
      <c r="AE1077" s="24">
        <f t="shared" si="292"/>
        <v>2546.9410987654319</v>
      </c>
      <c r="AF1077" s="24">
        <f t="shared" si="291"/>
        <v>0</v>
      </c>
      <c r="AG1077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77" s="35">
        <f>(AG1077*3600000)*$J$69</f>
        <v>2177582.4416279304</v>
      </c>
      <c r="AI1077" s="33">
        <f>ABS((AB1077*0.0000002777777777)-Z1077)</f>
        <v>1.7511031930770389E-3</v>
      </c>
      <c r="AJ1077" s="33">
        <f t="shared" si="289"/>
        <v>1.8513572770256994</v>
      </c>
    </row>
    <row r="1078" spans="2:36" x14ac:dyDescent="0.3">
      <c r="B1078" s="22" t="s">
        <v>33</v>
      </c>
      <c r="C1078" s="22">
        <v>1070</v>
      </c>
      <c r="D1078" s="22">
        <v>48</v>
      </c>
      <c r="E1078" s="4">
        <v>26.4</v>
      </c>
      <c r="F1078" s="13">
        <f t="shared" si="287"/>
        <v>0.50000000000000022</v>
      </c>
      <c r="G1078" s="13">
        <f t="shared" si="288"/>
        <v>1.8000000000000007</v>
      </c>
      <c r="R1078">
        <f t="shared" si="276"/>
        <v>0</v>
      </c>
      <c r="S1078">
        <f t="shared" si="277"/>
        <v>26.4</v>
      </c>
      <c r="T1078" s="31">
        <f t="shared" si="281"/>
        <v>7.333333333333333</v>
      </c>
      <c r="U1078" s="31">
        <f t="shared" si="278"/>
        <v>41032.444444444438</v>
      </c>
      <c r="V1078" s="28">
        <f t="shared" si="282"/>
        <v>18.514265633111105</v>
      </c>
      <c r="W1078" s="28">
        <f t="shared" si="283"/>
        <v>2245.509</v>
      </c>
      <c r="X1078" s="28">
        <f t="shared" si="284"/>
        <v>792.2972984150291</v>
      </c>
      <c r="Y1078" s="37">
        <f t="shared" si="279"/>
        <v>3056.3205640481401</v>
      </c>
      <c r="Z1078" s="28">
        <f>Y1078*0.0000002777777777</f>
        <v>8.4897793422010297E-4</v>
      </c>
      <c r="AA1078" s="28">
        <f t="shared" si="285"/>
        <v>3056.3205631923706</v>
      </c>
      <c r="AB1078" s="24">
        <f t="shared" si="280"/>
        <v>-7799.555555555562</v>
      </c>
      <c r="AD1078" s="24">
        <f t="shared" si="286"/>
        <v>0</v>
      </c>
      <c r="AE1078" s="24">
        <f t="shared" si="292"/>
        <v>2546.9410987654319</v>
      </c>
      <c r="AF1078" s="24">
        <f t="shared" si="291"/>
        <v>0</v>
      </c>
      <c r="AG1078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78" s="35">
        <f>(AG1078*3600000)*$J$69</f>
        <v>2177582.4416279304</v>
      </c>
      <c r="AI1078" s="33">
        <f>ABS((AB1078*0.0000002777777777)-Z1078)</f>
        <v>3.015521143490016E-3</v>
      </c>
      <c r="AJ1078" s="33">
        <f t="shared" si="289"/>
        <v>1.8543727981691893</v>
      </c>
    </row>
    <row r="1079" spans="2:36" x14ac:dyDescent="0.3">
      <c r="B1079" s="22" t="s">
        <v>33</v>
      </c>
      <c r="C1079" s="22">
        <v>1071</v>
      </c>
      <c r="D1079" s="22">
        <v>49</v>
      </c>
      <c r="E1079" s="4">
        <v>28.8</v>
      </c>
      <c r="F1079" s="13">
        <f t="shared" si="287"/>
        <v>0.75000000000000022</v>
      </c>
      <c r="G1079" s="13">
        <f t="shared" si="288"/>
        <v>2.7000000000000011</v>
      </c>
      <c r="R1079">
        <f t="shared" si="276"/>
        <v>0</v>
      </c>
      <c r="S1079">
        <f t="shared" si="277"/>
        <v>28.8</v>
      </c>
      <c r="T1079" s="31">
        <f t="shared" si="281"/>
        <v>8</v>
      </c>
      <c r="U1079" s="31">
        <f t="shared" si="278"/>
        <v>48832</v>
      </c>
      <c r="V1079" s="28">
        <f t="shared" si="282"/>
        <v>22.033506207999995</v>
      </c>
      <c r="W1079" s="28">
        <f t="shared" si="283"/>
        <v>2245.509</v>
      </c>
      <c r="X1079" s="28">
        <f t="shared" si="284"/>
        <v>1188.4459476225436</v>
      </c>
      <c r="Y1079" s="37">
        <f t="shared" si="279"/>
        <v>3455.9884538305432</v>
      </c>
      <c r="Z1079" s="28">
        <f>Y1079*0.0000002777777777</f>
        <v>9.5999679246190736E-4</v>
      </c>
      <c r="AA1079" s="28">
        <f t="shared" si="285"/>
        <v>3455.9884528628663</v>
      </c>
      <c r="AB1079" s="24">
        <f t="shared" si="280"/>
        <v>-10703.194444444453</v>
      </c>
      <c r="AD1079" s="24">
        <f t="shared" si="286"/>
        <v>0</v>
      </c>
      <c r="AE1079" s="24">
        <f t="shared" si="292"/>
        <v>2546.9410987654319</v>
      </c>
      <c r="AF1079" s="24">
        <f t="shared" si="291"/>
        <v>0</v>
      </c>
      <c r="AG1079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79" s="35">
        <f>(AG1079*3600000)*$J$69</f>
        <v>2177582.4416279304</v>
      </c>
      <c r="AI1079" s="33">
        <f>ABS((AB1079*0.0000002777777777)-Z1079)</f>
        <v>3.9331063595306739E-3</v>
      </c>
      <c r="AJ1079" s="33">
        <f t="shared" si="289"/>
        <v>1.85830590452872</v>
      </c>
    </row>
    <row r="1080" spans="2:36" x14ac:dyDescent="0.3">
      <c r="B1080" s="22" t="s">
        <v>33</v>
      </c>
      <c r="C1080" s="22">
        <v>1072</v>
      </c>
      <c r="D1080" s="22">
        <v>50</v>
      </c>
      <c r="E1080" s="4">
        <v>31.8</v>
      </c>
      <c r="F1080" s="13">
        <f t="shared" si="287"/>
        <v>0.90277777777777724</v>
      </c>
      <c r="G1080" s="13">
        <f t="shared" si="288"/>
        <v>3.2499999999999982</v>
      </c>
      <c r="R1080">
        <f t="shared" si="276"/>
        <v>0</v>
      </c>
      <c r="S1080">
        <f t="shared" si="277"/>
        <v>31.8</v>
      </c>
      <c r="T1080" s="31">
        <f t="shared" si="281"/>
        <v>8.8333333333333339</v>
      </c>
      <c r="U1080" s="31">
        <f t="shared" si="278"/>
        <v>59535.194444444453</v>
      </c>
      <c r="V1080" s="28">
        <f t="shared" si="282"/>
        <v>26.862898844736108</v>
      </c>
      <c r="W1080" s="28">
        <f t="shared" si="283"/>
        <v>2245.509</v>
      </c>
      <c r="X1080" s="28">
        <f t="shared" si="284"/>
        <v>1430.5367888049122</v>
      </c>
      <c r="Y1080" s="37">
        <f t="shared" si="279"/>
        <v>3702.9086876496485</v>
      </c>
      <c r="Z1080" s="28">
        <f>Y1080*0.0000002777777777</f>
        <v>1.028585746281343E-3</v>
      </c>
      <c r="AA1080" s="28">
        <f t="shared" si="285"/>
        <v>3702.9086866128346</v>
      </c>
      <c r="AB1080" s="24">
        <f t="shared" si="280"/>
        <v>-13826.431327160477</v>
      </c>
      <c r="AD1080" s="24">
        <f t="shared" si="286"/>
        <v>0</v>
      </c>
      <c r="AE1080" s="24">
        <f t="shared" si="292"/>
        <v>2546.9410987654319</v>
      </c>
      <c r="AF1080" s="24">
        <f t="shared" si="291"/>
        <v>0</v>
      </c>
      <c r="AG1080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80" s="35">
        <f>(AG1080*3600000)*$J$69</f>
        <v>2177582.4416279304</v>
      </c>
      <c r="AI1080" s="33">
        <f>ABS((AB1080*0.0000002777777777)-Z1080)</f>
        <v>4.8692611138616421E-3</v>
      </c>
      <c r="AJ1080" s="33">
        <f t="shared" si="289"/>
        <v>1.8631751656425817</v>
      </c>
    </row>
    <row r="1081" spans="2:36" x14ac:dyDescent="0.3">
      <c r="B1081" s="22" t="s">
        <v>33</v>
      </c>
      <c r="C1081" s="22">
        <v>1073</v>
      </c>
      <c r="D1081" s="22">
        <v>51</v>
      </c>
      <c r="E1081" s="4">
        <v>35.299999999999997</v>
      </c>
      <c r="F1081" s="13">
        <f t="shared" si="287"/>
        <v>1.0694444444444444</v>
      </c>
      <c r="G1081" s="13">
        <f t="shared" si="288"/>
        <v>3.8499999999999996</v>
      </c>
      <c r="R1081">
        <f t="shared" si="276"/>
        <v>0</v>
      </c>
      <c r="S1081">
        <f t="shared" si="277"/>
        <v>35.299999999999997</v>
      </c>
      <c r="T1081" s="31">
        <f t="shared" si="281"/>
        <v>9.8055555555555554</v>
      </c>
      <c r="U1081" s="31">
        <f t="shared" si="278"/>
        <v>73361.625771604929</v>
      </c>
      <c r="V1081" s="28">
        <f t="shared" si="282"/>
        <v>33.101528441751924</v>
      </c>
      <c r="W1081" s="28">
        <f t="shared" si="283"/>
        <v>2245.509</v>
      </c>
      <c r="X1081" s="28">
        <f t="shared" si="284"/>
        <v>1694.6358882765892</v>
      </c>
      <c r="Y1081" s="37">
        <f t="shared" si="279"/>
        <v>3973.2464167183407</v>
      </c>
      <c r="Z1081" s="28">
        <f>Y1081*0.0000002777777777</f>
        <v>1.1036795598905089E-3</v>
      </c>
      <c r="AA1081" s="28">
        <f t="shared" si="285"/>
        <v>3973.2464156058322</v>
      </c>
      <c r="AB1081" s="24">
        <f t="shared" si="280"/>
        <v>-18495.685185185182</v>
      </c>
      <c r="AD1081" s="24">
        <f t="shared" si="286"/>
        <v>0</v>
      </c>
      <c r="AE1081" s="24">
        <f t="shared" si="292"/>
        <v>2546.9410987654319</v>
      </c>
      <c r="AF1081" s="24">
        <f t="shared" si="291"/>
        <v>0</v>
      </c>
      <c r="AG1081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81" s="35">
        <f>(AG1081*3600000)*$J$69</f>
        <v>2177582.4416279304</v>
      </c>
      <c r="AI1081" s="33">
        <f>ABS((AB1081*0.0000002777777777)-Z1081)</f>
        <v>6.2413698876700617E-3</v>
      </c>
      <c r="AJ1081" s="33">
        <f t="shared" si="289"/>
        <v>1.8694165355302517</v>
      </c>
    </row>
    <row r="1082" spans="2:36" x14ac:dyDescent="0.3">
      <c r="B1082" s="22" t="s">
        <v>33</v>
      </c>
      <c r="C1082" s="22">
        <v>1074</v>
      </c>
      <c r="D1082" s="22">
        <v>52</v>
      </c>
      <c r="E1082" s="4">
        <v>39.5</v>
      </c>
      <c r="F1082" s="13">
        <f t="shared" si="287"/>
        <v>1.2777777777777781</v>
      </c>
      <c r="G1082" s="13">
        <f t="shared" si="288"/>
        <v>4.6000000000000014</v>
      </c>
      <c r="R1082">
        <f t="shared" si="276"/>
        <v>0</v>
      </c>
      <c r="S1082">
        <f t="shared" si="277"/>
        <v>39.5</v>
      </c>
      <c r="T1082" s="31">
        <f t="shared" si="281"/>
        <v>10.972222222222221</v>
      </c>
      <c r="U1082" s="31">
        <f t="shared" si="278"/>
        <v>91857.310956790112</v>
      </c>
      <c r="V1082" s="28">
        <f t="shared" si="282"/>
        <v>41.446973935464875</v>
      </c>
      <c r="W1082" s="28">
        <f t="shared" si="283"/>
        <v>2245.509</v>
      </c>
      <c r="X1082" s="28">
        <f t="shared" si="284"/>
        <v>2024.7597626161851</v>
      </c>
      <c r="Y1082" s="37">
        <f t="shared" si="279"/>
        <v>4311.7157365516505</v>
      </c>
      <c r="Z1082" s="28">
        <f>Y1082*0.0000002777777777</f>
        <v>1.1976988153734362E-3</v>
      </c>
      <c r="AA1082" s="28">
        <f t="shared" si="285"/>
        <v>4311.7157353443699</v>
      </c>
      <c r="AB1082" s="24">
        <f t="shared" si="280"/>
        <v>-24726.851851851854</v>
      </c>
      <c r="AD1082" s="24">
        <f t="shared" si="286"/>
        <v>0</v>
      </c>
      <c r="AE1082" s="24">
        <f t="shared" si="292"/>
        <v>2546.9410987654319</v>
      </c>
      <c r="AF1082" s="24">
        <f t="shared" si="291"/>
        <v>0</v>
      </c>
      <c r="AG1082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82" s="35">
        <f>(AG1082*3600000)*$J$69</f>
        <v>2177582.4416279304</v>
      </c>
      <c r="AI1082" s="33">
        <f>ABS((AB1082*0.0000002777777777)-Z1082)</f>
        <v>8.0662687722979753E-3</v>
      </c>
      <c r="AJ1082" s="33">
        <f t="shared" si="289"/>
        <v>1.8774828043025495</v>
      </c>
    </row>
    <row r="1083" spans="2:36" x14ac:dyDescent="0.3">
      <c r="B1083" s="22" t="s">
        <v>33</v>
      </c>
      <c r="C1083" s="22">
        <v>1075</v>
      </c>
      <c r="D1083" s="22">
        <v>53</v>
      </c>
      <c r="E1083" s="4">
        <v>44.5</v>
      </c>
      <c r="F1083" s="13">
        <f t="shared" si="287"/>
        <v>1.3611111111111107</v>
      </c>
      <c r="G1083" s="13">
        <f t="shared" si="288"/>
        <v>4.8999999999999986</v>
      </c>
      <c r="R1083">
        <f t="shared" si="276"/>
        <v>0</v>
      </c>
      <c r="S1083">
        <f t="shared" si="277"/>
        <v>44.5</v>
      </c>
      <c r="T1083" s="31">
        <f t="shared" si="281"/>
        <v>12.361111111111111</v>
      </c>
      <c r="U1083" s="31">
        <f t="shared" si="278"/>
        <v>116584.16280864197</v>
      </c>
      <c r="V1083" s="28">
        <f t="shared" si="282"/>
        <v>52.603986627594509</v>
      </c>
      <c r="W1083" s="28">
        <f t="shared" si="283"/>
        <v>2245.509</v>
      </c>
      <c r="X1083" s="28">
        <f t="shared" si="284"/>
        <v>2156.8093123520221</v>
      </c>
      <c r="Y1083" s="37">
        <f t="shared" si="279"/>
        <v>4454.9222989796162</v>
      </c>
      <c r="Z1083" s="28">
        <f>Y1083*0.0000002777777777</f>
        <v>1.2374784160367328E-3</v>
      </c>
      <c r="AA1083" s="28">
        <f t="shared" si="285"/>
        <v>4454.9222977322379</v>
      </c>
      <c r="AB1083" s="24">
        <f t="shared" si="280"/>
        <v>-26507.185185185168</v>
      </c>
      <c r="AD1083" s="24">
        <f t="shared" si="286"/>
        <v>0</v>
      </c>
      <c r="AE1083" s="24">
        <f t="shared" si="292"/>
        <v>2546.9410987654319</v>
      </c>
      <c r="AF1083" s="24">
        <f t="shared" si="291"/>
        <v>0</v>
      </c>
      <c r="AG1083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83" s="35">
        <f>(AG1083*3600000)*$J$69</f>
        <v>2177582.4416279304</v>
      </c>
      <c r="AI1083" s="33">
        <f>ABS((AB1083*0.0000002777777777)-Z1083)</f>
        <v>8.6005854098598327E-3</v>
      </c>
      <c r="AJ1083" s="33">
        <f t="shared" si="289"/>
        <v>1.8860833897124094</v>
      </c>
    </row>
    <row r="1084" spans="2:36" x14ac:dyDescent="0.3">
      <c r="B1084" s="22" t="s">
        <v>33</v>
      </c>
      <c r="C1084" s="22">
        <v>1076</v>
      </c>
      <c r="D1084" s="22">
        <v>54</v>
      </c>
      <c r="E1084" s="4">
        <v>49.3</v>
      </c>
      <c r="F1084" s="13">
        <f t="shared" si="287"/>
        <v>1.2222222222222219</v>
      </c>
      <c r="G1084" s="13">
        <f t="shared" si="288"/>
        <v>4.3999999999999986</v>
      </c>
      <c r="R1084">
        <f t="shared" si="276"/>
        <v>0</v>
      </c>
      <c r="S1084">
        <f t="shared" si="277"/>
        <v>49.3</v>
      </c>
      <c r="T1084" s="31">
        <f t="shared" si="281"/>
        <v>13.694444444444443</v>
      </c>
      <c r="U1084" s="31">
        <f t="shared" si="278"/>
        <v>143091.34799382713</v>
      </c>
      <c r="V1084" s="28">
        <f t="shared" si="282"/>
        <v>64.564304233557451</v>
      </c>
      <c r="W1084" s="28">
        <f t="shared" si="283"/>
        <v>2245.509</v>
      </c>
      <c r="X1084" s="28">
        <f t="shared" si="284"/>
        <v>1936.7267294589587</v>
      </c>
      <c r="Y1084" s="37">
        <f t="shared" si="279"/>
        <v>4246.8000336925161</v>
      </c>
      <c r="Z1084" s="28">
        <f>Y1084*0.0000002777777777</f>
        <v>1.1796666756953922E-3</v>
      </c>
      <c r="AA1084" s="28">
        <f t="shared" si="285"/>
        <v>4246.8000325034118</v>
      </c>
      <c r="AB1084" s="24">
        <f t="shared" si="280"/>
        <v>-24161.666666666657</v>
      </c>
      <c r="AD1084" s="24">
        <f t="shared" si="286"/>
        <v>0</v>
      </c>
      <c r="AE1084" s="24">
        <f t="shared" si="292"/>
        <v>2546.9410987654319</v>
      </c>
      <c r="AF1084" s="24">
        <f t="shared" si="291"/>
        <v>0</v>
      </c>
      <c r="AG1084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84" s="35">
        <f>(AG1084*3600000)*$J$69</f>
        <v>2177582.4416279304</v>
      </c>
      <c r="AI1084" s="33">
        <f>ABS((AB1084*0.0000002777777777)-Z1084)</f>
        <v>7.8912407478902227E-3</v>
      </c>
      <c r="AJ1084" s="33">
        <f t="shared" si="289"/>
        <v>1.8939746304602996</v>
      </c>
    </row>
    <row r="1085" spans="2:36" x14ac:dyDescent="0.3">
      <c r="B1085" s="22" t="s">
        <v>33</v>
      </c>
      <c r="C1085" s="22">
        <v>1077</v>
      </c>
      <c r="D1085" s="22">
        <v>55</v>
      </c>
      <c r="E1085" s="4">
        <v>53.3</v>
      </c>
      <c r="F1085" s="13">
        <f t="shared" si="287"/>
        <v>0.98611111111111127</v>
      </c>
      <c r="G1085" s="13">
        <f t="shared" si="288"/>
        <v>3.5500000000000007</v>
      </c>
      <c r="R1085">
        <f t="shared" si="276"/>
        <v>0</v>
      </c>
      <c r="S1085">
        <f t="shared" si="277"/>
        <v>53.3</v>
      </c>
      <c r="T1085" s="31">
        <f t="shared" si="281"/>
        <v>14.805555555555554</v>
      </c>
      <c r="U1085" s="31">
        <f t="shared" si="278"/>
        <v>167253.01466049379</v>
      </c>
      <c r="V1085" s="28">
        <f t="shared" si="282"/>
        <v>75.466299492724119</v>
      </c>
      <c r="W1085" s="28">
        <f t="shared" si="283"/>
        <v>2245.509</v>
      </c>
      <c r="X1085" s="28">
        <f t="shared" si="284"/>
        <v>1562.5863385407515</v>
      </c>
      <c r="Y1085" s="37">
        <f t="shared" si="279"/>
        <v>3883.5616380334754</v>
      </c>
      <c r="Z1085" s="28">
        <f>Y1085*0.0000002777777777</f>
        <v>1.0787671213739107E-3</v>
      </c>
      <c r="AA1085" s="28">
        <f t="shared" si="285"/>
        <v>3883.5616369460786</v>
      </c>
      <c r="AB1085" s="24">
        <f t="shared" si="280"/>
        <v>-20021.096450617304</v>
      </c>
      <c r="AD1085" s="24">
        <f t="shared" si="286"/>
        <v>0</v>
      </c>
      <c r="AE1085" s="24">
        <f t="shared" si="292"/>
        <v>2546.9410987654319</v>
      </c>
      <c r="AF1085" s="24">
        <f t="shared" si="291"/>
        <v>0</v>
      </c>
      <c r="AG1085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85" s="35">
        <f>(AG1085*3600000)*$J$69</f>
        <v>2177582.4416279304</v>
      </c>
      <c r="AI1085" s="33">
        <f>ABS((AB1085*0.0000002777777777)-Z1085)</f>
        <v>6.640182800543743E-3</v>
      </c>
      <c r="AJ1085" s="33">
        <f t="shared" si="289"/>
        <v>1.9006148132608434</v>
      </c>
    </row>
    <row r="1086" spans="2:36" x14ac:dyDescent="0.3">
      <c r="B1086" s="22" t="s">
        <v>33</v>
      </c>
      <c r="C1086" s="22">
        <v>1078</v>
      </c>
      <c r="D1086" s="22">
        <v>56</v>
      </c>
      <c r="E1086" s="4">
        <v>56.4</v>
      </c>
      <c r="F1086" s="13">
        <f t="shared" si="287"/>
        <v>0.7777777777777779</v>
      </c>
      <c r="G1086" s="13">
        <f t="shared" si="288"/>
        <v>2.8000000000000007</v>
      </c>
      <c r="R1086">
        <f t="shared" si="276"/>
        <v>0</v>
      </c>
      <c r="S1086">
        <f t="shared" si="277"/>
        <v>56.4</v>
      </c>
      <c r="T1086" s="31">
        <f t="shared" si="281"/>
        <v>15.666666666666666</v>
      </c>
      <c r="U1086" s="31">
        <f t="shared" si="278"/>
        <v>187274.11111111109</v>
      </c>
      <c r="V1086" s="28">
        <f t="shared" si="282"/>
        <v>84.500026412277762</v>
      </c>
      <c r="W1086" s="28">
        <f t="shared" si="283"/>
        <v>2245.509</v>
      </c>
      <c r="X1086" s="28">
        <f t="shared" si="284"/>
        <v>1232.4624642011561</v>
      </c>
      <c r="Y1086" s="37">
        <f t="shared" si="279"/>
        <v>3562.4714906134341</v>
      </c>
      <c r="Z1086" s="28">
        <f>Y1086*0.0000002777777777</f>
        <v>9.8957541378220612E-4</v>
      </c>
      <c r="AA1086" s="28">
        <f t="shared" si="285"/>
        <v>3562.4714896159421</v>
      </c>
      <c r="AB1086" s="24">
        <f t="shared" si="280"/>
        <v>-16970.27391975309</v>
      </c>
      <c r="AD1086" s="24">
        <f t="shared" si="286"/>
        <v>0</v>
      </c>
      <c r="AE1086" s="24">
        <f t="shared" si="292"/>
        <v>2546.9410987654319</v>
      </c>
      <c r="AF1086" s="24">
        <f t="shared" si="291"/>
        <v>0</v>
      </c>
      <c r="AG1086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86" s="35">
        <f>(AG1086*3600000)*$J$69</f>
        <v>2177582.4416279304</v>
      </c>
      <c r="AI1086" s="33">
        <f>ABS((AB1086*0.0000002777777777)-Z1086)</f>
        <v>5.703540390171488E-3</v>
      </c>
      <c r="AJ1086" s="33">
        <f t="shared" si="289"/>
        <v>1.9063183536510149</v>
      </c>
    </row>
    <row r="1087" spans="2:36" x14ac:dyDescent="0.3">
      <c r="B1087" s="22" t="s">
        <v>33</v>
      </c>
      <c r="C1087" s="22">
        <v>1079</v>
      </c>
      <c r="D1087" s="22">
        <v>57</v>
      </c>
      <c r="E1087" s="4">
        <v>58.9</v>
      </c>
      <c r="F1087" s="13">
        <f t="shared" si="287"/>
        <v>0.6666666666666673</v>
      </c>
      <c r="G1087" s="13">
        <f t="shared" si="288"/>
        <v>2.4000000000000021</v>
      </c>
      <c r="R1087">
        <f t="shared" si="276"/>
        <v>0</v>
      </c>
      <c r="S1087">
        <f t="shared" si="277"/>
        <v>58.9</v>
      </c>
      <c r="T1087" s="31">
        <f t="shared" si="281"/>
        <v>16.361111111111111</v>
      </c>
      <c r="U1087" s="31">
        <f t="shared" si="278"/>
        <v>204244.38503086418</v>
      </c>
      <c r="V1087" s="28">
        <f t="shared" si="282"/>
        <v>92.157190480150049</v>
      </c>
      <c r="W1087" s="28">
        <f t="shared" si="283"/>
        <v>2245.509</v>
      </c>
      <c r="X1087" s="28">
        <f t="shared" si="284"/>
        <v>1056.3963978867059</v>
      </c>
      <c r="Y1087" s="37">
        <f t="shared" si="279"/>
        <v>3394.0625883668558</v>
      </c>
      <c r="Z1087" s="28">
        <f>Y1087*0.0000002777777777</f>
        <v>9.4279516317125511E-4</v>
      </c>
      <c r="AA1087" s="28">
        <f t="shared" si="285"/>
        <v>3394.0625874165185</v>
      </c>
      <c r="AB1087" s="24">
        <f t="shared" si="280"/>
        <v>-16262.614969135815</v>
      </c>
      <c r="AD1087" s="24">
        <f t="shared" si="286"/>
        <v>0</v>
      </c>
      <c r="AE1087" s="24">
        <f t="shared" si="292"/>
        <v>2546.9410987654319</v>
      </c>
      <c r="AF1087" s="24">
        <f t="shared" si="291"/>
        <v>0</v>
      </c>
      <c r="AG1087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87" s="35">
        <f>(AG1087*3600000)*$J$69</f>
        <v>2177582.4416279304</v>
      </c>
      <c r="AI1087" s="33">
        <f>ABS((AB1087*0.0000002777777777)-Z1087)</f>
        <v>5.4601882088885561E-3</v>
      </c>
      <c r="AJ1087" s="33">
        <f t="shared" si="289"/>
        <v>1.9117785418599034</v>
      </c>
    </row>
    <row r="1088" spans="2:36" x14ac:dyDescent="0.3">
      <c r="B1088" s="22" t="s">
        <v>33</v>
      </c>
      <c r="C1088" s="22">
        <v>1080</v>
      </c>
      <c r="D1088" s="22">
        <v>58</v>
      </c>
      <c r="E1088" s="4">
        <v>61.2</v>
      </c>
      <c r="F1088" s="13">
        <f t="shared" si="287"/>
        <v>0.51388888888888928</v>
      </c>
      <c r="G1088" s="13">
        <f t="shared" si="288"/>
        <v>1.8500000000000014</v>
      </c>
      <c r="R1088">
        <f t="shared" si="276"/>
        <v>0</v>
      </c>
      <c r="S1088">
        <f t="shared" si="277"/>
        <v>61.2</v>
      </c>
      <c r="T1088" s="31">
        <f t="shared" si="281"/>
        <v>17</v>
      </c>
      <c r="U1088" s="31">
        <f t="shared" si="278"/>
        <v>220507</v>
      </c>
      <c r="V1088" s="28">
        <f t="shared" si="282"/>
        <v>99.495051470499988</v>
      </c>
      <c r="W1088" s="28">
        <f t="shared" si="283"/>
        <v>2245.509</v>
      </c>
      <c r="X1088" s="28">
        <f t="shared" si="284"/>
        <v>814.3055567043358</v>
      </c>
      <c r="Y1088" s="37">
        <f t="shared" si="279"/>
        <v>3159.3096081748358</v>
      </c>
      <c r="Z1088" s="28">
        <f>Y1088*0.0000002777777777</f>
        <v>8.7758600202506368E-4</v>
      </c>
      <c r="AA1088" s="28">
        <f t="shared" si="285"/>
        <v>3159.3096072902295</v>
      </c>
      <c r="AB1088" s="24">
        <f t="shared" si="280"/>
        <v>-10203.947530864243</v>
      </c>
      <c r="AD1088" s="24">
        <f t="shared" si="286"/>
        <v>0</v>
      </c>
      <c r="AE1088" s="24">
        <f t="shared" si="292"/>
        <v>2546.9410987654319</v>
      </c>
      <c r="AF1088" s="24">
        <f t="shared" si="291"/>
        <v>0</v>
      </c>
      <c r="AG1088" s="24">
        <f>AF$43+AF$87+$AF$158+$AF$178+$AF$238+$AF$279+$AF$299+$AF$307+$AF$359+$AF$365+$AF$379+$AF$408+$AF$426+$AF$438+$AF$526+$AF$549+$AF$569+$AF$622+$AF$645+$AF$657+$AF$685+$AF$703+$AF$721+$AF$758+$AF$800+$AF$815+$AF$877+$AF$896+$AF$932+$AF$957+$AF$975+$AF$1056</f>
        <v>0.70335350181780709</v>
      </c>
      <c r="AH1088" s="35">
        <f>(AG1088*3600000)*$J$69</f>
        <v>2177582.4416279304</v>
      </c>
      <c r="AI1088" s="33">
        <f>ABS((AB1088*0.0000002777777777)-Z1088)</f>
        <v>3.7120158709159357E-3</v>
      </c>
      <c r="AJ1088" s="33">
        <f t="shared" si="289"/>
        <v>1.9154905577308192</v>
      </c>
    </row>
    <row r="1089" spans="2:36" x14ac:dyDescent="0.3">
      <c r="B1089" s="22" t="s">
        <v>33</v>
      </c>
      <c r="C1089" s="22">
        <v>1081</v>
      </c>
      <c r="D1089" s="22">
        <v>59</v>
      </c>
      <c r="E1089" s="4">
        <v>62.6</v>
      </c>
      <c r="F1089" s="13">
        <f t="shared" si="287"/>
        <v>0.24999999999999961</v>
      </c>
      <c r="G1089" s="13">
        <f t="shared" si="288"/>
        <v>0.89999999999999858</v>
      </c>
      <c r="R1089">
        <f t="shared" si="276"/>
        <v>0</v>
      </c>
      <c r="S1089">
        <f t="shared" si="277"/>
        <v>62.6</v>
      </c>
      <c r="T1089" s="31">
        <f t="shared" si="281"/>
        <v>17.388888888888889</v>
      </c>
      <c r="U1089" s="31">
        <f t="shared" si="278"/>
        <v>230710.94753086424</v>
      </c>
      <c r="V1089" s="28">
        <f t="shared" si="282"/>
        <v>104.09917870811883</v>
      </c>
      <c r="W1089" s="28">
        <f t="shared" si="283"/>
        <v>2245.509</v>
      </c>
      <c r="X1089" s="28">
        <f t="shared" si="284"/>
        <v>396.14864920751376</v>
      </c>
      <c r="Y1089" s="37">
        <f t="shared" si="279"/>
        <v>2745.7568279156326</v>
      </c>
      <c r="Z1089" s="28">
        <f>Y1089*0.0000002777777777</f>
        <v>7.6271022976300582E-4</v>
      </c>
      <c r="AA1089" s="28">
        <f t="shared" si="285"/>
        <v>2745.7568271468208</v>
      </c>
      <c r="AB1089" s="24">
        <f t="shared" si="280"/>
        <v>-2957.8024691357568</v>
      </c>
      <c r="AD1089" s="24">
        <f t="shared" si="286"/>
        <v>0</v>
      </c>
      <c r="AE1089" s="24">
        <f>$AD$43+$AD$87+$AD$158+$AD$178+$AD$188+$AD$238+$AD$279+$AD$299+$AD$307+$AD$359+$AD$365+$AD$379+$AD$408+$AD$426+$AD$438+$AD$549+$AD$569+$AD$622+$AD$645+$AD$657+$AD$685+$AD$703+$AD$721+$AD$758+$AD$800+$AD$815+$AD$877+$AD$896+$AD$932+$AD$957+$AD$975+$AD$1056+$AD$1090</f>
        <v>2578.4407530864196</v>
      </c>
      <c r="AF1089" s="24">
        <f t="shared" si="291"/>
        <v>0</v>
      </c>
      <c r="AG108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</f>
        <v>0.71210340579340925</v>
      </c>
      <c r="AH1089" s="35">
        <f>(AG1089*3600000)*$J$69</f>
        <v>2204672.144336395</v>
      </c>
      <c r="AI1089" s="33">
        <f>ABS((AB1089*0.0000002777777777)-Z1089)</f>
        <v>1.5843220265151091E-3</v>
      </c>
      <c r="AJ1089" s="33">
        <f t="shared" si="289"/>
        <v>1.9170748797573343</v>
      </c>
    </row>
    <row r="1090" spans="2:36" x14ac:dyDescent="0.3">
      <c r="B1090" s="22" t="s">
        <v>33</v>
      </c>
      <c r="C1090" s="22">
        <v>1082</v>
      </c>
      <c r="D1090" s="22">
        <v>60</v>
      </c>
      <c r="E1090" s="4">
        <v>63</v>
      </c>
      <c r="F1090" s="13">
        <f t="shared" si="287"/>
        <v>-1.3888888888889086E-2</v>
      </c>
      <c r="G1090" s="13">
        <f t="shared" si="288"/>
        <v>-5.0000000000000711E-2</v>
      </c>
      <c r="R1090">
        <f t="shared" si="276"/>
        <v>0</v>
      </c>
      <c r="S1090">
        <f t="shared" si="277"/>
        <v>63</v>
      </c>
      <c r="T1090" s="31">
        <f t="shared" si="281"/>
        <v>17.5</v>
      </c>
      <c r="U1090" s="31">
        <f t="shared" si="278"/>
        <v>233668.75</v>
      </c>
      <c r="V1090" s="28">
        <f t="shared" si="282"/>
        <v>105.43376994062498</v>
      </c>
      <c r="W1090" s="28">
        <f t="shared" si="283"/>
        <v>2245.509</v>
      </c>
      <c r="X1090" s="28">
        <f t="shared" si="284"/>
        <v>-22.008258289306667</v>
      </c>
      <c r="Y1090" s="37">
        <f t="shared" si="279"/>
        <v>2328.9345116513186</v>
      </c>
      <c r="Z1090" s="28">
        <f>Y1090*0.0000002777777777</f>
        <v>6.4692625305533811E-4</v>
      </c>
      <c r="AA1090" s="28">
        <f t="shared" si="285"/>
        <v>2328.9345109992173</v>
      </c>
      <c r="AB1090" s="24">
        <f t="shared" si="280"/>
        <v>3694.309413580253</v>
      </c>
      <c r="AC1090" s="24">
        <f>SUM(AB1090:AB1094)</f>
        <v>31499.65432098764</v>
      </c>
      <c r="AD1090" s="24">
        <f t="shared" si="286"/>
        <v>31.499654320987641</v>
      </c>
      <c r="AE1090" s="24">
        <f t="shared" ref="AE1090:AE1103" si="293">$AD$43+$AD$87+$AD$158+$AD$178+$AD$188+$AD$238+$AD$279+$AD$299+$AD$307+$AD$359+$AD$365+$AD$379+$AD$408+$AD$426+$AD$438+$AD$549+$AD$569+$AD$622+$AD$645+$AD$657+$AD$685+$AD$703+$AD$721+$AD$758+$AD$800+$AD$815+$AD$877+$AD$896+$AD$932+$AD$957+$AD$975+$AD$1056+$AD$1090</f>
        <v>2578.4407530864196</v>
      </c>
      <c r="AF1090" s="24">
        <f t="shared" si="291"/>
        <v>8.7499039756021493E-3</v>
      </c>
      <c r="AG109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</f>
        <v>0.71210340579340925</v>
      </c>
      <c r="AH1090" s="35">
        <f>(AG1090*3600000)*$J$69</f>
        <v>2204672.144336395</v>
      </c>
      <c r="AI1090" s="33">
        <f>ABS((AB1090*0.0000002777777777)-Z1090)</f>
        <v>3.7927080598517478E-4</v>
      </c>
      <c r="AJ1090" s="33">
        <f t="shared" si="289"/>
        <v>1.9174541505633194</v>
      </c>
    </row>
    <row r="1091" spans="2:36" x14ac:dyDescent="0.3">
      <c r="B1091" s="22" t="s">
        <v>33</v>
      </c>
      <c r="C1091" s="22">
        <v>1083</v>
      </c>
      <c r="D1091" s="22">
        <v>61</v>
      </c>
      <c r="E1091" s="4">
        <v>62.5</v>
      </c>
      <c r="F1091" s="13">
        <f t="shared" si="287"/>
        <v>-0.29166666666666685</v>
      </c>
      <c r="G1091" s="13">
        <f t="shared" si="288"/>
        <v>-1.0500000000000007</v>
      </c>
      <c r="R1091">
        <f t="shared" si="276"/>
        <v>0</v>
      </c>
      <c r="S1091">
        <f t="shared" si="277"/>
        <v>62.5</v>
      </c>
      <c r="T1091" s="31">
        <f t="shared" si="281"/>
        <v>17.361111111111111</v>
      </c>
      <c r="U1091" s="31">
        <f t="shared" si="278"/>
        <v>229974.44058641975</v>
      </c>
      <c r="V1091" s="28">
        <f t="shared" si="282"/>
        <v>103.76685911578895</v>
      </c>
      <c r="W1091" s="28">
        <f t="shared" si="283"/>
        <v>2245.509</v>
      </c>
      <c r="X1091" s="28">
        <f t="shared" si="284"/>
        <v>-462.17342407543373</v>
      </c>
      <c r="Y1091" s="37">
        <f t="shared" si="279"/>
        <v>1887.1024350403552</v>
      </c>
      <c r="Z1091" s="28">
        <f>Y1091*0.0000002777777777</f>
        <v>5.2419512069776849E-4</v>
      </c>
      <c r="AA1091" s="28">
        <f t="shared" si="285"/>
        <v>1887.1024345119665</v>
      </c>
      <c r="AB1091" s="24">
        <f t="shared" si="280"/>
        <v>11623.975308642024</v>
      </c>
      <c r="AD1091" s="24">
        <f t="shared" si="286"/>
        <v>0</v>
      </c>
      <c r="AE1091" s="24">
        <f t="shared" si="293"/>
        <v>2578.4407530864196</v>
      </c>
      <c r="AF1091" s="24">
        <f t="shared" si="291"/>
        <v>0</v>
      </c>
      <c r="AG109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</f>
        <v>0.71210340579340925</v>
      </c>
      <c r="AH1091" s="35">
        <f>(AG1091*3600000)*$J$69</f>
        <v>2204672.144336395</v>
      </c>
      <c r="AI1091" s="33">
        <f>ABS((AB1091*0.0000002777777777)-Z1091)</f>
        <v>2.7046869085764849E-3</v>
      </c>
      <c r="AJ1091" s="33">
        <f t="shared" si="289"/>
        <v>1.9201588374718959</v>
      </c>
    </row>
    <row r="1092" spans="2:36" x14ac:dyDescent="0.3">
      <c r="B1092" s="22" t="s">
        <v>33</v>
      </c>
      <c r="C1092" s="22">
        <v>1084</v>
      </c>
      <c r="D1092" s="22">
        <v>62</v>
      </c>
      <c r="E1092" s="4">
        <v>60.9</v>
      </c>
      <c r="F1092" s="13">
        <f t="shared" si="287"/>
        <v>-0.44444444444444481</v>
      </c>
      <c r="G1092" s="13">
        <f t="shared" si="288"/>
        <v>-1.6000000000000014</v>
      </c>
      <c r="R1092">
        <f t="shared" si="276"/>
        <v>0</v>
      </c>
      <c r="S1092">
        <f t="shared" si="277"/>
        <v>60.9</v>
      </c>
      <c r="T1092" s="31">
        <f t="shared" si="281"/>
        <v>16.916666666666664</v>
      </c>
      <c r="U1092" s="31">
        <f t="shared" si="278"/>
        <v>218350.46527777772</v>
      </c>
      <c r="V1092" s="28">
        <f t="shared" si="282"/>
        <v>98.522000577850648</v>
      </c>
      <c r="W1092" s="28">
        <f t="shared" si="283"/>
        <v>2245.509</v>
      </c>
      <c r="X1092" s="28">
        <f t="shared" si="284"/>
        <v>-704.26426525780391</v>
      </c>
      <c r="Y1092" s="37">
        <f t="shared" si="279"/>
        <v>1639.7667353200468</v>
      </c>
      <c r="Z1092" s="28">
        <f>Y1092*0.0000002777777777</f>
        <v>4.5549075968358673E-4</v>
      </c>
      <c r="AA1092" s="28">
        <f t="shared" si="285"/>
        <v>1639.7667348609123</v>
      </c>
      <c r="AB1092" s="24">
        <f t="shared" si="280"/>
        <v>11322.543209876487</v>
      </c>
      <c r="AD1092" s="24">
        <f t="shared" si="286"/>
        <v>0</v>
      </c>
      <c r="AE1092" s="24">
        <f t="shared" si="293"/>
        <v>2578.4407530864196</v>
      </c>
      <c r="AF1092" s="24">
        <f t="shared" si="291"/>
        <v>0</v>
      </c>
      <c r="AG109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</f>
        <v>0.71210340579340925</v>
      </c>
      <c r="AH1092" s="35">
        <f>(AG1092*3600000)*$J$69</f>
        <v>2204672.144336395</v>
      </c>
      <c r="AI1092" s="33">
        <f>ABS((AB1092*0.0000002777777777)-Z1092)</f>
        <v>2.6896601310681285E-3</v>
      </c>
      <c r="AJ1092" s="33">
        <f t="shared" si="289"/>
        <v>1.9228484976029641</v>
      </c>
    </row>
    <row r="1093" spans="2:36" x14ac:dyDescent="0.3">
      <c r="B1093" s="22" t="s">
        <v>33</v>
      </c>
      <c r="C1093" s="22">
        <v>1085</v>
      </c>
      <c r="D1093" s="22">
        <v>63</v>
      </c>
      <c r="E1093" s="4">
        <v>59.3</v>
      </c>
      <c r="F1093" s="13">
        <f t="shared" si="287"/>
        <v>-0.31944444444444403</v>
      </c>
      <c r="G1093" s="13">
        <f t="shared" si="288"/>
        <v>-1.1499999999999986</v>
      </c>
      <c r="R1093">
        <f t="shared" si="276"/>
        <v>0</v>
      </c>
      <c r="S1093">
        <f t="shared" si="277"/>
        <v>59.3</v>
      </c>
      <c r="T1093" s="31">
        <f t="shared" si="281"/>
        <v>16.472222222222221</v>
      </c>
      <c r="U1093" s="31">
        <f t="shared" si="278"/>
        <v>207027.92206790124</v>
      </c>
      <c r="V1093" s="28">
        <f t="shared" si="282"/>
        <v>93.41315133749265</v>
      </c>
      <c r="W1093" s="28">
        <f t="shared" si="283"/>
        <v>2245.509</v>
      </c>
      <c r="X1093" s="28">
        <f t="shared" si="284"/>
        <v>-506.18994065404547</v>
      </c>
      <c r="Y1093" s="37">
        <f t="shared" si="279"/>
        <v>1832.7322106834472</v>
      </c>
      <c r="Z1093" s="28">
        <f>Y1093*0.0000002777777777</f>
        <v>5.0909228060285621E-4</v>
      </c>
      <c r="AA1093" s="28">
        <f t="shared" si="285"/>
        <v>1832.7322101702823</v>
      </c>
      <c r="AB1093" s="24">
        <f t="shared" si="280"/>
        <v>4858.826388888876</v>
      </c>
      <c r="AD1093" s="24">
        <f t="shared" si="286"/>
        <v>0</v>
      </c>
      <c r="AE1093" s="24">
        <f t="shared" si="293"/>
        <v>2578.4407530864196</v>
      </c>
      <c r="AF1093" s="24">
        <f t="shared" si="291"/>
        <v>0</v>
      </c>
      <c r="AG109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</f>
        <v>0.71210340579340925</v>
      </c>
      <c r="AH1093" s="35">
        <f>(AG1093*3600000)*$J$69</f>
        <v>2204672.144336395</v>
      </c>
      <c r="AI1093" s="33">
        <f>ABS((AB1093*0.0000002777777777)-Z1093)</f>
        <v>8.4058171593281181E-4</v>
      </c>
      <c r="AJ1093" s="33">
        <f t="shared" si="289"/>
        <v>1.9236890793188968</v>
      </c>
    </row>
    <row r="1094" spans="2:36" x14ac:dyDescent="0.3">
      <c r="B1094" s="22" t="s">
        <v>33</v>
      </c>
      <c r="C1094" s="22">
        <v>1086</v>
      </c>
      <c r="D1094" s="22">
        <v>64</v>
      </c>
      <c r="E1094" s="4">
        <v>58.6</v>
      </c>
      <c r="F1094" s="13">
        <f t="shared" si="287"/>
        <v>-9.7222222222221627E-2</v>
      </c>
      <c r="G1094" s="13">
        <f t="shared" si="288"/>
        <v>-0.34999999999999787</v>
      </c>
      <c r="R1094">
        <f t="shared" si="276"/>
        <v>0</v>
      </c>
      <c r="S1094">
        <f t="shared" si="277"/>
        <v>58.6</v>
      </c>
      <c r="T1094" s="31">
        <f t="shared" si="281"/>
        <v>16.277777777777779</v>
      </c>
      <c r="U1094" s="31">
        <f t="shared" si="278"/>
        <v>202169.09567901236</v>
      </c>
      <c r="V1094" s="28">
        <f t="shared" si="282"/>
        <v>91.220798343489179</v>
      </c>
      <c r="W1094" s="28">
        <f t="shared" si="283"/>
        <v>2245.509</v>
      </c>
      <c r="X1094" s="28">
        <f t="shared" si="284"/>
        <v>-154.05780802514354</v>
      </c>
      <c r="Y1094" s="37">
        <f t="shared" si="279"/>
        <v>2182.6719903183457</v>
      </c>
      <c r="Z1094" s="28">
        <f>Y1094*0.0000002777777777</f>
        <v>6.0629777491866602E-4</v>
      </c>
      <c r="AA1094" s="28">
        <f t="shared" si="285"/>
        <v>2182.6719897071976</v>
      </c>
      <c r="AB1094" s="24">
        <f t="shared" si="280"/>
        <v>0</v>
      </c>
      <c r="AD1094" s="24">
        <f t="shared" si="286"/>
        <v>0</v>
      </c>
      <c r="AE1094" s="24">
        <f t="shared" si="293"/>
        <v>2578.4407530864196</v>
      </c>
      <c r="AF1094" s="24">
        <f t="shared" si="291"/>
        <v>0</v>
      </c>
      <c r="AG109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</f>
        <v>0.71210340579340925</v>
      </c>
      <c r="AH1094" s="35">
        <f>(AG1094*3600000)*$J$69</f>
        <v>2204672.144336395</v>
      </c>
      <c r="AI1094" s="33">
        <f>ABS((AB1094*0.0000002777777777)-Z1094)</f>
        <v>6.0629777491866602E-4</v>
      </c>
      <c r="AJ1094" s="33">
        <f t="shared" si="289"/>
        <v>1.9242953770938154</v>
      </c>
    </row>
    <row r="1095" spans="2:36" x14ac:dyDescent="0.3">
      <c r="B1095" s="22" t="s">
        <v>33</v>
      </c>
      <c r="C1095" s="22">
        <v>1087</v>
      </c>
      <c r="D1095" s="22">
        <v>65</v>
      </c>
      <c r="E1095" s="4">
        <v>58.6</v>
      </c>
      <c r="F1095" s="13">
        <f t="shared" si="287"/>
        <v>1.3888888888889086E-2</v>
      </c>
      <c r="G1095" s="13">
        <f t="shared" si="288"/>
        <v>5.0000000000000711E-2</v>
      </c>
      <c r="R1095">
        <f t="shared" si="276"/>
        <v>0</v>
      </c>
      <c r="S1095">
        <f t="shared" si="277"/>
        <v>58.6</v>
      </c>
      <c r="T1095" s="31">
        <f t="shared" si="281"/>
        <v>16.277777777777779</v>
      </c>
      <c r="U1095" s="31">
        <f t="shared" si="278"/>
        <v>202169.09567901236</v>
      </c>
      <c r="V1095" s="28">
        <f t="shared" si="282"/>
        <v>91.220798343489179</v>
      </c>
      <c r="W1095" s="28">
        <f t="shared" si="283"/>
        <v>2245.509</v>
      </c>
      <c r="X1095" s="28">
        <f t="shared" si="284"/>
        <v>22.008258289306667</v>
      </c>
      <c r="Y1095" s="37">
        <f t="shared" si="279"/>
        <v>2358.7380566327956</v>
      </c>
      <c r="Z1095" s="28">
        <f>Y1095*0.0000002777777777</f>
        <v>6.5520501554787479E-4</v>
      </c>
      <c r="AA1095" s="28">
        <f t="shared" si="285"/>
        <v>2358.7380559723492</v>
      </c>
      <c r="AB1095" s="24">
        <f t="shared" si="280"/>
        <v>-690.5856481482042</v>
      </c>
      <c r="AD1095" s="24">
        <f t="shared" si="286"/>
        <v>0</v>
      </c>
      <c r="AE1095" s="24">
        <f t="shared" si="293"/>
        <v>2578.4407530864196</v>
      </c>
      <c r="AF1095" s="24">
        <f t="shared" si="291"/>
        <v>0</v>
      </c>
      <c r="AG109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</f>
        <v>0.71210340579340925</v>
      </c>
      <c r="AH1095" s="35">
        <f>(AG1095*3600000)*$J$69</f>
        <v>2204672.144336395</v>
      </c>
      <c r="AI1095" s="33">
        <f>ABS((AB1095*0.0000002777777777)-Z1095)</f>
        <v>8.4703436220199711E-4</v>
      </c>
      <c r="AJ1095" s="33">
        <f t="shared" si="289"/>
        <v>1.9251424114560174</v>
      </c>
    </row>
    <row r="1096" spans="2:36" x14ac:dyDescent="0.3">
      <c r="B1096" s="22" t="s">
        <v>33</v>
      </c>
      <c r="C1096" s="22">
        <v>1088</v>
      </c>
      <c r="D1096" s="22">
        <v>66</v>
      </c>
      <c r="E1096" s="4">
        <v>58.7</v>
      </c>
      <c r="F1096" s="13">
        <f t="shared" si="287"/>
        <v>2.7777777777777186E-2</v>
      </c>
      <c r="G1096" s="13">
        <f t="shared" si="288"/>
        <v>9.9999999999997868E-2</v>
      </c>
      <c r="R1096">
        <f t="shared" ref="R1096:R1159" si="294">IF(E1096&lt;1,1,0)</f>
        <v>0</v>
      </c>
      <c r="S1096">
        <f t="shared" ref="S1096:S1159" si="295">IF(R1096=1,"",E1096)</f>
        <v>58.7</v>
      </c>
      <c r="T1096" s="31">
        <f t="shared" si="281"/>
        <v>16.305555555555557</v>
      </c>
      <c r="U1096" s="31">
        <f t="shared" ref="U1096:U1159" si="296">(0.5*1526*(T1096*T1096))</f>
        <v>202859.68132716056</v>
      </c>
      <c r="V1096" s="28">
        <f t="shared" si="282"/>
        <v>91.532397769390826</v>
      </c>
      <c r="W1096" s="28">
        <f t="shared" si="283"/>
        <v>2245.509</v>
      </c>
      <c r="X1096" s="28">
        <f t="shared" si="284"/>
        <v>44.016516578611771</v>
      </c>
      <c r="Y1096" s="37">
        <f t="shared" ref="Y1096:Y1159" si="297">V1096+W1096+X1096</f>
        <v>2381.0579143480022</v>
      </c>
      <c r="Z1096" s="28">
        <f>Y1096*0.0000002777777777</f>
        <v>6.61404976022585E-4</v>
      </c>
      <c r="AA1096" s="28">
        <f t="shared" si="285"/>
        <v>2381.0579136813062</v>
      </c>
      <c r="AB1096" s="24">
        <f t="shared" ref="AB1096:AB1159" si="298">$U1096-$U1097</f>
        <v>-691.76311728384462</v>
      </c>
      <c r="AD1096" s="24">
        <f t="shared" si="286"/>
        <v>0</v>
      </c>
      <c r="AE1096" s="24">
        <f t="shared" si="293"/>
        <v>2578.4407530864196</v>
      </c>
      <c r="AF1096" s="24">
        <f t="shared" si="291"/>
        <v>0</v>
      </c>
      <c r="AG109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</f>
        <v>0.71210340579340925</v>
      </c>
      <c r="AH1096" s="35">
        <f>(AG1096*3600000)*$J$69</f>
        <v>2204672.144336395</v>
      </c>
      <c r="AI1096" s="33">
        <f>ABS((AB1096*0.0000002777777777)-Z1096)</f>
        <v>8.5356139743651585E-4</v>
      </c>
      <c r="AJ1096" s="33">
        <f t="shared" si="289"/>
        <v>1.9259959728534539</v>
      </c>
    </row>
    <row r="1097" spans="2:36" x14ac:dyDescent="0.3">
      <c r="B1097" s="22" t="s">
        <v>33</v>
      </c>
      <c r="C1097" s="22">
        <v>1089</v>
      </c>
      <c r="D1097" s="22">
        <v>67</v>
      </c>
      <c r="E1097" s="4">
        <v>58.8</v>
      </c>
      <c r="F1097" s="13">
        <f t="shared" si="287"/>
        <v>1.3888888888888099E-2</v>
      </c>
      <c r="G1097" s="13">
        <f t="shared" si="288"/>
        <v>4.9999999999997158E-2</v>
      </c>
      <c r="R1097">
        <f t="shared" si="294"/>
        <v>0</v>
      </c>
      <c r="S1097">
        <f t="shared" si="295"/>
        <v>58.8</v>
      </c>
      <c r="T1097" s="31">
        <f t="shared" ref="T1097:T1160" si="299">E1097/3.6</f>
        <v>16.333333333333332</v>
      </c>
      <c r="U1097" s="31">
        <f t="shared" si="296"/>
        <v>203551.44444444441</v>
      </c>
      <c r="V1097" s="28">
        <f t="shared" ref="V1097:V1160" si="300">0.5 * 1.202 * (T1097^2) * 0.25 * (1.442 * 1.589)</f>
        <v>91.844528481611079</v>
      </c>
      <c r="W1097" s="28">
        <f t="shared" ref="W1097:W1160" si="301">1526 * 9.81 * 0.15</f>
        <v>2245.509</v>
      </c>
      <c r="X1097" s="28">
        <f t="shared" ref="X1097:X1160" si="302">(F1097*$M$18)</f>
        <v>22.008258289305104</v>
      </c>
      <c r="Y1097" s="37">
        <f t="shared" si="297"/>
        <v>2359.3617867709163</v>
      </c>
      <c r="Z1097" s="28">
        <f>Y1097*0.0000002777777777</f>
        <v>6.5537827391952646E-4</v>
      </c>
      <c r="AA1097" s="28">
        <f t="shared" ref="AA1097:AA1160" si="303">Z1097*3600000</f>
        <v>2359.3617861102953</v>
      </c>
      <c r="AB1097" s="24">
        <f t="shared" si="298"/>
        <v>0</v>
      </c>
      <c r="AD1097" s="24">
        <f t="shared" ref="AD1097:AD1160" si="304">AC1097/1000</f>
        <v>0</v>
      </c>
      <c r="AE1097" s="24">
        <f t="shared" si="293"/>
        <v>2578.4407530864196</v>
      </c>
      <c r="AF1097" s="24">
        <f t="shared" si="291"/>
        <v>0</v>
      </c>
      <c r="AG109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</f>
        <v>0.71210340579340925</v>
      </c>
      <c r="AH1097" s="35">
        <f>(AG1097*3600000)*$J$69</f>
        <v>2204672.144336395</v>
      </c>
      <c r="AI1097" s="33">
        <f>ABS((AB1097*0.0000002777777777)-Z1097)</f>
        <v>6.5537827391952646E-4</v>
      </c>
      <c r="AJ1097" s="33">
        <f t="shared" si="289"/>
        <v>1.9266513511273735</v>
      </c>
    </row>
    <row r="1098" spans="2:36" x14ac:dyDescent="0.3">
      <c r="B1098" s="22" t="s">
        <v>33</v>
      </c>
      <c r="C1098" s="22">
        <v>1090</v>
      </c>
      <c r="D1098" s="22">
        <v>68</v>
      </c>
      <c r="E1098" s="4">
        <v>58.8</v>
      </c>
      <c r="F1098" s="13">
        <f t="shared" ref="F1098:F1161" si="305">($E1099-$E1097)/2/3.6</f>
        <v>0</v>
      </c>
      <c r="G1098" s="13">
        <f t="shared" ref="G1098:G1161" si="306">($E1099-$E1097)/2</f>
        <v>0</v>
      </c>
      <c r="R1098">
        <f t="shared" si="294"/>
        <v>0</v>
      </c>
      <c r="S1098">
        <f t="shared" si="295"/>
        <v>58.8</v>
      </c>
      <c r="T1098" s="31">
        <f t="shared" si="299"/>
        <v>16.333333333333332</v>
      </c>
      <c r="U1098" s="31">
        <f t="shared" si="296"/>
        <v>203551.44444444441</v>
      </c>
      <c r="V1098" s="28">
        <f t="shared" si="300"/>
        <v>91.844528481611079</v>
      </c>
      <c r="W1098" s="28">
        <f t="shared" si="301"/>
        <v>2245.509</v>
      </c>
      <c r="X1098" s="28">
        <f t="shared" si="302"/>
        <v>0</v>
      </c>
      <c r="Y1098" s="37">
        <f t="shared" si="297"/>
        <v>2337.3535284816112</v>
      </c>
      <c r="Z1098" s="28">
        <f>Y1098*0.0000002777777777</f>
        <v>6.4926486884087564E-4</v>
      </c>
      <c r="AA1098" s="28">
        <f t="shared" si="303"/>
        <v>2337.3535278271524</v>
      </c>
      <c r="AB1098" s="24">
        <f t="shared" si="298"/>
        <v>0</v>
      </c>
      <c r="AD1098" s="24">
        <f t="shared" si="304"/>
        <v>0</v>
      </c>
      <c r="AE1098" s="24">
        <f t="shared" si="293"/>
        <v>2578.4407530864196</v>
      </c>
      <c r="AF1098" s="24">
        <f t="shared" si="291"/>
        <v>0</v>
      </c>
      <c r="AG109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</f>
        <v>0.71210340579340925</v>
      </c>
      <c r="AH1098" s="35">
        <f>(AG1098*3600000)*$J$69</f>
        <v>2204672.144336395</v>
      </c>
      <c r="AI1098" s="33">
        <f>ABS((AB1098*0.0000002777777777)-Z1098)</f>
        <v>6.4926486884087564E-4</v>
      </c>
      <c r="AJ1098" s="33">
        <f t="shared" ref="AJ1098:AJ1161" si="307">AJ1097+AI1098</f>
        <v>1.9273006159962145</v>
      </c>
    </row>
    <row r="1099" spans="2:36" x14ac:dyDescent="0.3">
      <c r="B1099" s="22" t="s">
        <v>33</v>
      </c>
      <c r="C1099" s="22">
        <v>1091</v>
      </c>
      <c r="D1099" s="22">
        <v>69</v>
      </c>
      <c r="E1099" s="4">
        <v>58.8</v>
      </c>
      <c r="F1099" s="13">
        <f t="shared" si="305"/>
        <v>4.1666666666667261E-2</v>
      </c>
      <c r="G1099" s="13">
        <f t="shared" si="306"/>
        <v>0.15000000000000213</v>
      </c>
      <c r="R1099">
        <f t="shared" si="294"/>
        <v>0</v>
      </c>
      <c r="S1099">
        <f t="shared" si="295"/>
        <v>58.8</v>
      </c>
      <c r="T1099" s="31">
        <f t="shared" si="299"/>
        <v>16.333333333333332</v>
      </c>
      <c r="U1099" s="31">
        <f t="shared" si="296"/>
        <v>203551.44444444441</v>
      </c>
      <c r="V1099" s="28">
        <f t="shared" si="300"/>
        <v>91.844528481611079</v>
      </c>
      <c r="W1099" s="28">
        <f t="shared" si="301"/>
        <v>2245.509</v>
      </c>
      <c r="X1099" s="28">
        <f t="shared" si="302"/>
        <v>66.024774867920001</v>
      </c>
      <c r="Y1099" s="37">
        <f t="shared" si="297"/>
        <v>2403.3783033495311</v>
      </c>
      <c r="Z1099" s="28">
        <f>Y1099*0.0000002777777777</f>
        <v>6.676050840768292E-4</v>
      </c>
      <c r="AA1099" s="28">
        <f t="shared" si="303"/>
        <v>2403.378302676585</v>
      </c>
      <c r="AB1099" s="24">
        <f t="shared" si="298"/>
        <v>-2082.3541666667152</v>
      </c>
      <c r="AD1099" s="24">
        <f t="shared" si="304"/>
        <v>0</v>
      </c>
      <c r="AE1099" s="24">
        <f t="shared" si="293"/>
        <v>2578.4407530864196</v>
      </c>
      <c r="AF1099" s="24">
        <f t="shared" si="291"/>
        <v>0</v>
      </c>
      <c r="AG109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</f>
        <v>0.71210340579340925</v>
      </c>
      <c r="AH1099" s="35">
        <f>(AG1099*3600000)*$J$69</f>
        <v>2204672.144336395</v>
      </c>
      <c r="AI1099" s="33">
        <f>ABS((AB1099*0.0000002777777777)-Z1099)</f>
        <v>1.2460367968778448E-3</v>
      </c>
      <c r="AJ1099" s="33">
        <f t="shared" si="307"/>
        <v>1.9285466527930923</v>
      </c>
    </row>
    <row r="1100" spans="2:36" x14ac:dyDescent="0.3">
      <c r="B1100" s="22" t="s">
        <v>33</v>
      </c>
      <c r="C1100" s="22">
        <v>1092</v>
      </c>
      <c r="D1100" s="22">
        <v>70</v>
      </c>
      <c r="E1100" s="4">
        <v>59.1</v>
      </c>
      <c r="F1100" s="13">
        <f t="shared" si="305"/>
        <v>0.18055555555555614</v>
      </c>
      <c r="G1100" s="13">
        <f t="shared" si="306"/>
        <v>0.65000000000000213</v>
      </c>
      <c r="R1100">
        <f t="shared" si="294"/>
        <v>0</v>
      </c>
      <c r="S1100">
        <f t="shared" si="295"/>
        <v>59.1</v>
      </c>
      <c r="T1100" s="31">
        <f t="shared" si="299"/>
        <v>16.416666666666668</v>
      </c>
      <c r="U1100" s="31">
        <f t="shared" si="296"/>
        <v>205633.79861111112</v>
      </c>
      <c r="V1100" s="28">
        <f t="shared" si="300"/>
        <v>92.784108336184019</v>
      </c>
      <c r="W1100" s="28">
        <f t="shared" si="301"/>
        <v>2245.509</v>
      </c>
      <c r="X1100" s="28">
        <f t="shared" si="302"/>
        <v>286.10735776098352</v>
      </c>
      <c r="Y1100" s="37">
        <f t="shared" si="297"/>
        <v>2624.4004660971677</v>
      </c>
      <c r="Z1100" s="28">
        <f>Y1100*0.0000002777777777</f>
        <v>7.2900012926731554E-4</v>
      </c>
      <c r="AA1100" s="28">
        <f t="shared" si="303"/>
        <v>2624.400465362336</v>
      </c>
      <c r="AB1100" s="24">
        <f t="shared" si="298"/>
        <v>-7017.7160493826668</v>
      </c>
      <c r="AD1100" s="24">
        <f t="shared" si="304"/>
        <v>0</v>
      </c>
      <c r="AE1100" s="24">
        <f t="shared" si="293"/>
        <v>2578.4407530864196</v>
      </c>
      <c r="AF1100" s="24">
        <f t="shared" si="291"/>
        <v>0</v>
      </c>
      <c r="AG110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</f>
        <v>0.71210340579340925</v>
      </c>
      <c r="AH1100" s="35">
        <f>(AG1100*3600000)*$J$69</f>
        <v>2204672.144336395</v>
      </c>
      <c r="AI1100" s="33">
        <f>ABS((AB1100*0.0000002777777777)-Z1100)</f>
        <v>2.6783656979944563E-3</v>
      </c>
      <c r="AJ1100" s="33">
        <f t="shared" si="307"/>
        <v>1.9312250184910869</v>
      </c>
    </row>
    <row r="1101" spans="2:36" x14ac:dyDescent="0.3">
      <c r="B1101" s="22" t="s">
        <v>33</v>
      </c>
      <c r="C1101" s="22">
        <v>1093</v>
      </c>
      <c r="D1101" s="22">
        <v>71</v>
      </c>
      <c r="E1101" s="4">
        <v>60.1</v>
      </c>
      <c r="F1101" s="13">
        <f t="shared" si="305"/>
        <v>0.36111111111111133</v>
      </c>
      <c r="G1101" s="13">
        <f t="shared" si="306"/>
        <v>1.3000000000000007</v>
      </c>
      <c r="R1101">
        <f t="shared" si="294"/>
        <v>0</v>
      </c>
      <c r="S1101">
        <f t="shared" si="295"/>
        <v>60.1</v>
      </c>
      <c r="T1101" s="31">
        <f t="shared" si="299"/>
        <v>16.694444444444443</v>
      </c>
      <c r="U1101" s="31">
        <f t="shared" si="296"/>
        <v>212651.51466049379</v>
      </c>
      <c r="V1101" s="28">
        <f t="shared" si="300"/>
        <v>95.950574795474125</v>
      </c>
      <c r="W1101" s="28">
        <f t="shared" si="301"/>
        <v>2245.509</v>
      </c>
      <c r="X1101" s="28">
        <f t="shared" si="302"/>
        <v>572.21471552196556</v>
      </c>
      <c r="Y1101" s="37">
        <f t="shared" si="297"/>
        <v>2913.6742903174395</v>
      </c>
      <c r="Z1101" s="28">
        <f>Y1101*0.0000002777777777</f>
        <v>8.0935396930600304E-4</v>
      </c>
      <c r="AA1101" s="28">
        <f t="shared" si="303"/>
        <v>2913.6742895016109</v>
      </c>
      <c r="AB1101" s="24">
        <f t="shared" si="298"/>
        <v>-11473.259259259328</v>
      </c>
      <c r="AD1101" s="24">
        <f t="shared" si="304"/>
        <v>0</v>
      </c>
      <c r="AE1101" s="24">
        <f t="shared" si="293"/>
        <v>2578.4407530864196</v>
      </c>
      <c r="AF1101" s="24">
        <f t="shared" si="291"/>
        <v>0</v>
      </c>
      <c r="AG110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</f>
        <v>0.71210340579340925</v>
      </c>
      <c r="AH1101" s="35">
        <f>(AG1101*3600000)*$J$69</f>
        <v>2204672.144336395</v>
      </c>
      <c r="AI1101" s="33">
        <f>ABS((AB1101*0.0000002777777777)-Z1101)</f>
        <v>3.9963704293190074E-3</v>
      </c>
      <c r="AJ1101" s="33">
        <f t="shared" si="307"/>
        <v>1.935221388920406</v>
      </c>
    </row>
    <row r="1102" spans="2:36" x14ac:dyDescent="0.3">
      <c r="B1102" s="22" t="s">
        <v>33</v>
      </c>
      <c r="C1102" s="22">
        <v>1094</v>
      </c>
      <c r="D1102" s="22">
        <v>72</v>
      </c>
      <c r="E1102" s="4">
        <v>61.7</v>
      </c>
      <c r="F1102" s="13">
        <f t="shared" si="305"/>
        <v>0.40277777777777757</v>
      </c>
      <c r="G1102" s="13">
        <f t="shared" si="306"/>
        <v>1.4499999999999993</v>
      </c>
      <c r="R1102">
        <f t="shared" si="294"/>
        <v>0</v>
      </c>
      <c r="S1102">
        <f t="shared" si="295"/>
        <v>61.7</v>
      </c>
      <c r="T1102" s="31">
        <f t="shared" si="299"/>
        <v>17.138888888888889</v>
      </c>
      <c r="U1102" s="31">
        <f t="shared" si="296"/>
        <v>224124.77391975312</v>
      </c>
      <c r="V1102" s="28">
        <f t="shared" si="300"/>
        <v>101.12742868462229</v>
      </c>
      <c r="W1102" s="28">
        <f t="shared" si="301"/>
        <v>2245.509</v>
      </c>
      <c r="X1102" s="28">
        <f t="shared" si="302"/>
        <v>638.23949038988394</v>
      </c>
      <c r="Y1102" s="37">
        <f t="shared" si="297"/>
        <v>2984.8759190745063</v>
      </c>
      <c r="Z1102" s="28">
        <f>Y1102*0.0000002777777777</f>
        <v>8.2913219951076143E-4</v>
      </c>
      <c r="AA1102" s="28">
        <f t="shared" si="303"/>
        <v>2984.8759182387412</v>
      </c>
      <c r="AB1102" s="24">
        <f t="shared" si="298"/>
        <v>-9543.9760802468809</v>
      </c>
      <c r="AD1102" s="24">
        <f t="shared" si="304"/>
        <v>0</v>
      </c>
      <c r="AE1102" s="24">
        <f t="shared" si="293"/>
        <v>2578.4407530864196</v>
      </c>
      <c r="AF1102" s="24">
        <f t="shared" si="291"/>
        <v>0</v>
      </c>
      <c r="AG110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</f>
        <v>0.71210340579340925</v>
      </c>
      <c r="AH1102" s="35">
        <f>(AG1102*3600000)*$J$69</f>
        <v>2204672.144336395</v>
      </c>
      <c r="AI1102" s="33">
        <f>ABS((AB1102*0.0000002777777777)-Z1102)</f>
        <v>3.4802366655036971E-3</v>
      </c>
      <c r="AJ1102" s="33">
        <f t="shared" si="307"/>
        <v>1.9387016255859097</v>
      </c>
    </row>
    <row r="1103" spans="2:36" x14ac:dyDescent="0.3">
      <c r="B1103" s="22" t="s">
        <v>33</v>
      </c>
      <c r="C1103" s="22">
        <v>1095</v>
      </c>
      <c r="D1103" s="22">
        <v>73</v>
      </c>
      <c r="E1103" s="4">
        <v>63</v>
      </c>
      <c r="F1103" s="13">
        <f t="shared" si="305"/>
        <v>0.27777777777777779</v>
      </c>
      <c r="G1103" s="13">
        <f t="shared" si="306"/>
        <v>1</v>
      </c>
      <c r="R1103">
        <f t="shared" si="294"/>
        <v>0</v>
      </c>
      <c r="S1103">
        <f t="shared" si="295"/>
        <v>63</v>
      </c>
      <c r="T1103" s="31">
        <f t="shared" si="299"/>
        <v>17.5</v>
      </c>
      <c r="U1103" s="31">
        <f t="shared" si="296"/>
        <v>233668.75</v>
      </c>
      <c r="V1103" s="28">
        <f t="shared" si="300"/>
        <v>105.43376994062498</v>
      </c>
      <c r="W1103" s="28">
        <f t="shared" si="301"/>
        <v>2245.509</v>
      </c>
      <c r="X1103" s="28">
        <f t="shared" si="302"/>
        <v>440.16516578612709</v>
      </c>
      <c r="Y1103" s="37">
        <f t="shared" si="297"/>
        <v>2791.1079357267522</v>
      </c>
      <c r="Z1103" s="28">
        <f>Y1103*0.0000002777777777</f>
        <v>7.7530775970701175E-4</v>
      </c>
      <c r="AA1103" s="28">
        <f t="shared" si="303"/>
        <v>2791.1079349452425</v>
      </c>
      <c r="AB1103" s="24">
        <f t="shared" si="298"/>
        <v>-5221.4868827160972</v>
      </c>
      <c r="AD1103" s="24">
        <f t="shared" si="304"/>
        <v>0</v>
      </c>
      <c r="AE1103" s="24">
        <f t="shared" si="293"/>
        <v>2578.4407530864196</v>
      </c>
      <c r="AF1103" s="24">
        <f t="shared" si="291"/>
        <v>0</v>
      </c>
      <c r="AG110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</f>
        <v>0.71210340579340925</v>
      </c>
      <c r="AH1103" s="35">
        <f>(AG1103*3600000)*$J$69</f>
        <v>2204672.144336395</v>
      </c>
      <c r="AI1103" s="33">
        <f>ABS((AB1103*0.0000002777777777)-Z1103)</f>
        <v>2.2257207822775895E-3</v>
      </c>
      <c r="AJ1103" s="33">
        <f t="shared" si="307"/>
        <v>1.9409273463681873</v>
      </c>
    </row>
    <row r="1104" spans="2:36" x14ac:dyDescent="0.3">
      <c r="B1104" s="22" t="s">
        <v>33</v>
      </c>
      <c r="C1104" s="22">
        <v>1096</v>
      </c>
      <c r="D1104" s="22">
        <v>74</v>
      </c>
      <c r="E1104" s="4">
        <v>63.7</v>
      </c>
      <c r="F1104" s="13">
        <f t="shared" si="305"/>
        <v>0.12499999999999981</v>
      </c>
      <c r="G1104" s="13">
        <f t="shared" si="306"/>
        <v>0.44999999999999929</v>
      </c>
      <c r="R1104">
        <f t="shared" si="294"/>
        <v>0</v>
      </c>
      <c r="S1104">
        <f t="shared" si="295"/>
        <v>63.7</v>
      </c>
      <c r="T1104" s="31">
        <f t="shared" si="299"/>
        <v>17.694444444444446</v>
      </c>
      <c r="U1104" s="31">
        <f t="shared" si="296"/>
        <v>238890.2368827161</v>
      </c>
      <c r="V1104" s="28">
        <f t="shared" si="300"/>
        <v>107.78975912077972</v>
      </c>
      <c r="W1104" s="28">
        <f t="shared" si="301"/>
        <v>2245.509</v>
      </c>
      <c r="X1104" s="28">
        <f t="shared" si="302"/>
        <v>198.07432460375688</v>
      </c>
      <c r="Y1104" s="37">
        <f t="shared" si="297"/>
        <v>2551.3730837245366</v>
      </c>
      <c r="Z1104" s="28">
        <f>Y1104*0.0000002777777777</f>
        <v>7.0871474528059791E-4</v>
      </c>
      <c r="AA1104" s="28">
        <f t="shared" si="303"/>
        <v>2551.3730830101526</v>
      </c>
      <c r="AB1104" s="24">
        <f t="shared" si="298"/>
        <v>-1502.4506172839028</v>
      </c>
      <c r="AD1104" s="24">
        <f t="shared" si="304"/>
        <v>0</v>
      </c>
      <c r="AE1104" s="24">
        <f>$AD$43+$AD$87+$AD$158+$AD$178+$AD$188+$AD$238+$AD$279+$AD$299+$AD$307+$AD$359+$AD$365+$AD$379+$AD$408+$AD$426+$AD$438+$AD$549+$AD$569+$AD$622+$AD$645+$AD$657+$AD$685+$AD$703+$AD$721+$AD$758+$AD$800+$AD$815+$AD$877+$AD$896+$AD$932+$AD$957+$AD$975+$AD$1056+$AD$1090+$AD$1105</f>
        <v>2618.0419837962963</v>
      </c>
      <c r="AF1104" s="24">
        <f t="shared" si="291"/>
        <v>0</v>
      </c>
      <c r="AG110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</f>
        <v>0.72310374765418373</v>
      </c>
      <c r="AH1104" s="35">
        <f>(AG1104*3600000)*$J$69</f>
        <v>2238729.2027373528</v>
      </c>
      <c r="AI1104" s="33">
        <f>ABS((AB1104*0.0000002777777777)-Z1104)</f>
        <v>1.1260621388537136E-3</v>
      </c>
      <c r="AJ1104" s="33">
        <f t="shared" si="307"/>
        <v>1.9420534085070411</v>
      </c>
    </row>
    <row r="1105" spans="2:36" x14ac:dyDescent="0.3">
      <c r="B1105" s="22" t="s">
        <v>33</v>
      </c>
      <c r="C1105" s="22">
        <v>1097</v>
      </c>
      <c r="D1105" s="22">
        <v>75</v>
      </c>
      <c r="E1105" s="4">
        <v>63.9</v>
      </c>
      <c r="F1105" s="13">
        <f t="shared" si="305"/>
        <v>-2.7777777777778172E-2</v>
      </c>
      <c r="G1105" s="13">
        <f t="shared" si="306"/>
        <v>-0.10000000000000142</v>
      </c>
      <c r="R1105">
        <f t="shared" si="294"/>
        <v>0</v>
      </c>
      <c r="S1105">
        <f t="shared" si="295"/>
        <v>63.9</v>
      </c>
      <c r="T1105" s="31">
        <f t="shared" si="299"/>
        <v>17.75</v>
      </c>
      <c r="U1105" s="31">
        <f t="shared" si="296"/>
        <v>240392.6875</v>
      </c>
      <c r="V1105" s="28">
        <f t="shared" si="300"/>
        <v>108.46768046340624</v>
      </c>
      <c r="W1105" s="28">
        <f t="shared" si="301"/>
        <v>2245.509</v>
      </c>
      <c r="X1105" s="28">
        <f t="shared" si="302"/>
        <v>-44.016516578613334</v>
      </c>
      <c r="Y1105" s="37">
        <f t="shared" si="297"/>
        <v>2309.960163884793</v>
      </c>
      <c r="Z1105" s="28">
        <f>Y1105*0.0000002777777777</f>
        <v>6.4165560089944563E-4</v>
      </c>
      <c r="AA1105" s="28">
        <f t="shared" si="303"/>
        <v>2309.9601632380045</v>
      </c>
      <c r="AB1105" s="24">
        <f t="shared" si="298"/>
        <v>3000.191358024691</v>
      </c>
      <c r="AC1105" s="24">
        <f>SUM(AB1105:AB1109)</f>
        <v>39601.230709876574</v>
      </c>
      <c r="AD1105" s="24">
        <f t="shared" si="304"/>
        <v>39.601230709876575</v>
      </c>
      <c r="AE1105" s="24">
        <f t="shared" ref="AE1105:AE1113" si="308">$AD$43+$AD$87+$AD$158+$AD$178+$AD$188+$AD$238+$AD$279+$AD$299+$AD$307+$AD$359+$AD$365+$AD$379+$AD$408+$AD$426+$AD$438+$AD$549+$AD$569+$AD$622+$AD$645+$AD$657+$AD$685+$AD$703+$AD$721+$AD$758+$AD$800+$AD$815+$AD$877+$AD$896+$AD$932+$AD$957+$AD$975+$AD$1056+$AD$1090+$AD$1105</f>
        <v>2618.0419837962963</v>
      </c>
      <c r="AF1105" s="24">
        <f t="shared" si="291"/>
        <v>1.1000341860774509E-2</v>
      </c>
      <c r="AG110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</f>
        <v>0.72310374765418373</v>
      </c>
      <c r="AH1105" s="35">
        <f>(AG1105*3600000)*$J$69</f>
        <v>2238729.2027373528</v>
      </c>
      <c r="AI1105" s="33">
        <f>ABS((AB1105*0.0000002777777777)-Z1105)</f>
        <v>1.9173088720739813E-4</v>
      </c>
      <c r="AJ1105" s="33">
        <f t="shared" si="307"/>
        <v>1.9422451393942486</v>
      </c>
    </row>
    <row r="1106" spans="2:36" x14ac:dyDescent="0.3">
      <c r="B1106" s="22" t="s">
        <v>33</v>
      </c>
      <c r="C1106" s="22">
        <v>1098</v>
      </c>
      <c r="D1106" s="22">
        <v>76</v>
      </c>
      <c r="E1106" s="4">
        <v>63.5</v>
      </c>
      <c r="F1106" s="13">
        <f t="shared" si="305"/>
        <v>-0.2222222222222224</v>
      </c>
      <c r="G1106" s="13">
        <f t="shared" si="306"/>
        <v>-0.80000000000000071</v>
      </c>
      <c r="R1106">
        <f t="shared" si="294"/>
        <v>0</v>
      </c>
      <c r="S1106">
        <f t="shared" si="295"/>
        <v>63.5</v>
      </c>
      <c r="T1106" s="31">
        <f t="shared" si="299"/>
        <v>17.638888888888889</v>
      </c>
      <c r="U1106" s="31">
        <f t="shared" si="296"/>
        <v>237392.49614197531</v>
      </c>
      <c r="V1106" s="28">
        <f t="shared" si="300"/>
        <v>107.11396292342783</v>
      </c>
      <c r="W1106" s="28">
        <f t="shared" si="301"/>
        <v>2245.509</v>
      </c>
      <c r="X1106" s="28">
        <f t="shared" si="302"/>
        <v>-352.13213262890196</v>
      </c>
      <c r="Y1106" s="37">
        <f t="shared" si="297"/>
        <v>2000.4908302945257</v>
      </c>
      <c r="Z1106" s="28">
        <f>Y1106*0.0000002777777777</f>
        <v>5.5569189714844123E-4</v>
      </c>
      <c r="AA1106" s="28">
        <f t="shared" si="303"/>
        <v>2000.4908297343884</v>
      </c>
      <c r="AB1106" s="24">
        <f t="shared" si="298"/>
        <v>8887.5370370370802</v>
      </c>
      <c r="AD1106" s="24">
        <f t="shared" si="304"/>
        <v>0</v>
      </c>
      <c r="AE1106" s="24">
        <f t="shared" si="308"/>
        <v>2618.0419837962963</v>
      </c>
      <c r="AF1106" s="24">
        <f t="shared" si="291"/>
        <v>0</v>
      </c>
      <c r="AG110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</f>
        <v>0.72310374765418373</v>
      </c>
      <c r="AH1106" s="35">
        <f>(AG1106*3600000)*$J$69</f>
        <v>2238729.2027373528</v>
      </c>
      <c r="AI1106" s="33">
        <f>ABS((AB1106*0.0000002777777777)-Z1106)</f>
        <v>1.9130683902261617E-3</v>
      </c>
      <c r="AJ1106" s="33">
        <f t="shared" si="307"/>
        <v>1.9441582077844748</v>
      </c>
    </row>
    <row r="1107" spans="2:36" x14ac:dyDescent="0.3">
      <c r="B1107" s="22" t="s">
        <v>33</v>
      </c>
      <c r="C1107" s="22">
        <v>1099</v>
      </c>
      <c r="D1107" s="22">
        <v>77</v>
      </c>
      <c r="E1107" s="4">
        <v>62.3</v>
      </c>
      <c r="F1107" s="13">
        <f t="shared" si="305"/>
        <v>-0.44444444444444481</v>
      </c>
      <c r="G1107" s="13">
        <f t="shared" si="306"/>
        <v>-1.6000000000000014</v>
      </c>
      <c r="R1107">
        <f t="shared" si="294"/>
        <v>0</v>
      </c>
      <c r="S1107">
        <f t="shared" si="295"/>
        <v>62.3</v>
      </c>
      <c r="T1107" s="31">
        <f t="shared" si="299"/>
        <v>17.305555555555554</v>
      </c>
      <c r="U1107" s="31">
        <f t="shared" si="296"/>
        <v>228504.95910493823</v>
      </c>
      <c r="V1107" s="28">
        <f t="shared" si="300"/>
        <v>103.10381379008523</v>
      </c>
      <c r="W1107" s="28">
        <f t="shared" si="301"/>
        <v>2245.509</v>
      </c>
      <c r="X1107" s="28">
        <f t="shared" si="302"/>
        <v>-704.26426525780391</v>
      </c>
      <c r="Y1107" s="37">
        <f t="shared" si="297"/>
        <v>1644.3485485322813</v>
      </c>
      <c r="Z1107" s="28">
        <f>Y1107*0.0000002777777777</f>
        <v>4.5676348557551773E-4</v>
      </c>
      <c r="AA1107" s="28">
        <f t="shared" si="303"/>
        <v>1644.3485480718639</v>
      </c>
      <c r="AB1107" s="24">
        <f t="shared" si="298"/>
        <v>14435.771604938229</v>
      </c>
      <c r="AD1107" s="24">
        <f t="shared" si="304"/>
        <v>0</v>
      </c>
      <c r="AE1107" s="24">
        <f t="shared" si="308"/>
        <v>2618.0419837962963</v>
      </c>
      <c r="AF1107" s="24">
        <f t="shared" ref="AF1107:AF1170" si="309">AC1107*0.0000002777777777</f>
        <v>0</v>
      </c>
      <c r="AG110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</f>
        <v>0.72310374765418373</v>
      </c>
      <c r="AH1107" s="35">
        <f>(AG1107*3600000)*$J$69</f>
        <v>2238729.2027373528</v>
      </c>
      <c r="AI1107" s="33">
        <f>ABS((AB1107*0.0000002777777777)-Z1107)</f>
        <v>3.5531730702289856E-3</v>
      </c>
      <c r="AJ1107" s="33">
        <f t="shared" si="307"/>
        <v>1.9477113808547037</v>
      </c>
    </row>
    <row r="1108" spans="2:36" x14ac:dyDescent="0.3">
      <c r="B1108" s="22" t="s">
        <v>33</v>
      </c>
      <c r="C1108" s="22">
        <v>1100</v>
      </c>
      <c r="D1108" s="22">
        <v>78</v>
      </c>
      <c r="E1108" s="4">
        <v>60.3</v>
      </c>
      <c r="F1108" s="13">
        <f t="shared" si="305"/>
        <v>-0.47222222222222199</v>
      </c>
      <c r="G1108" s="13">
        <f t="shared" si="306"/>
        <v>-1.6999999999999993</v>
      </c>
      <c r="R1108">
        <f t="shared" si="294"/>
        <v>0</v>
      </c>
      <c r="S1108">
        <f t="shared" si="295"/>
        <v>60.3</v>
      </c>
      <c r="T1108" s="31">
        <f t="shared" si="299"/>
        <v>16.75</v>
      </c>
      <c r="U1108" s="31">
        <f t="shared" si="296"/>
        <v>214069.1875</v>
      </c>
      <c r="V1108" s="28">
        <f t="shared" si="300"/>
        <v>96.590243523156246</v>
      </c>
      <c r="W1108" s="28">
        <f t="shared" si="301"/>
        <v>2245.509</v>
      </c>
      <c r="X1108" s="28">
        <f t="shared" si="302"/>
        <v>-748.28078183641571</v>
      </c>
      <c r="Y1108" s="37">
        <f t="shared" si="297"/>
        <v>1593.8184616867406</v>
      </c>
      <c r="Z1108" s="28">
        <f>Y1108*0.0000002777777777</f>
        <v>4.4272735034457542E-4</v>
      </c>
      <c r="AA1108" s="28">
        <f t="shared" si="303"/>
        <v>1593.8184612404716</v>
      </c>
      <c r="AB1108" s="24">
        <f t="shared" si="298"/>
        <v>9824.802469135815</v>
      </c>
      <c r="AD1108" s="24">
        <f t="shared" si="304"/>
        <v>0</v>
      </c>
      <c r="AE1108" s="24">
        <f t="shared" si="308"/>
        <v>2618.0419837962963</v>
      </c>
      <c r="AF1108" s="24">
        <f t="shared" si="309"/>
        <v>0</v>
      </c>
      <c r="AG110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</f>
        <v>0.72310374765418373</v>
      </c>
      <c r="AH1108" s="35">
        <f>(AG1108*3600000)*$J$69</f>
        <v>2238729.2027373528</v>
      </c>
      <c r="AI1108" s="33">
        <f>ABS((AB1108*0.0000002777777777)-Z1108)</f>
        <v>2.2863844458734443E-3</v>
      </c>
      <c r="AJ1108" s="33">
        <f t="shared" si="307"/>
        <v>1.9499977653005771</v>
      </c>
    </row>
    <row r="1109" spans="2:36" x14ac:dyDescent="0.3">
      <c r="B1109" s="22" t="s">
        <v>33</v>
      </c>
      <c r="C1109" s="22">
        <v>1101</v>
      </c>
      <c r="D1109" s="22">
        <v>79</v>
      </c>
      <c r="E1109" s="4">
        <v>58.9</v>
      </c>
      <c r="F1109" s="13">
        <f t="shared" si="305"/>
        <v>-0.26388888888888867</v>
      </c>
      <c r="G1109" s="13">
        <f t="shared" si="306"/>
        <v>-0.94999999999999929</v>
      </c>
      <c r="R1109">
        <f t="shared" si="294"/>
        <v>0</v>
      </c>
      <c r="S1109">
        <f t="shared" si="295"/>
        <v>58.9</v>
      </c>
      <c r="T1109" s="31">
        <f t="shared" si="299"/>
        <v>16.361111111111111</v>
      </c>
      <c r="U1109" s="31">
        <f t="shared" si="296"/>
        <v>204244.38503086418</v>
      </c>
      <c r="V1109" s="28">
        <f t="shared" si="300"/>
        <v>92.157190480150049</v>
      </c>
      <c r="W1109" s="28">
        <f t="shared" si="301"/>
        <v>2245.509</v>
      </c>
      <c r="X1109" s="28">
        <f t="shared" si="302"/>
        <v>-418.15690749682039</v>
      </c>
      <c r="Y1109" s="37">
        <f t="shared" si="297"/>
        <v>1919.5092829833295</v>
      </c>
      <c r="Z1109" s="28">
        <f>Y1109*0.0000002777777777</f>
        <v>5.3319702290162971E-4</v>
      </c>
      <c r="AA1109" s="28">
        <f t="shared" si="303"/>
        <v>1919.509282445867</v>
      </c>
      <c r="AB1109" s="24">
        <f t="shared" si="298"/>
        <v>3452.9282407407591</v>
      </c>
      <c r="AD1109" s="24">
        <f t="shared" si="304"/>
        <v>0</v>
      </c>
      <c r="AE1109" s="24">
        <f t="shared" si="308"/>
        <v>2618.0419837962963</v>
      </c>
      <c r="AF1109" s="24">
        <f t="shared" si="309"/>
        <v>0</v>
      </c>
      <c r="AG110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</f>
        <v>0.72310374765418373</v>
      </c>
      <c r="AH1109" s="35">
        <f>(AG1109*3600000)*$J$69</f>
        <v>2238729.2027373528</v>
      </c>
      <c r="AI1109" s="33">
        <f>ABS((AB1109*0.0000002777777777)-Z1109)</f>
        <v>4.25949710368909E-4</v>
      </c>
      <c r="AJ1109" s="33">
        <f t="shared" si="307"/>
        <v>1.950423715010946</v>
      </c>
    </row>
    <row r="1110" spans="2:36" x14ac:dyDescent="0.3">
      <c r="B1110" s="22" t="s">
        <v>33</v>
      </c>
      <c r="C1110" s="22">
        <v>1102</v>
      </c>
      <c r="D1110" s="22">
        <v>80</v>
      </c>
      <c r="E1110" s="4">
        <v>58.4</v>
      </c>
      <c r="F1110" s="13">
        <f t="shared" si="305"/>
        <v>-1.3888888888889086E-2</v>
      </c>
      <c r="G1110" s="13">
        <f t="shared" si="306"/>
        <v>-5.0000000000000711E-2</v>
      </c>
      <c r="R1110">
        <f t="shared" si="294"/>
        <v>0</v>
      </c>
      <c r="S1110">
        <f t="shared" si="295"/>
        <v>58.4</v>
      </c>
      <c r="T1110" s="31">
        <f t="shared" si="299"/>
        <v>16.222222222222221</v>
      </c>
      <c r="U1110" s="31">
        <f t="shared" si="296"/>
        <v>200791.45679012343</v>
      </c>
      <c r="V1110" s="28">
        <f t="shared" si="300"/>
        <v>90.59919335064194</v>
      </c>
      <c r="W1110" s="28">
        <f t="shared" si="301"/>
        <v>2245.509</v>
      </c>
      <c r="X1110" s="28">
        <f t="shared" si="302"/>
        <v>-22.008258289306667</v>
      </c>
      <c r="Y1110" s="37">
        <f t="shared" si="297"/>
        <v>2314.0999350613356</v>
      </c>
      <c r="Z1110" s="28">
        <f>Y1110*0.0000002777777777</f>
        <v>6.4280553733705211E-4</v>
      </c>
      <c r="AA1110" s="28">
        <f t="shared" si="303"/>
        <v>2314.0999344133875</v>
      </c>
      <c r="AB1110" s="24">
        <f t="shared" si="298"/>
        <v>-2759.987654320983</v>
      </c>
      <c r="AD1110" s="24">
        <f t="shared" si="304"/>
        <v>0</v>
      </c>
      <c r="AE1110" s="24">
        <f t="shared" si="308"/>
        <v>2618.0419837962963</v>
      </c>
      <c r="AF1110" s="24">
        <f t="shared" si="309"/>
        <v>0</v>
      </c>
      <c r="AG111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</f>
        <v>0.72310374765418373</v>
      </c>
      <c r="AH1110" s="35">
        <f>(AG1110*3600000)*$J$69</f>
        <v>2238729.2027373528</v>
      </c>
      <c r="AI1110" s="33">
        <f>ABS((AB1110*0.0000002777777777)-Z1110)</f>
        <v>1.4094687744337707E-3</v>
      </c>
      <c r="AJ1110" s="33">
        <f t="shared" si="307"/>
        <v>1.9518331837853797</v>
      </c>
    </row>
    <row r="1111" spans="2:36" x14ac:dyDescent="0.3">
      <c r="B1111" s="22" t="s">
        <v>33</v>
      </c>
      <c r="C1111" s="22">
        <v>1103</v>
      </c>
      <c r="D1111" s="22">
        <v>81</v>
      </c>
      <c r="E1111" s="4">
        <v>58.8</v>
      </c>
      <c r="F1111" s="13">
        <f t="shared" si="305"/>
        <v>0.25000000000000061</v>
      </c>
      <c r="G1111" s="13">
        <f t="shared" si="306"/>
        <v>0.90000000000000213</v>
      </c>
      <c r="R1111">
        <f t="shared" si="294"/>
        <v>0</v>
      </c>
      <c r="S1111">
        <f t="shared" si="295"/>
        <v>58.8</v>
      </c>
      <c r="T1111" s="31">
        <f t="shared" si="299"/>
        <v>16.333333333333332</v>
      </c>
      <c r="U1111" s="31">
        <f t="shared" si="296"/>
        <v>203551.44444444441</v>
      </c>
      <c r="V1111" s="28">
        <f t="shared" si="300"/>
        <v>91.844528481611079</v>
      </c>
      <c r="W1111" s="28">
        <f t="shared" si="301"/>
        <v>2245.509</v>
      </c>
      <c r="X1111" s="28">
        <f t="shared" si="302"/>
        <v>396.14864920751535</v>
      </c>
      <c r="Y1111" s="37">
        <f t="shared" si="297"/>
        <v>2733.5021776891267</v>
      </c>
      <c r="Z1111" s="28">
        <f>Y1111*0.0000002777777777</f>
        <v>7.5930616025659614E-4</v>
      </c>
      <c r="AA1111" s="28">
        <f t="shared" si="303"/>
        <v>2733.502176923746</v>
      </c>
      <c r="AB1111" s="24">
        <f t="shared" si="298"/>
        <v>-9808.317901234579</v>
      </c>
      <c r="AD1111" s="24">
        <f t="shared" si="304"/>
        <v>0</v>
      </c>
      <c r="AE1111" s="24">
        <f t="shared" si="308"/>
        <v>2618.0419837962963</v>
      </c>
      <c r="AF1111" s="24">
        <f t="shared" si="309"/>
        <v>0</v>
      </c>
      <c r="AG111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</f>
        <v>0.72310374765418373</v>
      </c>
      <c r="AH1111" s="35">
        <f>(AG1111*3600000)*$J$69</f>
        <v>2238729.2027373528</v>
      </c>
      <c r="AI1111" s="33">
        <f>ABS((AB1111*0.0000002777777777)-Z1111)</f>
        <v>3.4838389098366656E-3</v>
      </c>
      <c r="AJ1111" s="33">
        <f t="shared" si="307"/>
        <v>1.9553170226952163</v>
      </c>
    </row>
    <row r="1112" spans="2:36" x14ac:dyDescent="0.3">
      <c r="B1112" s="22" t="s">
        <v>33</v>
      </c>
      <c r="C1112" s="22">
        <v>1104</v>
      </c>
      <c r="D1112" s="22">
        <v>82</v>
      </c>
      <c r="E1112" s="4">
        <v>60.2</v>
      </c>
      <c r="F1112" s="13">
        <f t="shared" si="305"/>
        <v>0.4861111111111111</v>
      </c>
      <c r="G1112" s="13">
        <f t="shared" si="306"/>
        <v>1.75</v>
      </c>
      <c r="R1112">
        <f t="shared" si="294"/>
        <v>0</v>
      </c>
      <c r="S1112">
        <f t="shared" si="295"/>
        <v>60.2</v>
      </c>
      <c r="T1112" s="31">
        <f t="shared" si="299"/>
        <v>16.722222222222221</v>
      </c>
      <c r="U1112" s="31">
        <f t="shared" si="296"/>
        <v>213359.76234567899</v>
      </c>
      <c r="V1112" s="28">
        <f t="shared" si="300"/>
        <v>96.270143516155827</v>
      </c>
      <c r="W1112" s="28">
        <f t="shared" si="301"/>
        <v>2245.509</v>
      </c>
      <c r="X1112" s="28">
        <f t="shared" si="302"/>
        <v>770.28904012572241</v>
      </c>
      <c r="Y1112" s="37">
        <f t="shared" si="297"/>
        <v>3112.068183641878</v>
      </c>
      <c r="Z1112" s="28">
        <f>Y1112*0.0000002777777777</f>
        <v>8.6446338410291646E-4</v>
      </c>
      <c r="AA1112" s="28">
        <f t="shared" si="303"/>
        <v>3112.0681827704993</v>
      </c>
      <c r="AB1112" s="24">
        <f t="shared" si="298"/>
        <v>-15145.196759259241</v>
      </c>
      <c r="AD1112" s="24">
        <f t="shared" si="304"/>
        <v>0</v>
      </c>
      <c r="AE1112" s="24">
        <f t="shared" si="308"/>
        <v>2618.0419837962963</v>
      </c>
      <c r="AF1112" s="24">
        <f t="shared" si="309"/>
        <v>0</v>
      </c>
      <c r="AG111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</f>
        <v>0.72310374765418373</v>
      </c>
      <c r="AH1112" s="35">
        <f>(AG1112*3600000)*$J$69</f>
        <v>2238729.2027373528</v>
      </c>
      <c r="AI1112" s="33">
        <f>ABS((AB1112*0.0000002777777777)-Z1112)</f>
        <v>5.0714624827191907E-3</v>
      </c>
      <c r="AJ1112" s="33">
        <f t="shared" si="307"/>
        <v>1.9603884851779356</v>
      </c>
    </row>
    <row r="1113" spans="2:36" x14ac:dyDescent="0.3">
      <c r="B1113" s="22" t="s">
        <v>33</v>
      </c>
      <c r="C1113" s="22">
        <v>1105</v>
      </c>
      <c r="D1113" s="22">
        <v>83</v>
      </c>
      <c r="E1113" s="4">
        <v>62.3</v>
      </c>
      <c r="F1113" s="13">
        <f t="shared" si="305"/>
        <v>0.51388888888888828</v>
      </c>
      <c r="G1113" s="13">
        <f t="shared" si="306"/>
        <v>1.8499999999999979</v>
      </c>
      <c r="R1113">
        <f t="shared" si="294"/>
        <v>0</v>
      </c>
      <c r="S1113">
        <f t="shared" si="295"/>
        <v>62.3</v>
      </c>
      <c r="T1113" s="31">
        <f t="shared" si="299"/>
        <v>17.305555555555554</v>
      </c>
      <c r="U1113" s="31">
        <f t="shared" si="296"/>
        <v>228504.95910493823</v>
      </c>
      <c r="V1113" s="28">
        <f t="shared" si="300"/>
        <v>103.10381379008523</v>
      </c>
      <c r="W1113" s="28">
        <f t="shared" si="301"/>
        <v>2245.509</v>
      </c>
      <c r="X1113" s="28">
        <f t="shared" si="302"/>
        <v>814.30555670433421</v>
      </c>
      <c r="Y1113" s="37">
        <f t="shared" si="297"/>
        <v>3162.9183704944194</v>
      </c>
      <c r="Z1113" s="28">
        <f>Y1113*0.0000002777777777</f>
        <v>8.7858843600244511E-4</v>
      </c>
      <c r="AA1113" s="28">
        <f t="shared" si="303"/>
        <v>3162.9183696088025</v>
      </c>
      <c r="AB1113" s="24">
        <f t="shared" si="298"/>
        <v>-11887.728395061771</v>
      </c>
      <c r="AD1113" s="24">
        <f t="shared" si="304"/>
        <v>0</v>
      </c>
      <c r="AE1113" s="24">
        <f t="shared" si="308"/>
        <v>2618.0419837962963</v>
      </c>
      <c r="AF1113" s="24">
        <f t="shared" si="309"/>
        <v>0</v>
      </c>
      <c r="AG111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</f>
        <v>0.72310374765418373</v>
      </c>
      <c r="AH1113" s="35">
        <f>(AG1113*3600000)*$J$69</f>
        <v>2238729.2027373528</v>
      </c>
      <c r="AI1113" s="33">
        <f>ABS((AB1113*0.0000002777777777)-Z1113)</f>
        <v>4.1807352114838917E-3</v>
      </c>
      <c r="AJ1113" s="33">
        <f t="shared" si="307"/>
        <v>1.9645692203894196</v>
      </c>
    </row>
    <row r="1114" spans="2:36" x14ac:dyDescent="0.3">
      <c r="B1114" s="22" t="s">
        <v>33</v>
      </c>
      <c r="C1114" s="22">
        <v>1106</v>
      </c>
      <c r="D1114" s="22">
        <v>84</v>
      </c>
      <c r="E1114" s="4">
        <v>63.9</v>
      </c>
      <c r="F1114" s="13">
        <f t="shared" si="305"/>
        <v>0.30555555555555597</v>
      </c>
      <c r="G1114" s="13">
        <f t="shared" si="306"/>
        <v>1.1000000000000014</v>
      </c>
      <c r="R1114">
        <f t="shared" si="294"/>
        <v>0</v>
      </c>
      <c r="S1114">
        <f t="shared" si="295"/>
        <v>63.9</v>
      </c>
      <c r="T1114" s="31">
        <f t="shared" si="299"/>
        <v>17.75</v>
      </c>
      <c r="U1114" s="31">
        <f t="shared" si="296"/>
        <v>240392.6875</v>
      </c>
      <c r="V1114" s="28">
        <f t="shared" si="300"/>
        <v>108.46768046340624</v>
      </c>
      <c r="W1114" s="28">
        <f t="shared" si="301"/>
        <v>2245.509</v>
      </c>
      <c r="X1114" s="28">
        <f t="shared" si="302"/>
        <v>484.18168236474048</v>
      </c>
      <c r="Y1114" s="37">
        <f t="shared" si="297"/>
        <v>2838.1583628281469</v>
      </c>
      <c r="Z1114" s="28">
        <f>Y1114*0.0000002777777777</f>
        <v>7.8837732278707294E-4</v>
      </c>
      <c r="AA1114" s="28">
        <f t="shared" si="303"/>
        <v>2838.1583620334627</v>
      </c>
      <c r="AB1114" s="24">
        <f t="shared" si="298"/>
        <v>-4535.6111111111531</v>
      </c>
      <c r="AD1114" s="24">
        <f t="shared" si="304"/>
        <v>0</v>
      </c>
      <c r="AE1114" s="24">
        <f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</f>
        <v>2642.4632824074074</v>
      </c>
      <c r="AF1114" s="24">
        <f t="shared" si="309"/>
        <v>0</v>
      </c>
      <c r="AG111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</f>
        <v>0.72988744171092623</v>
      </c>
      <c r="AH1114" s="35">
        <f>(AG1114*3600000)*$J$69</f>
        <v>2259731.5195370275</v>
      </c>
      <c r="AI1114" s="33">
        <f>ABS((AB1114*0.0000002777777777)-Z1114)</f>
        <v>2.0482692977429572E-3</v>
      </c>
      <c r="AJ1114" s="33">
        <f t="shared" si="307"/>
        <v>1.9666174896871627</v>
      </c>
    </row>
    <row r="1115" spans="2:36" x14ac:dyDescent="0.3">
      <c r="B1115" s="22" t="s">
        <v>33</v>
      </c>
      <c r="C1115" s="22">
        <v>1107</v>
      </c>
      <c r="D1115" s="22">
        <v>85</v>
      </c>
      <c r="E1115" s="4">
        <v>64.5</v>
      </c>
      <c r="F1115" s="13">
        <f t="shared" si="305"/>
        <v>6.9444444444445433E-2</v>
      </c>
      <c r="G1115" s="13">
        <f t="shared" si="306"/>
        <v>0.25000000000000355</v>
      </c>
      <c r="R1115">
        <f t="shared" si="294"/>
        <v>0</v>
      </c>
      <c r="S1115">
        <f t="shared" si="295"/>
        <v>64.5</v>
      </c>
      <c r="T1115" s="31">
        <f t="shared" si="299"/>
        <v>17.916666666666668</v>
      </c>
      <c r="U1115" s="31">
        <f t="shared" si="296"/>
        <v>244928.29861111115</v>
      </c>
      <c r="V1115" s="28">
        <f t="shared" si="300"/>
        <v>110.51419536293403</v>
      </c>
      <c r="W1115" s="28">
        <f t="shared" si="301"/>
        <v>2245.509</v>
      </c>
      <c r="X1115" s="28">
        <f t="shared" si="302"/>
        <v>110.04129144653334</v>
      </c>
      <c r="Y1115" s="37">
        <f t="shared" si="297"/>
        <v>2466.0644868094673</v>
      </c>
      <c r="Z1115" s="28">
        <f>Y1115*0.0000002777777777</f>
        <v>6.8501791281082487E-4</v>
      </c>
      <c r="AA1115" s="28">
        <f t="shared" si="303"/>
        <v>2466.0644861189694</v>
      </c>
      <c r="AB1115" s="24">
        <f t="shared" si="298"/>
        <v>758.8788580247201</v>
      </c>
      <c r="AC1115" s="24">
        <f>SUM(AB1115:AB1118)</f>
        <v>24421.298611111153</v>
      </c>
      <c r="AD1115" s="24">
        <f t="shared" si="304"/>
        <v>24.421298611111155</v>
      </c>
      <c r="AE1115" s="24">
        <f t="shared" ref="AE1115:AE1123" si="310"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</f>
        <v>2642.4632824074074</v>
      </c>
      <c r="AF1115" s="24">
        <f t="shared" si="309"/>
        <v>6.7836940567425532E-3</v>
      </c>
      <c r="AG111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</f>
        <v>0.72988744171092623</v>
      </c>
      <c r="AH1115" s="35">
        <f>(AG1115*3600000)*$J$69</f>
        <v>2259731.5195370275</v>
      </c>
      <c r="AI1115" s="33">
        <f>ABS((AB1115*0.0000002777777777)-Z1115)</f>
        <v>4.742182300852043E-4</v>
      </c>
      <c r="AJ1115" s="33">
        <f t="shared" si="307"/>
        <v>1.9670917079172479</v>
      </c>
    </row>
    <row r="1116" spans="2:36" x14ac:dyDescent="0.3">
      <c r="B1116" s="22" t="s">
        <v>33</v>
      </c>
      <c r="C1116" s="22">
        <v>1108</v>
      </c>
      <c r="D1116" s="22">
        <v>86</v>
      </c>
      <c r="E1116" s="4">
        <v>64.400000000000006</v>
      </c>
      <c r="F1116" s="13">
        <f t="shared" si="305"/>
        <v>-0.1388888888888889</v>
      </c>
      <c r="G1116" s="13">
        <f t="shared" si="306"/>
        <v>-0.5</v>
      </c>
      <c r="R1116">
        <f t="shared" si="294"/>
        <v>0</v>
      </c>
      <c r="S1116">
        <f t="shared" si="295"/>
        <v>64.400000000000006</v>
      </c>
      <c r="T1116" s="31">
        <f t="shared" si="299"/>
        <v>17.888888888888889</v>
      </c>
      <c r="U1116" s="31">
        <f t="shared" si="296"/>
        <v>244169.41975308643</v>
      </c>
      <c r="V1116" s="28">
        <f t="shared" si="300"/>
        <v>110.17178133054936</v>
      </c>
      <c r="W1116" s="28">
        <f t="shared" si="301"/>
        <v>2245.509</v>
      </c>
      <c r="X1116" s="28">
        <f t="shared" si="302"/>
        <v>-220.08258289306355</v>
      </c>
      <c r="Y1116" s="37">
        <f t="shared" si="297"/>
        <v>2135.5981984374857</v>
      </c>
      <c r="Z1116" s="28">
        <f>Y1116*0.0000002777777777</f>
        <v>5.9322172162208848E-4</v>
      </c>
      <c r="AA1116" s="28">
        <f t="shared" si="303"/>
        <v>2135.5981978395184</v>
      </c>
      <c r="AB1116" s="24">
        <f t="shared" si="298"/>
        <v>6776.923611111124</v>
      </c>
      <c r="AD1116" s="24">
        <f t="shared" si="304"/>
        <v>0</v>
      </c>
      <c r="AE1116" s="24">
        <f t="shared" si="310"/>
        <v>2642.4632824074074</v>
      </c>
      <c r="AF1116" s="24">
        <f t="shared" si="309"/>
        <v>0</v>
      </c>
      <c r="AG111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</f>
        <v>0.72988744171092623</v>
      </c>
      <c r="AH1116" s="35">
        <f>(AG1116*3600000)*$J$69</f>
        <v>2259731.5195370275</v>
      </c>
      <c r="AI1116" s="33">
        <f>ABS((AB1116*0.0000002777777777)-Z1116)</f>
        <v>1.2892570587150188E-3</v>
      </c>
      <c r="AJ1116" s="33">
        <f t="shared" si="307"/>
        <v>1.9683809649759629</v>
      </c>
    </row>
    <row r="1117" spans="2:36" x14ac:dyDescent="0.3">
      <c r="B1117" s="22" t="s">
        <v>33</v>
      </c>
      <c r="C1117" s="22">
        <v>1109</v>
      </c>
      <c r="D1117" s="22">
        <v>87</v>
      </c>
      <c r="E1117" s="4">
        <v>63.5</v>
      </c>
      <c r="F1117" s="13">
        <f t="shared" si="305"/>
        <v>-0.33333333333333409</v>
      </c>
      <c r="G1117" s="13">
        <f t="shared" si="306"/>
        <v>-1.2000000000000028</v>
      </c>
      <c r="R1117">
        <f t="shared" si="294"/>
        <v>0</v>
      </c>
      <c r="S1117">
        <f t="shared" si="295"/>
        <v>63.5</v>
      </c>
      <c r="T1117" s="31">
        <f t="shared" si="299"/>
        <v>17.638888888888889</v>
      </c>
      <c r="U1117" s="31">
        <f t="shared" si="296"/>
        <v>237392.49614197531</v>
      </c>
      <c r="V1117" s="28">
        <f t="shared" si="300"/>
        <v>107.11396292342783</v>
      </c>
      <c r="W1117" s="28">
        <f t="shared" si="301"/>
        <v>2245.509</v>
      </c>
      <c r="X1117" s="28">
        <f t="shared" si="302"/>
        <v>-528.19819894335376</v>
      </c>
      <c r="Y1117" s="37">
        <f t="shared" si="297"/>
        <v>1824.4247639800737</v>
      </c>
      <c r="Z1117" s="28">
        <f>Y1117*0.0000002777777777</f>
        <v>5.0678465651923191E-4</v>
      </c>
      <c r="AA1117" s="28">
        <f t="shared" si="303"/>
        <v>1824.4247634692349</v>
      </c>
      <c r="AB1117" s="24">
        <f t="shared" si="298"/>
        <v>11082.928240740759</v>
      </c>
      <c r="AD1117" s="24">
        <f t="shared" si="304"/>
        <v>0</v>
      </c>
      <c r="AE1117" s="24">
        <f t="shared" si="310"/>
        <v>2642.4632824074074</v>
      </c>
      <c r="AF1117" s="24">
        <f t="shared" si="309"/>
        <v>0</v>
      </c>
      <c r="AG111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</f>
        <v>0.72988744171092623</v>
      </c>
      <c r="AH1117" s="35">
        <f>(AG1117*3600000)*$J$69</f>
        <v>2259731.5195370275</v>
      </c>
      <c r="AI1117" s="33">
        <f>ABS((AB1117*0.0000002777777777)-Z1117)</f>
        <v>2.5718065206023068E-3</v>
      </c>
      <c r="AJ1117" s="33">
        <f t="shared" si="307"/>
        <v>1.9709527714965653</v>
      </c>
    </row>
    <row r="1118" spans="2:36" x14ac:dyDescent="0.3">
      <c r="B1118" s="22" t="s">
        <v>33</v>
      </c>
      <c r="C1118" s="22">
        <v>1110</v>
      </c>
      <c r="D1118" s="22">
        <v>88</v>
      </c>
      <c r="E1118" s="4">
        <v>62</v>
      </c>
      <c r="F1118" s="13">
        <f t="shared" si="305"/>
        <v>-0.31944444444444403</v>
      </c>
      <c r="G1118" s="13">
        <f t="shared" si="306"/>
        <v>-1.1499999999999986</v>
      </c>
      <c r="R1118">
        <f t="shared" si="294"/>
        <v>0</v>
      </c>
      <c r="S1118">
        <f t="shared" si="295"/>
        <v>62</v>
      </c>
      <c r="T1118" s="31">
        <f t="shared" si="299"/>
        <v>17.222222222222221</v>
      </c>
      <c r="U1118" s="31">
        <f t="shared" si="296"/>
        <v>226309.56790123455</v>
      </c>
      <c r="V1118" s="28">
        <f t="shared" si="300"/>
        <v>102.11323044891972</v>
      </c>
      <c r="W1118" s="28">
        <f t="shared" si="301"/>
        <v>2245.509</v>
      </c>
      <c r="X1118" s="28">
        <f t="shared" si="302"/>
        <v>-506.18994065404547</v>
      </c>
      <c r="Y1118" s="37">
        <f t="shared" si="297"/>
        <v>1841.4322897948741</v>
      </c>
      <c r="Z1118" s="28">
        <f>Y1118*0.0000002777777777</f>
        <v>5.1150896924424252E-4</v>
      </c>
      <c r="AA1118" s="28">
        <f t="shared" si="303"/>
        <v>1841.4322892792732</v>
      </c>
      <c r="AB1118" s="24">
        <f t="shared" si="298"/>
        <v>5802.5679012345499</v>
      </c>
      <c r="AD1118" s="24">
        <f t="shared" si="304"/>
        <v>0</v>
      </c>
      <c r="AE1118" s="24">
        <f t="shared" si="310"/>
        <v>2642.4632824074074</v>
      </c>
      <c r="AF1118" s="24">
        <f t="shared" si="309"/>
        <v>0</v>
      </c>
      <c r="AG111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</f>
        <v>0.72988744171092623</v>
      </c>
      <c r="AH1118" s="35">
        <f>(AG1118*3600000)*$J$69</f>
        <v>2259731.5195370275</v>
      </c>
      <c r="AI1118" s="33">
        <f>ABS((AB1118*0.0000002777777777)-Z1118)</f>
        <v>1.100315447314044E-3</v>
      </c>
      <c r="AJ1118" s="33">
        <f t="shared" si="307"/>
        <v>1.9720530869438795</v>
      </c>
    </row>
    <row r="1119" spans="2:36" x14ac:dyDescent="0.3">
      <c r="B1119" s="22" t="s">
        <v>33</v>
      </c>
      <c r="C1119" s="22">
        <v>1111</v>
      </c>
      <c r="D1119" s="22">
        <v>89</v>
      </c>
      <c r="E1119" s="4">
        <v>61.2</v>
      </c>
      <c r="F1119" s="13">
        <f t="shared" si="305"/>
        <v>-9.7222222222222612E-2</v>
      </c>
      <c r="G1119" s="13">
        <f t="shared" si="306"/>
        <v>-0.35000000000000142</v>
      </c>
      <c r="R1119">
        <f t="shared" si="294"/>
        <v>0</v>
      </c>
      <c r="S1119">
        <f t="shared" si="295"/>
        <v>61.2</v>
      </c>
      <c r="T1119" s="31">
        <f t="shared" si="299"/>
        <v>17</v>
      </c>
      <c r="U1119" s="31">
        <f t="shared" si="296"/>
        <v>220507</v>
      </c>
      <c r="V1119" s="28">
        <f t="shared" si="300"/>
        <v>99.495051470499988</v>
      </c>
      <c r="W1119" s="28">
        <f t="shared" si="301"/>
        <v>2245.509</v>
      </c>
      <c r="X1119" s="28">
        <f t="shared" si="302"/>
        <v>-154.05780802514511</v>
      </c>
      <c r="Y1119" s="37">
        <f t="shared" si="297"/>
        <v>2190.9462434453549</v>
      </c>
      <c r="Z1119" s="28">
        <f>Y1119*0.0000002777777777</f>
        <v>6.0859617856441389E-4</v>
      </c>
      <c r="AA1119" s="28">
        <f t="shared" si="303"/>
        <v>2190.9462428318902</v>
      </c>
      <c r="AB1119" s="24">
        <f t="shared" si="298"/>
        <v>-721.19984567892971</v>
      </c>
      <c r="AD1119" s="24">
        <f t="shared" si="304"/>
        <v>0</v>
      </c>
      <c r="AE1119" s="24">
        <f t="shared" si="310"/>
        <v>2642.4632824074074</v>
      </c>
      <c r="AF1119" s="24">
        <f t="shared" si="309"/>
        <v>0</v>
      </c>
      <c r="AG111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</f>
        <v>0.72988744171092623</v>
      </c>
      <c r="AH1119" s="35">
        <f>(AG1119*3600000)*$J$69</f>
        <v>2259731.5195370275</v>
      </c>
      <c r="AI1119" s="33">
        <f>ABS((AB1119*0.0000002777777777)-Z1119)</f>
        <v>8.0892946897468993E-4</v>
      </c>
      <c r="AJ1119" s="33">
        <f t="shared" si="307"/>
        <v>1.9728620164128541</v>
      </c>
    </row>
    <row r="1120" spans="2:36" x14ac:dyDescent="0.3">
      <c r="B1120" s="22" t="s">
        <v>33</v>
      </c>
      <c r="C1120" s="22">
        <v>1112</v>
      </c>
      <c r="D1120" s="22">
        <v>90</v>
      </c>
      <c r="E1120" s="4">
        <v>61.3</v>
      </c>
      <c r="F1120" s="13">
        <f t="shared" si="305"/>
        <v>0.19444444444444425</v>
      </c>
      <c r="G1120" s="13">
        <f t="shared" si="306"/>
        <v>0.69999999999999929</v>
      </c>
      <c r="R1120">
        <f t="shared" si="294"/>
        <v>0</v>
      </c>
      <c r="S1120">
        <f t="shared" si="295"/>
        <v>61.3</v>
      </c>
      <c r="T1120" s="31">
        <f t="shared" si="299"/>
        <v>17.027777777777775</v>
      </c>
      <c r="U1120" s="31">
        <f t="shared" si="296"/>
        <v>221228.19984567893</v>
      </c>
      <c r="V1120" s="28">
        <f t="shared" si="300"/>
        <v>99.820464340687053</v>
      </c>
      <c r="W1120" s="28">
        <f t="shared" si="301"/>
        <v>2245.509</v>
      </c>
      <c r="X1120" s="28">
        <f t="shared" si="302"/>
        <v>308.11561605028868</v>
      </c>
      <c r="Y1120" s="37">
        <f t="shared" si="297"/>
        <v>2653.4450803909758</v>
      </c>
      <c r="Z1120" s="28">
        <f>Y1120*0.0000002777777777</f>
        <v>7.3706807768000317E-4</v>
      </c>
      <c r="AA1120" s="28">
        <f t="shared" si="303"/>
        <v>2653.4450796480114</v>
      </c>
      <c r="AB1120" s="24">
        <f t="shared" si="298"/>
        <v>-9482.7476851853135</v>
      </c>
      <c r="AD1120" s="24">
        <f t="shared" si="304"/>
        <v>0</v>
      </c>
      <c r="AE1120" s="24">
        <f t="shared" si="310"/>
        <v>2642.4632824074074</v>
      </c>
      <c r="AF1120" s="24">
        <f t="shared" si="309"/>
        <v>0</v>
      </c>
      <c r="AG112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</f>
        <v>0.72988744171092623</v>
      </c>
      <c r="AH1120" s="35">
        <f>(AG1120*3600000)*$J$69</f>
        <v>2259731.5195370275</v>
      </c>
      <c r="AI1120" s="33">
        <f>ABS((AB1120*0.0000002777777777)-Z1120)</f>
        <v>3.3711646561605988E-3</v>
      </c>
      <c r="AJ1120" s="33">
        <f t="shared" si="307"/>
        <v>1.9762331810690146</v>
      </c>
    </row>
    <row r="1121" spans="2:36" x14ac:dyDescent="0.3">
      <c r="B1121" s="22" t="s">
        <v>33</v>
      </c>
      <c r="C1121" s="22">
        <v>1113</v>
      </c>
      <c r="D1121" s="22">
        <v>91</v>
      </c>
      <c r="E1121" s="4">
        <v>62.6</v>
      </c>
      <c r="F1121" s="13">
        <f t="shared" si="305"/>
        <v>0.55555555555555558</v>
      </c>
      <c r="G1121" s="13">
        <f t="shared" si="306"/>
        <v>2</v>
      </c>
      <c r="R1121">
        <f t="shared" si="294"/>
        <v>0</v>
      </c>
      <c r="S1121">
        <f t="shared" si="295"/>
        <v>62.6</v>
      </c>
      <c r="T1121" s="31">
        <f t="shared" si="299"/>
        <v>17.388888888888889</v>
      </c>
      <c r="U1121" s="31">
        <f t="shared" si="296"/>
        <v>230710.94753086424</v>
      </c>
      <c r="V1121" s="28">
        <f t="shared" si="300"/>
        <v>104.09917870811883</v>
      </c>
      <c r="W1121" s="28">
        <f t="shared" si="301"/>
        <v>2245.509</v>
      </c>
      <c r="X1121" s="28">
        <f t="shared" si="302"/>
        <v>880.33033157225418</v>
      </c>
      <c r="Y1121" s="37">
        <f t="shared" si="297"/>
        <v>3229.9385102803731</v>
      </c>
      <c r="Z1121" s="28">
        <f>Y1121*0.0000002777777777</f>
        <v>8.9720514149333071E-4</v>
      </c>
      <c r="AA1121" s="28">
        <f t="shared" si="303"/>
        <v>3229.9385093759906</v>
      </c>
      <c r="AB1121" s="24">
        <f t="shared" si="298"/>
        <v>-20330.770833333314</v>
      </c>
      <c r="AD1121" s="24">
        <f t="shared" si="304"/>
        <v>0</v>
      </c>
      <c r="AE1121" s="24">
        <f t="shared" si="310"/>
        <v>2642.4632824074074</v>
      </c>
      <c r="AF1121" s="24">
        <f t="shared" si="309"/>
        <v>0</v>
      </c>
      <c r="AG112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</f>
        <v>0.72988744171092623</v>
      </c>
      <c r="AH1121" s="35">
        <f>(AG1121*3600000)*$J$69</f>
        <v>2259731.5195370275</v>
      </c>
      <c r="AI1121" s="33">
        <f>ABS((AB1121*0.0000002777777777)-Z1121)</f>
        <v>6.5446414825046364E-3</v>
      </c>
      <c r="AJ1121" s="33">
        <f t="shared" si="307"/>
        <v>1.9827778225515191</v>
      </c>
    </row>
    <row r="1122" spans="2:36" x14ac:dyDescent="0.3">
      <c r="B1122" s="22" t="s">
        <v>33</v>
      </c>
      <c r="C1122" s="22">
        <v>1114</v>
      </c>
      <c r="D1122" s="22">
        <v>92</v>
      </c>
      <c r="E1122" s="4">
        <v>65.3</v>
      </c>
      <c r="F1122" s="13">
        <f t="shared" si="305"/>
        <v>0.74999999999999978</v>
      </c>
      <c r="G1122" s="13">
        <f t="shared" si="306"/>
        <v>2.6999999999999993</v>
      </c>
      <c r="R1122">
        <f t="shared" si="294"/>
        <v>0</v>
      </c>
      <c r="S1122">
        <f t="shared" si="295"/>
        <v>65.3</v>
      </c>
      <c r="T1122" s="31">
        <f t="shared" si="299"/>
        <v>18.138888888888889</v>
      </c>
      <c r="U1122" s="31">
        <f t="shared" si="296"/>
        <v>251041.71836419756</v>
      </c>
      <c r="V1122" s="28">
        <f t="shared" si="300"/>
        <v>113.27263392948339</v>
      </c>
      <c r="W1122" s="28">
        <f t="shared" si="301"/>
        <v>2245.509</v>
      </c>
      <c r="X1122" s="28">
        <f t="shared" si="302"/>
        <v>1188.4459476225427</v>
      </c>
      <c r="Y1122" s="37">
        <f t="shared" si="297"/>
        <v>3547.2275815520261</v>
      </c>
      <c r="Z1122" s="28">
        <f>Y1122*0.0000002777777777</f>
        <v>9.853409945996673E-4</v>
      </c>
      <c r="AA1122" s="28">
        <f t="shared" si="303"/>
        <v>3547.2275805588024</v>
      </c>
      <c r="AB1122" s="24">
        <f t="shared" si="298"/>
        <v>-21189.145833333285</v>
      </c>
      <c r="AD1122" s="24">
        <f t="shared" si="304"/>
        <v>0</v>
      </c>
      <c r="AE1122" s="24">
        <f t="shared" si="310"/>
        <v>2642.4632824074074</v>
      </c>
      <c r="AF1122" s="24">
        <f t="shared" si="309"/>
        <v>0</v>
      </c>
      <c r="AG112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</f>
        <v>0.72988744171092623</v>
      </c>
      <c r="AH1122" s="35">
        <f>(AG1122*3600000)*$J$69</f>
        <v>2259731.5195370275</v>
      </c>
      <c r="AI1122" s="33">
        <f>ABS((AB1122*0.0000002777777777)-Z1122)</f>
        <v>6.871214835544202E-3</v>
      </c>
      <c r="AJ1122" s="33">
        <f t="shared" si="307"/>
        <v>1.9896490373870632</v>
      </c>
    </row>
    <row r="1123" spans="2:36" x14ac:dyDescent="0.3">
      <c r="B1123" s="22" t="s">
        <v>33</v>
      </c>
      <c r="C1123" s="22">
        <v>1115</v>
      </c>
      <c r="D1123" s="22">
        <v>93</v>
      </c>
      <c r="E1123" s="4">
        <v>68</v>
      </c>
      <c r="F1123" s="13">
        <f t="shared" si="305"/>
        <v>0.56944444444444564</v>
      </c>
      <c r="G1123" s="13">
        <f t="shared" si="306"/>
        <v>2.0500000000000043</v>
      </c>
      <c r="R1123">
        <f t="shared" si="294"/>
        <v>0</v>
      </c>
      <c r="S1123">
        <f t="shared" si="295"/>
        <v>68</v>
      </c>
      <c r="T1123" s="31">
        <f t="shared" si="299"/>
        <v>18.888888888888889</v>
      </c>
      <c r="U1123" s="31">
        <f t="shared" si="296"/>
        <v>272230.86419753084</v>
      </c>
      <c r="V1123" s="28">
        <f t="shared" si="300"/>
        <v>122.83339687716048</v>
      </c>
      <c r="W1123" s="28">
        <f t="shared" si="301"/>
        <v>2245.509</v>
      </c>
      <c r="X1123" s="28">
        <f t="shared" si="302"/>
        <v>902.33858986156247</v>
      </c>
      <c r="Y1123" s="37">
        <f t="shared" si="297"/>
        <v>3270.6809867387228</v>
      </c>
      <c r="Z1123" s="28">
        <f>Y1123*0.0000002777777777</f>
        <v>9.0852249606192563E-4</v>
      </c>
      <c r="AA1123" s="28">
        <f t="shared" si="303"/>
        <v>3270.6809858229321</v>
      </c>
      <c r="AB1123" s="24">
        <f t="shared" si="298"/>
        <v>-11324.898148148204</v>
      </c>
      <c r="AD1123" s="24">
        <f t="shared" si="304"/>
        <v>0</v>
      </c>
      <c r="AE1123" s="24">
        <f t="shared" si="310"/>
        <v>2642.4632824074074</v>
      </c>
      <c r="AF1123" s="24">
        <f t="shared" si="309"/>
        <v>0</v>
      </c>
      <c r="AG112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</f>
        <v>0.72988744171092623</v>
      </c>
      <c r="AH1123" s="35">
        <f>(AG1123*3600000)*$J$69</f>
        <v>2259731.5195370275</v>
      </c>
      <c r="AI1123" s="33">
        <f>ABS((AB1123*0.0000002777777777)-Z1123)</f>
        <v>4.0543275363333795E-3</v>
      </c>
      <c r="AJ1123" s="33">
        <f t="shared" si="307"/>
        <v>1.9937033649233966</v>
      </c>
    </row>
    <row r="1124" spans="2:36" x14ac:dyDescent="0.3">
      <c r="B1124" s="22" t="s">
        <v>33</v>
      </c>
      <c r="C1124" s="22">
        <v>1116</v>
      </c>
      <c r="D1124" s="22">
        <v>94</v>
      </c>
      <c r="E1124" s="4">
        <v>69.400000000000006</v>
      </c>
      <c r="F1124" s="13">
        <f t="shared" si="305"/>
        <v>0.23611111111111149</v>
      </c>
      <c r="G1124" s="13">
        <f t="shared" si="306"/>
        <v>0.85000000000000142</v>
      </c>
      <c r="R1124">
        <f t="shared" si="294"/>
        <v>0</v>
      </c>
      <c r="S1124">
        <f t="shared" si="295"/>
        <v>69.400000000000006</v>
      </c>
      <c r="T1124" s="31">
        <f t="shared" si="299"/>
        <v>19.277777777777779</v>
      </c>
      <c r="U1124" s="31">
        <f t="shared" si="296"/>
        <v>283555.76234567905</v>
      </c>
      <c r="V1124" s="28">
        <f t="shared" si="300"/>
        <v>127.94330869015585</v>
      </c>
      <c r="W1124" s="28">
        <f t="shared" si="301"/>
        <v>2245.509</v>
      </c>
      <c r="X1124" s="28">
        <f t="shared" si="302"/>
        <v>374.14039091820865</v>
      </c>
      <c r="Y1124" s="37">
        <f t="shared" si="297"/>
        <v>2747.5926996083645</v>
      </c>
      <c r="Z1124" s="28">
        <f>Y1124*0.0000002777777777</f>
        <v>7.6322019412195516E-4</v>
      </c>
      <c r="AA1124" s="28">
        <f t="shared" si="303"/>
        <v>2747.5926988390388</v>
      </c>
      <c r="AB1124" s="24">
        <f t="shared" si="298"/>
        <v>-2456.7893518517958</v>
      </c>
      <c r="AD1124" s="24">
        <f t="shared" si="304"/>
        <v>0</v>
      </c>
      <c r="AE1124" s="24">
        <f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</f>
        <v>2916.6045902777778</v>
      </c>
      <c r="AF1124" s="24">
        <f t="shared" si="309"/>
        <v>0</v>
      </c>
      <c r="AG112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24" s="35">
        <f>(AG1124*3600000)*$J$69</f>
        <v>2495493.0442395327</v>
      </c>
      <c r="AI1124" s="33">
        <f>ABS((AB1124*0.0000002777777777)-Z1124)</f>
        <v>1.4456616805563704E-3</v>
      </c>
      <c r="AJ1124" s="33">
        <f t="shared" si="307"/>
        <v>1.9951490266039529</v>
      </c>
    </row>
    <row r="1125" spans="2:36" x14ac:dyDescent="0.3">
      <c r="B1125" s="22" t="s">
        <v>33</v>
      </c>
      <c r="C1125" s="22">
        <v>1117</v>
      </c>
      <c r="D1125" s="22">
        <v>95</v>
      </c>
      <c r="E1125" s="4">
        <v>69.7</v>
      </c>
      <c r="F1125" s="13">
        <f t="shared" si="305"/>
        <v>-1.3888888888890073E-2</v>
      </c>
      <c r="G1125" s="13">
        <f t="shared" si="306"/>
        <v>-5.0000000000004263E-2</v>
      </c>
      <c r="R1125">
        <f t="shared" si="294"/>
        <v>0</v>
      </c>
      <c r="S1125">
        <f t="shared" si="295"/>
        <v>69.7</v>
      </c>
      <c r="T1125" s="31">
        <f t="shared" si="299"/>
        <v>19.361111111111111</v>
      </c>
      <c r="U1125" s="31">
        <f t="shared" si="296"/>
        <v>286012.55169753084</v>
      </c>
      <c r="V1125" s="28">
        <f t="shared" si="300"/>
        <v>129.05183759406671</v>
      </c>
      <c r="W1125" s="28">
        <f t="shared" si="301"/>
        <v>2245.509</v>
      </c>
      <c r="X1125" s="28">
        <f t="shared" si="302"/>
        <v>-22.00825828930823</v>
      </c>
      <c r="Y1125" s="37">
        <f t="shared" si="297"/>
        <v>2352.5525793047586</v>
      </c>
      <c r="Z1125" s="28">
        <f>Y1125*0.0000002777777777</f>
        <v>6.5348682740167896E-4</v>
      </c>
      <c r="AA1125" s="28">
        <f t="shared" si="303"/>
        <v>2352.5525786460444</v>
      </c>
      <c r="AB1125" s="24">
        <f t="shared" si="298"/>
        <v>3273.3641975308419</v>
      </c>
      <c r="AC1125" s="24">
        <f>SUM(AB1125:AB1145)</f>
        <v>274141.30787037034</v>
      </c>
      <c r="AD1125" s="24">
        <f t="shared" si="304"/>
        <v>274.14130787037033</v>
      </c>
      <c r="AE1125" s="24">
        <f t="shared" ref="AE1125:AE1152" si="311"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</f>
        <v>2916.6045902777778</v>
      </c>
      <c r="AF1125" s="24">
        <f t="shared" si="309"/>
        <v>7.6150363276002997E-2</v>
      </c>
      <c r="AG112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25" s="35">
        <f>(AG1125*3600000)*$J$69</f>
        <v>2495493.0442395327</v>
      </c>
      <c r="AI1125" s="33">
        <f>ABS((AB1125*0.0000002777777777)-Z1125)</f>
        <v>2.5578100499118223E-4</v>
      </c>
      <c r="AJ1125" s="33">
        <f t="shared" si="307"/>
        <v>1.9954048076089441</v>
      </c>
    </row>
    <row r="1126" spans="2:36" x14ac:dyDescent="0.3">
      <c r="B1126" s="22" t="s">
        <v>33</v>
      </c>
      <c r="C1126" s="22">
        <v>1118</v>
      </c>
      <c r="D1126" s="22">
        <v>96</v>
      </c>
      <c r="E1126" s="4">
        <v>69.3</v>
      </c>
      <c r="F1126" s="13">
        <f t="shared" si="305"/>
        <v>-0.2222222222222234</v>
      </c>
      <c r="G1126" s="13">
        <f t="shared" si="306"/>
        <v>-0.80000000000000426</v>
      </c>
      <c r="R1126">
        <f t="shared" si="294"/>
        <v>0</v>
      </c>
      <c r="S1126">
        <f t="shared" si="295"/>
        <v>69.3</v>
      </c>
      <c r="T1126" s="31">
        <f t="shared" si="299"/>
        <v>19.25</v>
      </c>
      <c r="U1126" s="31">
        <f t="shared" si="296"/>
        <v>282739.1875</v>
      </c>
      <c r="V1126" s="28">
        <f t="shared" si="300"/>
        <v>127.57486162815623</v>
      </c>
      <c r="W1126" s="28">
        <f t="shared" si="301"/>
        <v>2245.509</v>
      </c>
      <c r="X1126" s="28">
        <f t="shared" si="302"/>
        <v>-352.13213262890355</v>
      </c>
      <c r="Y1126" s="37">
        <f t="shared" si="297"/>
        <v>2020.9517289992527</v>
      </c>
      <c r="Z1126" s="28">
        <f>Y1126*0.0000002777777777</f>
        <v>5.613754801203851E-4</v>
      </c>
      <c r="AA1126" s="28">
        <f t="shared" si="303"/>
        <v>2020.9517284333863</v>
      </c>
      <c r="AB1126" s="24">
        <f t="shared" si="298"/>
        <v>9707.0555555556202</v>
      </c>
      <c r="AD1126" s="24">
        <f t="shared" si="304"/>
        <v>0</v>
      </c>
      <c r="AE1126" s="24">
        <f t="shared" si="311"/>
        <v>2916.6045902777778</v>
      </c>
      <c r="AF1126" s="24">
        <f t="shared" si="309"/>
        <v>0</v>
      </c>
      <c r="AG112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26" s="35">
        <f>(AG1126*3600000)*$J$69</f>
        <v>2495493.0442395327</v>
      </c>
      <c r="AI1126" s="33">
        <f>ABS((AB1126*0.0000002777777777)-Z1126)</f>
        <v>2.1350288401122942E-3</v>
      </c>
      <c r="AJ1126" s="33">
        <f t="shared" si="307"/>
        <v>1.9975398364490564</v>
      </c>
    </row>
    <row r="1127" spans="2:36" x14ac:dyDescent="0.3">
      <c r="B1127" s="22" t="s">
        <v>33</v>
      </c>
      <c r="C1127" s="22">
        <v>1119</v>
      </c>
      <c r="D1127" s="22">
        <v>97</v>
      </c>
      <c r="E1127" s="4">
        <v>68.099999999999994</v>
      </c>
      <c r="F1127" s="13">
        <f t="shared" si="305"/>
        <v>-0.33333333333333215</v>
      </c>
      <c r="G1127" s="13">
        <f t="shared" si="306"/>
        <v>-1.1999999999999957</v>
      </c>
      <c r="R1127">
        <f t="shared" si="294"/>
        <v>0</v>
      </c>
      <c r="S1127">
        <f t="shared" si="295"/>
        <v>68.099999999999994</v>
      </c>
      <c r="T1127" s="31">
        <f t="shared" si="299"/>
        <v>18.916666666666664</v>
      </c>
      <c r="U1127" s="31">
        <f t="shared" si="296"/>
        <v>273032.13194444438</v>
      </c>
      <c r="V1127" s="28">
        <f t="shared" si="300"/>
        <v>123.19493721701731</v>
      </c>
      <c r="W1127" s="28">
        <f t="shared" si="301"/>
        <v>2245.509</v>
      </c>
      <c r="X1127" s="28">
        <f t="shared" si="302"/>
        <v>-528.19819894335058</v>
      </c>
      <c r="Y1127" s="37">
        <f t="shared" si="297"/>
        <v>1840.5057382736668</v>
      </c>
      <c r="Z1127" s="28">
        <f>Y1127*0.0000002777777777</f>
        <v>5.1125159382175707E-4</v>
      </c>
      <c r="AA1127" s="28">
        <f t="shared" si="303"/>
        <v>1840.5057377583255</v>
      </c>
      <c r="AB1127" s="24">
        <f t="shared" si="298"/>
        <v>9537.4999999998254</v>
      </c>
      <c r="AD1127" s="24">
        <f t="shared" si="304"/>
        <v>0</v>
      </c>
      <c r="AE1127" s="24">
        <f t="shared" si="311"/>
        <v>2916.6045902777778</v>
      </c>
      <c r="AF1127" s="24">
        <f t="shared" si="309"/>
        <v>0</v>
      </c>
      <c r="AG112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27" s="35">
        <f>(AG1127*3600000)*$J$69</f>
        <v>2495493.0442395327</v>
      </c>
      <c r="AI1127" s="33">
        <f>ABS((AB1127*0.0000002777777777)-Z1127)</f>
        <v>2.1380539609919449E-3</v>
      </c>
      <c r="AJ1127" s="33">
        <f t="shared" si="307"/>
        <v>1.9996778904100483</v>
      </c>
    </row>
    <row r="1128" spans="2:36" x14ac:dyDescent="0.3">
      <c r="B1128" s="22" t="s">
        <v>33</v>
      </c>
      <c r="C1128" s="22">
        <v>1120</v>
      </c>
      <c r="D1128" s="22">
        <v>98</v>
      </c>
      <c r="E1128" s="4">
        <v>66.900000000000006</v>
      </c>
      <c r="F1128" s="13">
        <f t="shared" si="305"/>
        <v>-0.26388888888888767</v>
      </c>
      <c r="G1128" s="13">
        <f t="shared" si="306"/>
        <v>-0.94999999999999574</v>
      </c>
      <c r="R1128">
        <f t="shared" si="294"/>
        <v>0</v>
      </c>
      <c r="S1128">
        <f t="shared" si="295"/>
        <v>66.900000000000006</v>
      </c>
      <c r="T1128" s="31">
        <f t="shared" si="299"/>
        <v>18.583333333333336</v>
      </c>
      <c r="U1128" s="31">
        <f t="shared" si="296"/>
        <v>263494.63194444455</v>
      </c>
      <c r="V1128" s="28">
        <f t="shared" si="300"/>
        <v>118.89151803576736</v>
      </c>
      <c r="W1128" s="28">
        <f t="shared" si="301"/>
        <v>2245.509</v>
      </c>
      <c r="X1128" s="28">
        <f t="shared" si="302"/>
        <v>-418.1569074968188</v>
      </c>
      <c r="Y1128" s="37">
        <f t="shared" si="297"/>
        <v>1946.2436105389484</v>
      </c>
      <c r="Z1128" s="28">
        <f>Y1128*0.0000002777777777</f>
        <v>5.4062322499833339E-4</v>
      </c>
      <c r="AA1128" s="28">
        <f t="shared" si="303"/>
        <v>1946.2436099940003</v>
      </c>
      <c r="AB1128" s="24">
        <f t="shared" si="298"/>
        <v>5485.2399691358733</v>
      </c>
      <c r="AD1128" s="24">
        <f t="shared" si="304"/>
        <v>0</v>
      </c>
      <c r="AE1128" s="24">
        <f t="shared" si="311"/>
        <v>2916.6045902777778</v>
      </c>
      <c r="AF1128" s="24">
        <f t="shared" si="309"/>
        <v>0</v>
      </c>
      <c r="AG112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28" s="35">
        <f>(AG1128*3600000)*$J$69</f>
        <v>2495493.0442395327</v>
      </c>
      <c r="AI1128" s="33">
        <f>ABS((AB1128*0.0000002777777777)-Z1128)</f>
        <v>9.8305454377944608E-4</v>
      </c>
      <c r="AJ1128" s="33">
        <f t="shared" si="307"/>
        <v>2.0006609449538275</v>
      </c>
    </row>
    <row r="1129" spans="2:36" x14ac:dyDescent="0.3">
      <c r="B1129" s="22" t="s">
        <v>33</v>
      </c>
      <c r="C1129" s="22">
        <v>1121</v>
      </c>
      <c r="D1129" s="22">
        <v>99</v>
      </c>
      <c r="E1129" s="4">
        <v>66.2</v>
      </c>
      <c r="F1129" s="13">
        <f t="shared" si="305"/>
        <v>-0.16666666666666705</v>
      </c>
      <c r="G1129" s="13">
        <f t="shared" si="306"/>
        <v>-0.60000000000000142</v>
      </c>
      <c r="R1129">
        <f t="shared" si="294"/>
        <v>0</v>
      </c>
      <c r="S1129">
        <f t="shared" si="295"/>
        <v>66.2</v>
      </c>
      <c r="T1129" s="31">
        <f t="shared" si="299"/>
        <v>18.388888888888889</v>
      </c>
      <c r="U1129" s="31">
        <f t="shared" si="296"/>
        <v>258009.39197530868</v>
      </c>
      <c r="V1129" s="28">
        <f t="shared" si="300"/>
        <v>116.41652072022993</v>
      </c>
      <c r="W1129" s="28">
        <f t="shared" si="301"/>
        <v>2245.509</v>
      </c>
      <c r="X1129" s="28">
        <f t="shared" si="302"/>
        <v>-264.09909947167688</v>
      </c>
      <c r="Y1129" s="37">
        <f t="shared" si="297"/>
        <v>2097.8264212485533</v>
      </c>
      <c r="Z1129" s="28">
        <f>Y1129*0.0000002777777777</f>
        <v>5.8272956129476721E-4</v>
      </c>
      <c r="AA1129" s="28">
        <f t="shared" si="303"/>
        <v>2097.826420661162</v>
      </c>
      <c r="AB1129" s="24">
        <f t="shared" si="298"/>
        <v>3882.7044753086811</v>
      </c>
      <c r="AD1129" s="24">
        <f t="shared" si="304"/>
        <v>0</v>
      </c>
      <c r="AE1129" s="24">
        <f t="shared" si="311"/>
        <v>2916.6045902777778</v>
      </c>
      <c r="AF1129" s="24">
        <f t="shared" si="309"/>
        <v>0</v>
      </c>
      <c r="AG112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29" s="35">
        <f>(AG1129*3600000)*$J$69</f>
        <v>2495493.0442395327</v>
      </c>
      <c r="AI1129" s="33">
        <f>ABS((AB1129*0.0000002777777777)-Z1129)</f>
        <v>4.957994593223228E-4</v>
      </c>
      <c r="AJ1129" s="33">
        <f t="shared" si="307"/>
        <v>2.0011567444131497</v>
      </c>
    </row>
    <row r="1130" spans="2:36" x14ac:dyDescent="0.3">
      <c r="B1130" s="22" t="s">
        <v>33</v>
      </c>
      <c r="C1130" s="22">
        <v>1122</v>
      </c>
      <c r="D1130" s="22">
        <v>100</v>
      </c>
      <c r="E1130" s="4">
        <v>65.7</v>
      </c>
      <c r="F1130" s="13">
        <f t="shared" si="305"/>
        <v>-0.18055555555555516</v>
      </c>
      <c r="G1130" s="13">
        <f t="shared" si="306"/>
        <v>-0.64999999999999858</v>
      </c>
      <c r="R1130">
        <f t="shared" si="294"/>
        <v>0</v>
      </c>
      <c r="S1130">
        <f t="shared" si="295"/>
        <v>65.7</v>
      </c>
      <c r="T1130" s="31">
        <f t="shared" si="299"/>
        <v>18.25</v>
      </c>
      <c r="U1130" s="31">
        <f t="shared" si="296"/>
        <v>254126.6875</v>
      </c>
      <c r="V1130" s="28">
        <f t="shared" si="300"/>
        <v>114.66460408440622</v>
      </c>
      <c r="W1130" s="28">
        <f t="shared" si="301"/>
        <v>2245.509</v>
      </c>
      <c r="X1130" s="28">
        <f t="shared" si="302"/>
        <v>-286.10735776098198</v>
      </c>
      <c r="Y1130" s="37">
        <f t="shared" si="297"/>
        <v>2074.0662463234244</v>
      </c>
      <c r="Z1130" s="28">
        <f>Y1130*0.0000002777777777</f>
        <v>5.7612951270630166E-4</v>
      </c>
      <c r="AA1130" s="28">
        <f t="shared" si="303"/>
        <v>2074.0662457426861</v>
      </c>
      <c r="AB1130" s="24">
        <f t="shared" si="298"/>
        <v>6151.098765432107</v>
      </c>
      <c r="AD1130" s="24">
        <f t="shared" si="304"/>
        <v>0</v>
      </c>
      <c r="AE1130" s="24">
        <f t="shared" si="311"/>
        <v>2916.6045902777778</v>
      </c>
      <c r="AF1130" s="24">
        <f t="shared" si="309"/>
        <v>0</v>
      </c>
      <c r="AG113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30" s="35">
        <f>(AG1130*3600000)*$J$69</f>
        <v>2495493.0442395327</v>
      </c>
      <c r="AI1130" s="33">
        <f>ABS((AB1130*0.0000002777777777)-Z1130)</f>
        <v>1.1325090327686427E-3</v>
      </c>
      <c r="AJ1130" s="33">
        <f t="shared" si="307"/>
        <v>2.0022892534459182</v>
      </c>
    </row>
    <row r="1131" spans="2:36" x14ac:dyDescent="0.3">
      <c r="B1131" s="22" t="s">
        <v>33</v>
      </c>
      <c r="C1131" s="22">
        <v>1123</v>
      </c>
      <c r="D1131" s="22">
        <v>101</v>
      </c>
      <c r="E1131" s="4">
        <v>64.900000000000006</v>
      </c>
      <c r="F1131" s="13">
        <f t="shared" si="305"/>
        <v>-0.34722222222222221</v>
      </c>
      <c r="G1131" s="13">
        <f t="shared" si="306"/>
        <v>-1.25</v>
      </c>
      <c r="R1131">
        <f t="shared" si="294"/>
        <v>0</v>
      </c>
      <c r="S1131">
        <f t="shared" si="295"/>
        <v>64.900000000000006</v>
      </c>
      <c r="T1131" s="31">
        <f t="shared" si="299"/>
        <v>18.027777777777779</v>
      </c>
      <c r="U1131" s="31">
        <f t="shared" si="296"/>
        <v>247975.58873456789</v>
      </c>
      <c r="V1131" s="28">
        <f t="shared" si="300"/>
        <v>111.88916435565932</v>
      </c>
      <c r="W1131" s="28">
        <f t="shared" si="301"/>
        <v>2245.509</v>
      </c>
      <c r="X1131" s="28">
        <f t="shared" si="302"/>
        <v>-550.20645723265886</v>
      </c>
      <c r="Y1131" s="37">
        <f t="shared" si="297"/>
        <v>1807.1917071230005</v>
      </c>
      <c r="Z1131" s="28">
        <f>Y1131*0.0000002777777777</f>
        <v>5.0199769628249641E-4</v>
      </c>
      <c r="AA1131" s="28">
        <f t="shared" si="303"/>
        <v>1807.1917066169872</v>
      </c>
      <c r="AB1131" s="24">
        <f t="shared" si="298"/>
        <v>12820.872685185139</v>
      </c>
      <c r="AD1131" s="24">
        <f t="shared" si="304"/>
        <v>0</v>
      </c>
      <c r="AE1131" s="24">
        <f t="shared" si="311"/>
        <v>2916.6045902777778</v>
      </c>
      <c r="AF1131" s="24">
        <f t="shared" si="309"/>
        <v>0</v>
      </c>
      <c r="AG113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31" s="35">
        <f>(AG1131*3600000)*$J$69</f>
        <v>2495493.0442395327</v>
      </c>
      <c r="AI1131" s="33">
        <f>ABS((AB1131*0.0000002777777777)-Z1131)</f>
        <v>3.0593558263828638E-3</v>
      </c>
      <c r="AJ1131" s="33">
        <f t="shared" si="307"/>
        <v>2.0053486092723012</v>
      </c>
    </row>
    <row r="1132" spans="2:36" x14ac:dyDescent="0.3">
      <c r="B1132" s="22" t="s">
        <v>33</v>
      </c>
      <c r="C1132" s="22">
        <v>1124</v>
      </c>
      <c r="D1132" s="22">
        <v>102</v>
      </c>
      <c r="E1132" s="4">
        <v>63.2</v>
      </c>
      <c r="F1132" s="13">
        <f t="shared" si="305"/>
        <v>-0.63888888888889006</v>
      </c>
      <c r="G1132" s="13">
        <f t="shared" si="306"/>
        <v>-2.3000000000000043</v>
      </c>
      <c r="R1132">
        <f t="shared" si="294"/>
        <v>0</v>
      </c>
      <c r="S1132">
        <f t="shared" si="295"/>
        <v>63.2</v>
      </c>
      <c r="T1132" s="31">
        <f t="shared" si="299"/>
        <v>17.555555555555557</v>
      </c>
      <c r="U1132" s="31">
        <f t="shared" si="296"/>
        <v>235154.71604938275</v>
      </c>
      <c r="V1132" s="28">
        <f t="shared" si="300"/>
        <v>106.10425327479011</v>
      </c>
      <c r="W1132" s="28">
        <f t="shared" si="301"/>
        <v>2245.509</v>
      </c>
      <c r="X1132" s="28">
        <f t="shared" si="302"/>
        <v>-1012.3798813080941</v>
      </c>
      <c r="Y1132" s="37">
        <f t="shared" si="297"/>
        <v>1339.233371966696</v>
      </c>
      <c r="Z1132" s="28">
        <f>Y1132*0.0000002777777777</f>
        <v>3.7200926988658635E-4</v>
      </c>
      <c r="AA1132" s="28">
        <f t="shared" si="303"/>
        <v>1339.2333715917109</v>
      </c>
      <c r="AB1132" s="24">
        <f t="shared" si="298"/>
        <v>21085.528549382754</v>
      </c>
      <c r="AD1132" s="24">
        <f t="shared" si="304"/>
        <v>0</v>
      </c>
      <c r="AE1132" s="24">
        <f t="shared" si="311"/>
        <v>2916.6045902777778</v>
      </c>
      <c r="AF1132" s="24">
        <f t="shared" si="309"/>
        <v>0</v>
      </c>
      <c r="AG113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32" s="35">
        <f>(AG1132*3600000)*$J$69</f>
        <v>2495493.0442395327</v>
      </c>
      <c r="AI1132" s="33">
        <f>ABS((AB1132*0.0000002777777777)-Z1132)</f>
        <v>5.48508199219086E-3</v>
      </c>
      <c r="AJ1132" s="33">
        <f t="shared" si="307"/>
        <v>2.0108336912644922</v>
      </c>
    </row>
    <row r="1133" spans="2:36" x14ac:dyDescent="0.3">
      <c r="B1133" s="22" t="s">
        <v>33</v>
      </c>
      <c r="C1133" s="22">
        <v>1125</v>
      </c>
      <c r="D1133" s="22">
        <v>103</v>
      </c>
      <c r="E1133" s="4">
        <v>60.3</v>
      </c>
      <c r="F1133" s="13">
        <f t="shared" si="305"/>
        <v>-1.0277777777777786</v>
      </c>
      <c r="G1133" s="13">
        <f t="shared" si="306"/>
        <v>-3.7000000000000028</v>
      </c>
      <c r="R1133">
        <f t="shared" si="294"/>
        <v>0</v>
      </c>
      <c r="S1133">
        <f t="shared" si="295"/>
        <v>60.3</v>
      </c>
      <c r="T1133" s="31">
        <f t="shared" si="299"/>
        <v>16.75</v>
      </c>
      <c r="U1133" s="31">
        <f t="shared" si="296"/>
        <v>214069.1875</v>
      </c>
      <c r="V1133" s="28">
        <f t="shared" si="300"/>
        <v>96.590243523156246</v>
      </c>
      <c r="W1133" s="28">
        <f t="shared" si="301"/>
        <v>2245.509</v>
      </c>
      <c r="X1133" s="28">
        <f t="shared" si="302"/>
        <v>-1628.6111134086716</v>
      </c>
      <c r="Y1133" s="37">
        <f t="shared" si="297"/>
        <v>713.48813011448487</v>
      </c>
      <c r="Z1133" s="28">
        <f>Y1133*0.0000002777777777</f>
        <v>1.9819114719853007E-4</v>
      </c>
      <c r="AA1133" s="28">
        <f t="shared" si="303"/>
        <v>713.48812991470822</v>
      </c>
      <c r="AB1133" s="24">
        <f t="shared" si="298"/>
        <v>30758.437500000029</v>
      </c>
      <c r="AD1133" s="24">
        <f t="shared" si="304"/>
        <v>0</v>
      </c>
      <c r="AE1133" s="24">
        <f t="shared" si="311"/>
        <v>2916.6045902777778</v>
      </c>
      <c r="AF1133" s="24">
        <f t="shared" si="309"/>
        <v>0</v>
      </c>
      <c r="AG113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33" s="35">
        <f>(AG1133*3600000)*$J$69</f>
        <v>2495493.0442395327</v>
      </c>
      <c r="AI1133" s="33">
        <f>ABS((AB1133*0.0000002777777777)-Z1133)</f>
        <v>8.3458192670758224E-3</v>
      </c>
      <c r="AJ1133" s="33">
        <f t="shared" si="307"/>
        <v>2.019179510531568</v>
      </c>
    </row>
    <row r="1134" spans="2:36" x14ac:dyDescent="0.3">
      <c r="B1134" s="22" t="s">
        <v>33</v>
      </c>
      <c r="C1134" s="22">
        <v>1126</v>
      </c>
      <c r="D1134" s="22">
        <v>104</v>
      </c>
      <c r="E1134" s="4">
        <v>55.8</v>
      </c>
      <c r="F1134" s="13">
        <f t="shared" si="305"/>
        <v>-1.3611111111111107</v>
      </c>
      <c r="G1134" s="13">
        <f t="shared" si="306"/>
        <v>-4.8999999999999986</v>
      </c>
      <c r="R1134">
        <f t="shared" si="294"/>
        <v>0</v>
      </c>
      <c r="S1134">
        <f t="shared" si="295"/>
        <v>55.8</v>
      </c>
      <c r="T1134" s="31">
        <f t="shared" si="299"/>
        <v>15.499999999999998</v>
      </c>
      <c r="U1134" s="31">
        <f t="shared" si="296"/>
        <v>183310.74999999997</v>
      </c>
      <c r="V1134" s="28">
        <f t="shared" si="300"/>
        <v>82.711716663624955</v>
      </c>
      <c r="W1134" s="28">
        <f t="shared" si="301"/>
        <v>2245.509</v>
      </c>
      <c r="X1134" s="28">
        <f t="shared" si="302"/>
        <v>-2156.8093123520221</v>
      </c>
      <c r="Y1134" s="37">
        <f t="shared" si="297"/>
        <v>171.41140431160284</v>
      </c>
      <c r="Z1134" s="28">
        <f>Y1134*0.0000002777777777</f>
        <v>4.7614278962113238E-5</v>
      </c>
      <c r="AA1134" s="28">
        <f t="shared" si="303"/>
        <v>171.41140426360766</v>
      </c>
      <c r="AB1134" s="24">
        <f t="shared" si="298"/>
        <v>33168.71682098764</v>
      </c>
      <c r="AD1134" s="24">
        <f t="shared" si="304"/>
        <v>0</v>
      </c>
      <c r="AE1134" s="24">
        <f t="shared" si="311"/>
        <v>2916.6045902777778</v>
      </c>
      <c r="AF1134" s="24">
        <f t="shared" si="309"/>
        <v>0</v>
      </c>
      <c r="AG113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34" s="35">
        <f>(AG1134*3600000)*$J$69</f>
        <v>2495493.0442395327</v>
      </c>
      <c r="AI1134" s="33">
        <f>ABS((AB1134*0.0000002777777777)-Z1134)</f>
        <v>9.1659181687324433E-3</v>
      </c>
      <c r="AJ1134" s="33">
        <f t="shared" si="307"/>
        <v>2.0283454287003004</v>
      </c>
    </row>
    <row r="1135" spans="2:36" x14ac:dyDescent="0.3">
      <c r="B1135" s="22" t="s">
        <v>33</v>
      </c>
      <c r="C1135" s="22">
        <v>1127</v>
      </c>
      <c r="D1135" s="22">
        <v>105</v>
      </c>
      <c r="E1135" s="4">
        <v>50.5</v>
      </c>
      <c r="F1135" s="13">
        <f t="shared" si="305"/>
        <v>-1.4722222222222214</v>
      </c>
      <c r="G1135" s="13">
        <f t="shared" si="306"/>
        <v>-5.2999999999999972</v>
      </c>
      <c r="R1135">
        <f t="shared" si="294"/>
        <v>0</v>
      </c>
      <c r="S1135">
        <f t="shared" si="295"/>
        <v>50.5</v>
      </c>
      <c r="T1135" s="31">
        <f t="shared" si="299"/>
        <v>14.027777777777777</v>
      </c>
      <c r="U1135" s="31">
        <f t="shared" si="296"/>
        <v>150142.03317901233</v>
      </c>
      <c r="V1135" s="28">
        <f t="shared" si="300"/>
        <v>67.745646709770426</v>
      </c>
      <c r="W1135" s="28">
        <f t="shared" si="301"/>
        <v>2245.509</v>
      </c>
      <c r="X1135" s="28">
        <f t="shared" si="302"/>
        <v>-2332.8753786664724</v>
      </c>
      <c r="Y1135" s="37">
        <f t="shared" si="297"/>
        <v>-19.620731956702002</v>
      </c>
      <c r="Z1135" s="28">
        <f>Y1135*0.0000002777777777</f>
        <v>-5.4502033197800553E-6</v>
      </c>
      <c r="AA1135" s="28">
        <f t="shared" si="303"/>
        <v>-19.620731951208199</v>
      </c>
      <c r="AB1135" s="24">
        <f t="shared" si="298"/>
        <v>29861.206018518511</v>
      </c>
      <c r="AD1135" s="24">
        <f t="shared" si="304"/>
        <v>0</v>
      </c>
      <c r="AE1135" s="24">
        <f t="shared" si="311"/>
        <v>2916.6045902777778</v>
      </c>
      <c r="AF1135" s="24">
        <f t="shared" si="309"/>
        <v>0</v>
      </c>
      <c r="AG113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35" s="35">
        <f>(AG1135*3600000)*$J$69</f>
        <v>2495493.0442395327</v>
      </c>
      <c r="AI1135" s="33">
        <f>ABS((AB1135*0.0000002777777777)-Z1135)</f>
        <v>8.3002296505857182E-3</v>
      </c>
      <c r="AJ1135" s="33">
        <f t="shared" si="307"/>
        <v>2.0366456583508863</v>
      </c>
    </row>
    <row r="1136" spans="2:36" x14ac:dyDescent="0.3">
      <c r="B1136" s="22" t="s">
        <v>33</v>
      </c>
      <c r="C1136" s="22">
        <v>1128</v>
      </c>
      <c r="D1136" s="22">
        <v>106</v>
      </c>
      <c r="E1136" s="4">
        <v>45.2</v>
      </c>
      <c r="F1136" s="13">
        <f t="shared" si="305"/>
        <v>-1.4444444444444442</v>
      </c>
      <c r="G1136" s="13">
        <f t="shared" si="306"/>
        <v>-5.1999999999999993</v>
      </c>
      <c r="R1136">
        <f t="shared" si="294"/>
        <v>0</v>
      </c>
      <c r="S1136">
        <f t="shared" si="295"/>
        <v>45.2</v>
      </c>
      <c r="T1136" s="31">
        <f t="shared" si="299"/>
        <v>12.555555555555555</v>
      </c>
      <c r="U1136" s="31">
        <f t="shared" si="296"/>
        <v>120280.82716049382</v>
      </c>
      <c r="V1136" s="28">
        <f t="shared" si="300"/>
        <v>54.271960025067891</v>
      </c>
      <c r="W1136" s="28">
        <f t="shared" si="301"/>
        <v>2245.509</v>
      </c>
      <c r="X1136" s="28">
        <f t="shared" si="302"/>
        <v>-2288.8588620878604</v>
      </c>
      <c r="Y1136" s="37">
        <f t="shared" si="297"/>
        <v>10.922097937207582</v>
      </c>
      <c r="Z1136" s="28">
        <f>Y1136*0.0000002777777777</f>
        <v>3.0339160928192763E-6</v>
      </c>
      <c r="AA1136" s="28">
        <f t="shared" si="303"/>
        <v>10.922097934149395</v>
      </c>
      <c r="AB1136" s="24">
        <f t="shared" si="298"/>
        <v>25611.719907407387</v>
      </c>
      <c r="AD1136" s="24">
        <f t="shared" si="304"/>
        <v>0</v>
      </c>
      <c r="AE1136" s="24">
        <f t="shared" si="311"/>
        <v>2916.6045902777778</v>
      </c>
      <c r="AF1136" s="24">
        <f t="shared" si="309"/>
        <v>0</v>
      </c>
      <c r="AG113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36" s="35">
        <f>(AG1136*3600000)*$J$69</f>
        <v>2495493.0442395327</v>
      </c>
      <c r="AI1136" s="33">
        <f>ABS((AB1136*0.0000002777777777)-Z1136)</f>
        <v>7.1113327228616548E-3</v>
      </c>
      <c r="AJ1136" s="33">
        <f t="shared" si="307"/>
        <v>2.0437569910737481</v>
      </c>
    </row>
    <row r="1137" spans="2:36" x14ac:dyDescent="0.3">
      <c r="B1137" s="22" t="s">
        <v>33</v>
      </c>
      <c r="C1137" s="22">
        <v>1129</v>
      </c>
      <c r="D1137" s="22">
        <v>107</v>
      </c>
      <c r="E1137" s="4">
        <v>40.1</v>
      </c>
      <c r="F1137" s="13">
        <f t="shared" si="305"/>
        <v>-1.25</v>
      </c>
      <c r="G1137" s="13">
        <f t="shared" si="306"/>
        <v>-4.5</v>
      </c>
      <c r="R1137">
        <f t="shared" si="294"/>
        <v>0</v>
      </c>
      <c r="S1137">
        <f t="shared" si="295"/>
        <v>40.1</v>
      </c>
      <c r="T1137" s="31">
        <f t="shared" si="299"/>
        <v>11.138888888888889</v>
      </c>
      <c r="U1137" s="31">
        <f t="shared" si="296"/>
        <v>94669.107253086433</v>
      </c>
      <c r="V1137" s="28">
        <f t="shared" si="300"/>
        <v>42.715685664455627</v>
      </c>
      <c r="W1137" s="28">
        <f t="shared" si="301"/>
        <v>2245.509</v>
      </c>
      <c r="X1137" s="28">
        <f t="shared" si="302"/>
        <v>-1980.7432460375719</v>
      </c>
      <c r="Y1137" s="37">
        <f t="shared" si="297"/>
        <v>307.48143962688368</v>
      </c>
      <c r="Z1137" s="28">
        <f>Y1137*0.0000002777777777</f>
        <v>8.5411510983552467E-5</v>
      </c>
      <c r="AA1137" s="28">
        <f t="shared" si="303"/>
        <v>307.48143954078887</v>
      </c>
      <c r="AB1137" s="24">
        <f t="shared" si="298"/>
        <v>17518.974537037051</v>
      </c>
      <c r="AD1137" s="24">
        <f t="shared" si="304"/>
        <v>0</v>
      </c>
      <c r="AE1137" s="24">
        <f t="shared" si="311"/>
        <v>2916.6045902777778</v>
      </c>
      <c r="AF1137" s="24">
        <f t="shared" si="309"/>
        <v>0</v>
      </c>
      <c r="AG113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37" s="35">
        <f>(AG1137*3600000)*$J$69</f>
        <v>2495493.0442395327</v>
      </c>
      <c r="AI1137" s="33">
        <f>ABS((AB1137*0.0000002777777777)-Z1137)</f>
        <v>4.7809703034974857E-3</v>
      </c>
      <c r="AJ1137" s="33">
        <f t="shared" si="307"/>
        <v>2.0485379613772454</v>
      </c>
    </row>
    <row r="1138" spans="2:36" x14ac:dyDescent="0.3">
      <c r="B1138" s="22" t="s">
        <v>33</v>
      </c>
      <c r="C1138" s="22">
        <v>1130</v>
      </c>
      <c r="D1138" s="22">
        <v>108</v>
      </c>
      <c r="E1138" s="4">
        <v>36.200000000000003</v>
      </c>
      <c r="F1138" s="13">
        <f t="shared" si="305"/>
        <v>-1.0000000000000004</v>
      </c>
      <c r="G1138" s="13">
        <f t="shared" si="306"/>
        <v>-3.6000000000000014</v>
      </c>
      <c r="R1138">
        <f t="shared" si="294"/>
        <v>0</v>
      </c>
      <c r="S1138">
        <f t="shared" si="295"/>
        <v>36.200000000000003</v>
      </c>
      <c r="T1138" s="31">
        <f t="shared" si="299"/>
        <v>10.055555555555555</v>
      </c>
      <c r="U1138" s="31">
        <f t="shared" si="296"/>
        <v>77150.132716049382</v>
      </c>
      <c r="V1138" s="28">
        <f t="shared" si="300"/>
        <v>34.810942172081781</v>
      </c>
      <c r="W1138" s="28">
        <f t="shared" si="301"/>
        <v>2245.509</v>
      </c>
      <c r="X1138" s="28">
        <f t="shared" si="302"/>
        <v>-1584.5945968300582</v>
      </c>
      <c r="Y1138" s="37">
        <f t="shared" si="297"/>
        <v>695.72534534202373</v>
      </c>
      <c r="Z1138" s="28">
        <f>Y1138*0.0000002777777777</f>
        <v>1.932570403186724E-4</v>
      </c>
      <c r="AA1138" s="28">
        <f t="shared" si="303"/>
        <v>695.72534514722065</v>
      </c>
      <c r="AB1138" s="24">
        <f t="shared" si="298"/>
        <v>13424.914351851869</v>
      </c>
      <c r="AD1138" s="24">
        <f t="shared" si="304"/>
        <v>0</v>
      </c>
      <c r="AE1138" s="24">
        <f t="shared" si="311"/>
        <v>2916.6045902777778</v>
      </c>
      <c r="AF1138" s="24">
        <f t="shared" si="309"/>
        <v>0</v>
      </c>
      <c r="AG113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38" s="35">
        <f>(AG1138*3600000)*$J$69</f>
        <v>2495493.0442395327</v>
      </c>
      <c r="AI1138" s="33">
        <f>ABS((AB1138*0.0000002777777777)-Z1138)</f>
        <v>3.5358858341515758E-3</v>
      </c>
      <c r="AJ1138" s="33">
        <f t="shared" si="307"/>
        <v>2.0520738472113971</v>
      </c>
    </row>
    <row r="1139" spans="2:36" x14ac:dyDescent="0.3">
      <c r="B1139" s="22" t="s">
        <v>33</v>
      </c>
      <c r="C1139" s="22">
        <v>1131</v>
      </c>
      <c r="D1139" s="22">
        <v>109</v>
      </c>
      <c r="E1139" s="4">
        <v>32.9</v>
      </c>
      <c r="F1139" s="13">
        <f t="shared" si="305"/>
        <v>-0.88888888888888917</v>
      </c>
      <c r="G1139" s="13">
        <f t="shared" si="306"/>
        <v>-3.2000000000000011</v>
      </c>
      <c r="R1139">
        <f t="shared" si="294"/>
        <v>0</v>
      </c>
      <c r="S1139">
        <f t="shared" si="295"/>
        <v>32.9</v>
      </c>
      <c r="T1139" s="31">
        <f t="shared" si="299"/>
        <v>9.1388888888888875</v>
      </c>
      <c r="U1139" s="31">
        <f t="shared" si="296"/>
        <v>63725.218364197513</v>
      </c>
      <c r="V1139" s="28">
        <f t="shared" si="300"/>
        <v>28.753481209733398</v>
      </c>
      <c r="W1139" s="28">
        <f t="shared" si="301"/>
        <v>2245.509</v>
      </c>
      <c r="X1139" s="28">
        <f t="shared" si="302"/>
        <v>-1408.5285305156071</v>
      </c>
      <c r="Y1139" s="37">
        <f t="shared" si="297"/>
        <v>865.73395069412618</v>
      </c>
      <c r="Z1139" s="28">
        <f>Y1139*0.0000002777777777</f>
        <v>2.4048165290325576E-4</v>
      </c>
      <c r="AA1139" s="28">
        <f t="shared" si="303"/>
        <v>865.73395045172072</v>
      </c>
      <c r="AB1139" s="24">
        <f t="shared" si="298"/>
        <v>11443.233796296263</v>
      </c>
      <c r="AD1139" s="24">
        <f t="shared" si="304"/>
        <v>0</v>
      </c>
      <c r="AE1139" s="24">
        <f t="shared" si="311"/>
        <v>2916.6045902777778</v>
      </c>
      <c r="AF1139" s="24">
        <f t="shared" si="309"/>
        <v>0</v>
      </c>
      <c r="AG113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39" s="35">
        <f>(AG1139*3600000)*$J$69</f>
        <v>2495493.0442395327</v>
      </c>
      <c r="AI1139" s="33">
        <f>ABS((AB1139*0.0000002777777777)-Z1139)</f>
        <v>2.938194400733455E-3</v>
      </c>
      <c r="AJ1139" s="33">
        <f t="shared" si="307"/>
        <v>2.0550120416121307</v>
      </c>
    </row>
    <row r="1140" spans="2:36" x14ac:dyDescent="0.3">
      <c r="B1140" s="22" t="s">
        <v>33</v>
      </c>
      <c r="C1140" s="22">
        <v>1132</v>
      </c>
      <c r="D1140" s="22">
        <v>110</v>
      </c>
      <c r="E1140" s="4">
        <v>29.8</v>
      </c>
      <c r="F1140" s="13">
        <f t="shared" si="305"/>
        <v>-0.87499999999999956</v>
      </c>
      <c r="G1140" s="13">
        <f t="shared" si="306"/>
        <v>-3.1499999999999986</v>
      </c>
      <c r="R1140">
        <f t="shared" si="294"/>
        <v>0</v>
      </c>
      <c r="S1140">
        <f t="shared" si="295"/>
        <v>29.8</v>
      </c>
      <c r="T1140" s="31">
        <f t="shared" si="299"/>
        <v>8.2777777777777786</v>
      </c>
      <c r="U1140" s="31">
        <f t="shared" si="296"/>
        <v>52281.984567901251</v>
      </c>
      <c r="V1140" s="28">
        <f t="shared" si="300"/>
        <v>23.590175121711422</v>
      </c>
      <c r="W1140" s="28">
        <f t="shared" si="301"/>
        <v>2245.509</v>
      </c>
      <c r="X1140" s="28">
        <f t="shared" si="302"/>
        <v>-1386.5202722262995</v>
      </c>
      <c r="Y1140" s="37">
        <f t="shared" si="297"/>
        <v>882.57890289541206</v>
      </c>
      <c r="Z1140" s="28">
        <f>Y1140*0.0000002777777777</f>
        <v>2.4516080629119165E-4</v>
      </c>
      <c r="AA1140" s="28">
        <f t="shared" si="303"/>
        <v>882.57890264828995</v>
      </c>
      <c r="AB1140" s="24">
        <f t="shared" si="298"/>
        <v>10625.481481481496</v>
      </c>
      <c r="AD1140" s="24">
        <f t="shared" si="304"/>
        <v>0</v>
      </c>
      <c r="AE1140" s="24">
        <f t="shared" si="311"/>
        <v>2916.6045902777778</v>
      </c>
      <c r="AF1140" s="24">
        <f t="shared" si="309"/>
        <v>0</v>
      </c>
      <c r="AG114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40" s="35">
        <f>(AG1140*3600000)*$J$69</f>
        <v>2495493.0442395327</v>
      </c>
      <c r="AI1140" s="33">
        <f>ABS((AB1140*0.0000002777777777)-Z1140)</f>
        <v>2.7063618266272424E-3</v>
      </c>
      <c r="AJ1140" s="33">
        <f t="shared" si="307"/>
        <v>2.0577184034387579</v>
      </c>
    </row>
    <row r="1141" spans="2:36" x14ac:dyDescent="0.3">
      <c r="B1141" s="22" t="s">
        <v>33</v>
      </c>
      <c r="C1141" s="22">
        <v>1133</v>
      </c>
      <c r="D1141" s="22">
        <v>111</v>
      </c>
      <c r="E1141" s="4">
        <v>26.6</v>
      </c>
      <c r="F1141" s="13">
        <f t="shared" si="305"/>
        <v>-0.94444444444444453</v>
      </c>
      <c r="G1141" s="13">
        <f t="shared" si="306"/>
        <v>-3.4000000000000004</v>
      </c>
      <c r="R1141">
        <f t="shared" si="294"/>
        <v>0</v>
      </c>
      <c r="S1141">
        <f t="shared" si="295"/>
        <v>26.6</v>
      </c>
      <c r="T1141" s="31">
        <f t="shared" si="299"/>
        <v>7.3888888888888893</v>
      </c>
      <c r="U1141" s="31">
        <f t="shared" si="296"/>
        <v>41656.503086419754</v>
      </c>
      <c r="V1141" s="28">
        <f t="shared" si="300"/>
        <v>18.795847382007715</v>
      </c>
      <c r="W1141" s="28">
        <f t="shared" si="301"/>
        <v>2245.509</v>
      </c>
      <c r="X1141" s="28">
        <f t="shared" si="302"/>
        <v>-1496.5615636728323</v>
      </c>
      <c r="Y1141" s="37">
        <f t="shared" si="297"/>
        <v>767.74328370917533</v>
      </c>
      <c r="Z1141" s="28">
        <f>Y1141*0.0000002777777777</f>
        <v>2.1326202319283535E-4</v>
      </c>
      <c r="AA1141" s="28">
        <f t="shared" si="303"/>
        <v>767.74328349420728</v>
      </c>
      <c r="AB1141" s="24">
        <f t="shared" si="298"/>
        <v>10512.444444444449</v>
      </c>
      <c r="AD1141" s="24">
        <f t="shared" si="304"/>
        <v>0</v>
      </c>
      <c r="AE1141" s="24">
        <f t="shared" si="311"/>
        <v>2916.6045902777778</v>
      </c>
      <c r="AF1141" s="24">
        <f t="shared" si="309"/>
        <v>0</v>
      </c>
      <c r="AG114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41" s="35">
        <f>(AG1141*3600000)*$J$69</f>
        <v>2495493.0442395327</v>
      </c>
      <c r="AI1141" s="33">
        <f>ABS((AB1141*0.0000002777777777)-Z1141)</f>
        <v>2.7068614327796551E-3</v>
      </c>
      <c r="AJ1141" s="33">
        <f t="shared" si="307"/>
        <v>2.0604252648715375</v>
      </c>
    </row>
    <row r="1142" spans="2:36" x14ac:dyDescent="0.3">
      <c r="B1142" s="22" t="s">
        <v>33</v>
      </c>
      <c r="C1142" s="22">
        <v>1134</v>
      </c>
      <c r="D1142" s="22">
        <v>112</v>
      </c>
      <c r="E1142" s="4">
        <v>23</v>
      </c>
      <c r="F1142" s="13">
        <f t="shared" si="305"/>
        <v>-1.0000000000000004</v>
      </c>
      <c r="G1142" s="13">
        <f t="shared" si="306"/>
        <v>-3.6000000000000014</v>
      </c>
      <c r="R1142">
        <f t="shared" si="294"/>
        <v>0</v>
      </c>
      <c r="S1142">
        <f t="shared" si="295"/>
        <v>23</v>
      </c>
      <c r="T1142" s="31">
        <f t="shared" si="299"/>
        <v>6.3888888888888884</v>
      </c>
      <c r="U1142" s="31">
        <f t="shared" si="296"/>
        <v>31144.058641975305</v>
      </c>
      <c r="V1142" s="28">
        <f t="shared" si="300"/>
        <v>14.052523128896601</v>
      </c>
      <c r="W1142" s="28">
        <f t="shared" si="301"/>
        <v>2245.509</v>
      </c>
      <c r="X1142" s="28">
        <f t="shared" si="302"/>
        <v>-1584.5945968300582</v>
      </c>
      <c r="Y1142" s="37">
        <f t="shared" si="297"/>
        <v>674.96692629883842</v>
      </c>
      <c r="Z1142" s="28">
        <f>Y1142*0.0000002777777777</f>
        <v>1.8749081280829103E-4</v>
      </c>
      <c r="AA1142" s="28">
        <f t="shared" si="303"/>
        <v>674.96692610984769</v>
      </c>
      <c r="AB1142" s="24">
        <f t="shared" si="298"/>
        <v>8986.4444444444453</v>
      </c>
      <c r="AD1142" s="24">
        <f t="shared" si="304"/>
        <v>0</v>
      </c>
      <c r="AE1142" s="24">
        <f t="shared" si="311"/>
        <v>2916.6045902777778</v>
      </c>
      <c r="AF1142" s="24">
        <f t="shared" si="309"/>
        <v>0</v>
      </c>
      <c r="AG114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42" s="35">
        <f>(AG1142*3600000)*$J$69</f>
        <v>2495493.0442395327</v>
      </c>
      <c r="AI1142" s="33">
        <f>ABS((AB1142*0.0000002777777777)-Z1142)</f>
        <v>2.3087437543939985E-3</v>
      </c>
      <c r="AJ1142" s="33">
        <f t="shared" si="307"/>
        <v>2.0627340086259314</v>
      </c>
    </row>
    <row r="1143" spans="2:36" x14ac:dyDescent="0.3">
      <c r="B1143" s="22" t="s">
        <v>33</v>
      </c>
      <c r="C1143" s="22">
        <v>1135</v>
      </c>
      <c r="D1143" s="22">
        <v>113</v>
      </c>
      <c r="E1143" s="4">
        <v>19.399999999999999</v>
      </c>
      <c r="F1143" s="13">
        <f t="shared" si="305"/>
        <v>-0.93055555555555547</v>
      </c>
      <c r="G1143" s="13">
        <f t="shared" si="306"/>
        <v>-3.3499999999999996</v>
      </c>
      <c r="R1143">
        <f t="shared" si="294"/>
        <v>0</v>
      </c>
      <c r="S1143">
        <f t="shared" si="295"/>
        <v>19.399999999999999</v>
      </c>
      <c r="T1143" s="31">
        <f t="shared" si="299"/>
        <v>5.3888888888888884</v>
      </c>
      <c r="U1143" s="31">
        <f t="shared" si="296"/>
        <v>22157.61419753086</v>
      </c>
      <c r="V1143" s="28">
        <f t="shared" si="300"/>
        <v>9.9977459447854908</v>
      </c>
      <c r="W1143" s="28">
        <f t="shared" si="301"/>
        <v>2245.509</v>
      </c>
      <c r="X1143" s="28">
        <f t="shared" si="302"/>
        <v>-1474.5533053835256</v>
      </c>
      <c r="Y1143" s="37">
        <f t="shared" si="297"/>
        <v>780.95344056125987</v>
      </c>
      <c r="Z1143" s="28">
        <f>Y1143*0.0000002777777777</f>
        <v>2.1693151120627581E-4</v>
      </c>
      <c r="AA1143" s="28">
        <f t="shared" si="303"/>
        <v>780.9534403425929</v>
      </c>
      <c r="AB1143" s="24">
        <f t="shared" si="298"/>
        <v>6515.525462962958</v>
      </c>
      <c r="AD1143" s="24">
        <f t="shared" si="304"/>
        <v>0</v>
      </c>
      <c r="AE1143" s="24">
        <f t="shared" si="311"/>
        <v>2916.6045902777778</v>
      </c>
      <c r="AF1143" s="24">
        <f t="shared" si="309"/>
        <v>0</v>
      </c>
      <c r="AG114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43" s="35">
        <f>(AG1143*3600000)*$J$69</f>
        <v>2495493.0442395327</v>
      </c>
      <c r="AI1143" s="33">
        <f>ABS((AB1143*0.0000002777777777)-Z1143)</f>
        <v>1.5929366724433385E-3</v>
      </c>
      <c r="AJ1143" s="33">
        <f t="shared" si="307"/>
        <v>2.0643269452983746</v>
      </c>
    </row>
    <row r="1144" spans="2:36" x14ac:dyDescent="0.3">
      <c r="B1144" s="22" t="s">
        <v>33</v>
      </c>
      <c r="C1144" s="22">
        <v>1136</v>
      </c>
      <c r="D1144" s="22">
        <v>114</v>
      </c>
      <c r="E1144" s="4">
        <v>16.3</v>
      </c>
      <c r="F1144" s="13">
        <f t="shared" si="305"/>
        <v>-0.66666666666666652</v>
      </c>
      <c r="G1144" s="13">
        <f t="shared" si="306"/>
        <v>-2.3999999999999995</v>
      </c>
      <c r="R1144">
        <f t="shared" si="294"/>
        <v>0</v>
      </c>
      <c r="S1144">
        <f t="shared" si="295"/>
        <v>16.3</v>
      </c>
      <c r="T1144" s="31">
        <f t="shared" si="299"/>
        <v>4.5277777777777777</v>
      </c>
      <c r="U1144" s="31">
        <f t="shared" si="296"/>
        <v>15642.088734567902</v>
      </c>
      <c r="V1144" s="28">
        <f t="shared" si="300"/>
        <v>7.0578731004093349</v>
      </c>
      <c r="W1144" s="28">
        <f t="shared" si="301"/>
        <v>2245.509</v>
      </c>
      <c r="X1144" s="28">
        <f t="shared" si="302"/>
        <v>-1056.3963978867048</v>
      </c>
      <c r="Y1144" s="37">
        <f t="shared" si="297"/>
        <v>1196.1704752137045</v>
      </c>
      <c r="Z1144" s="28">
        <f>Y1144*0.0000002777777777</f>
        <v>3.3226957635521578E-4</v>
      </c>
      <c r="AA1144" s="28">
        <f t="shared" si="303"/>
        <v>1196.1704748787768</v>
      </c>
      <c r="AB1144" s="24">
        <f t="shared" si="298"/>
        <v>3092.6226851851879</v>
      </c>
      <c r="AD1144" s="24">
        <f t="shared" si="304"/>
        <v>0</v>
      </c>
      <c r="AE1144" s="24">
        <f t="shared" si="311"/>
        <v>2916.6045902777778</v>
      </c>
      <c r="AF1144" s="24">
        <f t="shared" si="309"/>
        <v>0</v>
      </c>
      <c r="AG114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44" s="35">
        <f>(AG1144*3600000)*$J$69</f>
        <v>2495493.0442395327</v>
      </c>
      <c r="AI1144" s="33">
        <f>ABS((AB1144*0.0000002777777777)-Z1144)</f>
        <v>5.2679228040013247E-4</v>
      </c>
      <c r="AJ1144" s="33">
        <f t="shared" si="307"/>
        <v>2.0648537375787748</v>
      </c>
    </row>
    <row r="1145" spans="2:36" x14ac:dyDescent="0.3">
      <c r="B1145" s="22" t="s">
        <v>33</v>
      </c>
      <c r="C1145" s="22">
        <v>1137</v>
      </c>
      <c r="D1145" s="22">
        <v>115</v>
      </c>
      <c r="E1145" s="4">
        <v>14.6</v>
      </c>
      <c r="F1145" s="13">
        <f t="shared" si="305"/>
        <v>-0.29166666666666685</v>
      </c>
      <c r="G1145" s="13">
        <f t="shared" si="306"/>
        <v>-1.0500000000000007</v>
      </c>
      <c r="R1145">
        <f t="shared" si="294"/>
        <v>0</v>
      </c>
      <c r="S1145">
        <f t="shared" si="295"/>
        <v>14.6</v>
      </c>
      <c r="T1145" s="31">
        <f t="shared" si="299"/>
        <v>4.0555555555555554</v>
      </c>
      <c r="U1145" s="31">
        <f t="shared" si="296"/>
        <v>12549.466049382714</v>
      </c>
      <c r="V1145" s="28">
        <f t="shared" si="300"/>
        <v>5.6624495844151213</v>
      </c>
      <c r="W1145" s="28">
        <f t="shared" si="301"/>
        <v>2245.509</v>
      </c>
      <c r="X1145" s="28">
        <f t="shared" si="302"/>
        <v>-462.17342407543373</v>
      </c>
      <c r="Y1145" s="37">
        <f t="shared" si="297"/>
        <v>1788.9980255089815</v>
      </c>
      <c r="Z1145" s="28">
        <f>Y1145*0.0000002777777777</f>
        <v>4.9694389583557284E-4</v>
      </c>
      <c r="AA1145" s="28">
        <f t="shared" si="303"/>
        <v>1788.9980250080623</v>
      </c>
      <c r="AB1145" s="24">
        <f t="shared" si="298"/>
        <v>678.22222222222081</v>
      </c>
      <c r="AD1145" s="24">
        <f t="shared" si="304"/>
        <v>0</v>
      </c>
      <c r="AE1145" s="24">
        <f t="shared" si="311"/>
        <v>2916.6045902777778</v>
      </c>
      <c r="AF1145" s="24">
        <f t="shared" si="309"/>
        <v>0</v>
      </c>
      <c r="AG114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45" s="35">
        <f>(AG1145*3600000)*$J$69</f>
        <v>2495493.0442395327</v>
      </c>
      <c r="AI1145" s="33">
        <f>ABS((AB1145*0.0000002777777777)-Z1145)</f>
        <v>3.0854883415992881E-4</v>
      </c>
      <c r="AJ1145" s="33">
        <f t="shared" si="307"/>
        <v>2.0651622864129346</v>
      </c>
    </row>
    <row r="1146" spans="2:36" x14ac:dyDescent="0.3">
      <c r="B1146" s="22" t="s">
        <v>33</v>
      </c>
      <c r="C1146" s="22">
        <v>1138</v>
      </c>
      <c r="D1146" s="22">
        <v>116</v>
      </c>
      <c r="E1146" s="4">
        <v>14.2</v>
      </c>
      <c r="F1146" s="13">
        <f t="shared" si="305"/>
        <v>-4.1666666666666519E-2</v>
      </c>
      <c r="G1146" s="13">
        <f t="shared" si="306"/>
        <v>-0.14999999999999947</v>
      </c>
      <c r="R1146">
        <f t="shared" si="294"/>
        <v>0</v>
      </c>
      <c r="S1146">
        <f t="shared" si="295"/>
        <v>14.2</v>
      </c>
      <c r="T1146" s="31">
        <f t="shared" si="299"/>
        <v>3.9444444444444442</v>
      </c>
      <c r="U1146" s="31">
        <f t="shared" si="296"/>
        <v>11871.243827160493</v>
      </c>
      <c r="V1146" s="28">
        <f t="shared" si="300"/>
        <v>5.3564286648595667</v>
      </c>
      <c r="W1146" s="28">
        <f t="shared" si="301"/>
        <v>2245.509</v>
      </c>
      <c r="X1146" s="28">
        <f t="shared" si="302"/>
        <v>-66.024774867918822</v>
      </c>
      <c r="Y1146" s="37">
        <f t="shared" si="297"/>
        <v>2184.8406537969408</v>
      </c>
      <c r="Z1146" s="28">
        <f>Y1146*0.0000002777777777</f>
        <v>6.0690018144032929E-4</v>
      </c>
      <c r="AA1146" s="28">
        <f t="shared" si="303"/>
        <v>2184.8406531851856</v>
      </c>
      <c r="AB1146" s="24">
        <f t="shared" si="298"/>
        <v>-167.78935185185401</v>
      </c>
      <c r="AD1146" s="24">
        <f t="shared" si="304"/>
        <v>0</v>
      </c>
      <c r="AE1146" s="24">
        <f t="shared" si="311"/>
        <v>2916.6045902777778</v>
      </c>
      <c r="AF1146" s="24">
        <f t="shared" si="309"/>
        <v>0</v>
      </c>
      <c r="AG114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46" s="35">
        <f>(AG1146*3600000)*$J$69</f>
        <v>2495493.0442395327</v>
      </c>
      <c r="AI1146" s="33">
        <f>ABS((AB1146*0.0000002777777777)-Z1146)</f>
        <v>6.5350833471946072E-4</v>
      </c>
      <c r="AJ1146" s="33">
        <f t="shared" si="307"/>
        <v>2.0658157947476541</v>
      </c>
    </row>
    <row r="1147" spans="2:36" x14ac:dyDescent="0.3">
      <c r="B1147" s="22" t="s">
        <v>33</v>
      </c>
      <c r="C1147" s="22">
        <v>1139</v>
      </c>
      <c r="D1147" s="22">
        <v>117</v>
      </c>
      <c r="E1147" s="4">
        <v>14.3</v>
      </c>
      <c r="F1147" s="13">
        <f t="shared" si="305"/>
        <v>5.5555555555555601E-2</v>
      </c>
      <c r="G1147" s="13">
        <f t="shared" si="306"/>
        <v>0.20000000000000018</v>
      </c>
      <c r="R1147">
        <f t="shared" si="294"/>
        <v>0</v>
      </c>
      <c r="S1147">
        <f t="shared" si="295"/>
        <v>14.3</v>
      </c>
      <c r="T1147" s="31">
        <f t="shared" si="299"/>
        <v>3.9722222222222223</v>
      </c>
      <c r="U1147" s="31">
        <f t="shared" si="296"/>
        <v>12039.033179012347</v>
      </c>
      <c r="V1147" s="28">
        <f t="shared" si="300"/>
        <v>5.4321369652704474</v>
      </c>
      <c r="W1147" s="28">
        <f t="shared" si="301"/>
        <v>2245.509</v>
      </c>
      <c r="X1147" s="28">
        <f t="shared" si="302"/>
        <v>88.033033157225489</v>
      </c>
      <c r="Y1147" s="37">
        <f t="shared" si="297"/>
        <v>2338.9741701224957</v>
      </c>
      <c r="Z1147" s="28">
        <f>Y1147*0.0000002777777777</f>
        <v>6.4971504707432863E-4</v>
      </c>
      <c r="AA1147" s="28">
        <f t="shared" si="303"/>
        <v>2338.9741694675831</v>
      </c>
      <c r="AB1147" s="24">
        <f t="shared" si="298"/>
        <v>-510.4328703703668</v>
      </c>
      <c r="AD1147" s="24">
        <f t="shared" si="304"/>
        <v>0</v>
      </c>
      <c r="AE1147" s="24">
        <f t="shared" si="311"/>
        <v>2916.6045902777778</v>
      </c>
      <c r="AF1147" s="24">
        <f t="shared" si="309"/>
        <v>0</v>
      </c>
      <c r="AG114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47" s="35">
        <f>(AG1147*3600000)*$J$69</f>
        <v>2495493.0442395327</v>
      </c>
      <c r="AI1147" s="33">
        <f>ABS((AB1147*0.0000002777777777)-Z1147)</f>
        <v>7.9150195547084135E-4</v>
      </c>
      <c r="AJ1147" s="33">
        <f t="shared" si="307"/>
        <v>2.066607296703125</v>
      </c>
    </row>
    <row r="1148" spans="2:36" x14ac:dyDescent="0.3">
      <c r="B1148" s="22" t="s">
        <v>33</v>
      </c>
      <c r="C1148" s="22">
        <v>1140</v>
      </c>
      <c r="D1148" s="22">
        <v>118</v>
      </c>
      <c r="E1148" s="4">
        <v>14.6</v>
      </c>
      <c r="F1148" s="13">
        <f t="shared" si="305"/>
        <v>0.11111111111111097</v>
      </c>
      <c r="G1148" s="13">
        <f t="shared" si="306"/>
        <v>0.39999999999999947</v>
      </c>
      <c r="R1148">
        <f t="shared" si="294"/>
        <v>0</v>
      </c>
      <c r="S1148">
        <f t="shared" si="295"/>
        <v>14.6</v>
      </c>
      <c r="T1148" s="31">
        <f t="shared" si="299"/>
        <v>4.0555555555555554</v>
      </c>
      <c r="U1148" s="31">
        <f t="shared" si="296"/>
        <v>12549.466049382714</v>
      </c>
      <c r="V1148" s="28">
        <f t="shared" si="300"/>
        <v>5.6624495844151213</v>
      </c>
      <c r="W1148" s="28">
        <f t="shared" si="301"/>
        <v>2245.509</v>
      </c>
      <c r="X1148" s="28">
        <f t="shared" si="302"/>
        <v>176.06606631445061</v>
      </c>
      <c r="Y1148" s="37">
        <f t="shared" si="297"/>
        <v>2427.2375158988661</v>
      </c>
      <c r="Z1148" s="28">
        <f>Y1148*0.0000002777777777</f>
        <v>6.7423264311645547E-4</v>
      </c>
      <c r="AA1148" s="28">
        <f t="shared" si="303"/>
        <v>2427.2375152192399</v>
      </c>
      <c r="AB1148" s="24">
        <f t="shared" si="298"/>
        <v>-874.27083333333758</v>
      </c>
      <c r="AD1148" s="24">
        <f t="shared" si="304"/>
        <v>0</v>
      </c>
      <c r="AE1148" s="24">
        <f t="shared" si="311"/>
        <v>2916.6045902777778</v>
      </c>
      <c r="AF1148" s="24">
        <f t="shared" si="309"/>
        <v>0</v>
      </c>
      <c r="AG114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48" s="35">
        <f>(AG1148*3600000)*$J$69</f>
        <v>2495493.0442395327</v>
      </c>
      <c r="AI1148" s="33">
        <f>ABS((AB1148*0.0000002777777777)-Z1148)</f>
        <v>9.1708565230771706E-4</v>
      </c>
      <c r="AJ1148" s="33">
        <f t="shared" si="307"/>
        <v>2.0675243823554328</v>
      </c>
    </row>
    <row r="1149" spans="2:36" x14ac:dyDescent="0.3">
      <c r="B1149" s="22" t="s">
        <v>33</v>
      </c>
      <c r="C1149" s="22">
        <v>1141</v>
      </c>
      <c r="D1149" s="22">
        <v>119</v>
      </c>
      <c r="E1149" s="4">
        <v>15.1</v>
      </c>
      <c r="F1149" s="13">
        <f t="shared" si="305"/>
        <v>0.24999999999999983</v>
      </c>
      <c r="G1149" s="13">
        <f t="shared" si="306"/>
        <v>0.89999999999999947</v>
      </c>
      <c r="R1149">
        <f t="shared" si="294"/>
        <v>0</v>
      </c>
      <c r="S1149">
        <f t="shared" si="295"/>
        <v>15.1</v>
      </c>
      <c r="T1149" s="31">
        <f t="shared" si="299"/>
        <v>4.1944444444444446</v>
      </c>
      <c r="U1149" s="31">
        <f t="shared" si="296"/>
        <v>13423.736882716052</v>
      </c>
      <c r="V1149" s="28">
        <f t="shared" si="300"/>
        <v>6.0569296760297071</v>
      </c>
      <c r="W1149" s="28">
        <f t="shared" si="301"/>
        <v>2245.509</v>
      </c>
      <c r="X1149" s="28">
        <f t="shared" si="302"/>
        <v>396.1486492075141</v>
      </c>
      <c r="Y1149" s="37">
        <f t="shared" si="297"/>
        <v>2647.7145788835437</v>
      </c>
      <c r="Z1149" s="28">
        <f>Y1149*0.0000002777777777</f>
        <v>7.3547627170616212E-4</v>
      </c>
      <c r="AA1149" s="28">
        <f t="shared" si="303"/>
        <v>2647.7145781421837</v>
      </c>
      <c r="AB1149" s="24">
        <f t="shared" si="298"/>
        <v>-2410.8680555555529</v>
      </c>
      <c r="AD1149" s="24">
        <f t="shared" si="304"/>
        <v>0</v>
      </c>
      <c r="AE1149" s="24">
        <f t="shared" si="311"/>
        <v>2916.6045902777778</v>
      </c>
      <c r="AF1149" s="24">
        <f t="shared" si="309"/>
        <v>0</v>
      </c>
      <c r="AG114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49" s="35">
        <f>(AG1149*3600000)*$J$69</f>
        <v>2495493.0442395327</v>
      </c>
      <c r="AI1149" s="33">
        <f>ABS((AB1149*0.0000002777777777)-Z1149)</f>
        <v>1.4051618425063037E-3</v>
      </c>
      <c r="AJ1149" s="33">
        <f t="shared" si="307"/>
        <v>2.068929544197939</v>
      </c>
    </row>
    <row r="1150" spans="2:36" x14ac:dyDescent="0.3">
      <c r="B1150" s="22" t="s">
        <v>33</v>
      </c>
      <c r="C1150" s="22">
        <v>1142</v>
      </c>
      <c r="D1150" s="22">
        <v>120</v>
      </c>
      <c r="E1150" s="4">
        <v>16.399999999999999</v>
      </c>
      <c r="F1150" s="13">
        <f t="shared" si="305"/>
        <v>0.5555555555555558</v>
      </c>
      <c r="G1150" s="13">
        <f t="shared" si="306"/>
        <v>2.0000000000000009</v>
      </c>
      <c r="R1150">
        <f t="shared" si="294"/>
        <v>0</v>
      </c>
      <c r="S1150">
        <f t="shared" si="295"/>
        <v>16.399999999999999</v>
      </c>
      <c r="T1150" s="31">
        <f t="shared" si="299"/>
        <v>4.5555555555555554</v>
      </c>
      <c r="U1150" s="31">
        <f t="shared" si="296"/>
        <v>15834.604938271605</v>
      </c>
      <c r="V1150" s="28">
        <f t="shared" si="300"/>
        <v>7.1447384135123437</v>
      </c>
      <c r="W1150" s="28">
        <f t="shared" si="301"/>
        <v>2245.509</v>
      </c>
      <c r="X1150" s="28">
        <f t="shared" si="302"/>
        <v>880.33033157225452</v>
      </c>
      <c r="Y1150" s="37">
        <f t="shared" si="297"/>
        <v>3132.9840699857668</v>
      </c>
      <c r="Z1150" s="28">
        <f>Y1150*0.0000002777777777</f>
        <v>8.7027335253014762E-4</v>
      </c>
      <c r="AA1150" s="28">
        <f t="shared" si="303"/>
        <v>3132.9840691085315</v>
      </c>
      <c r="AB1150" s="24">
        <f t="shared" si="298"/>
        <v>-5643.0208333333394</v>
      </c>
      <c r="AD1150" s="24">
        <f t="shared" si="304"/>
        <v>0</v>
      </c>
      <c r="AE1150" s="24">
        <f t="shared" si="311"/>
        <v>2916.6045902777778</v>
      </c>
      <c r="AF1150" s="24">
        <f t="shared" si="309"/>
        <v>0</v>
      </c>
      <c r="AG115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50" s="35">
        <f>(AG1150*3600000)*$J$69</f>
        <v>2495493.0442395327</v>
      </c>
      <c r="AI1150" s="33">
        <f>ABS((AB1150*0.0000002777777777)-Z1150)</f>
        <v>2.4377791391282846E-3</v>
      </c>
      <c r="AJ1150" s="33">
        <f t="shared" si="307"/>
        <v>2.0713673233370673</v>
      </c>
    </row>
    <row r="1151" spans="2:36" x14ac:dyDescent="0.3">
      <c r="B1151" s="22" t="s">
        <v>33</v>
      </c>
      <c r="C1151" s="22">
        <v>1143</v>
      </c>
      <c r="D1151" s="22">
        <v>121</v>
      </c>
      <c r="E1151" s="4">
        <v>19.100000000000001</v>
      </c>
      <c r="F1151" s="13">
        <f t="shared" si="305"/>
        <v>0.84722222222222243</v>
      </c>
      <c r="G1151" s="13">
        <f t="shared" si="306"/>
        <v>3.0500000000000007</v>
      </c>
      <c r="R1151">
        <f t="shared" si="294"/>
        <v>0</v>
      </c>
      <c r="S1151">
        <f t="shared" si="295"/>
        <v>19.100000000000001</v>
      </c>
      <c r="T1151" s="31">
        <f t="shared" si="299"/>
        <v>5.3055555555555562</v>
      </c>
      <c r="U1151" s="31">
        <f t="shared" si="296"/>
        <v>21477.625771604944</v>
      </c>
      <c r="V1151" s="28">
        <f t="shared" si="300"/>
        <v>9.6909280957519304</v>
      </c>
      <c r="W1151" s="28">
        <f t="shared" si="301"/>
        <v>2245.509</v>
      </c>
      <c r="X1151" s="28">
        <f t="shared" si="302"/>
        <v>1342.503755647688</v>
      </c>
      <c r="Y1151" s="37">
        <f t="shared" si="297"/>
        <v>3597.7036837434398</v>
      </c>
      <c r="Z1151" s="28">
        <f>Y1151*0.0000002777777777</f>
        <v>9.9936213409335638E-4</v>
      </c>
      <c r="AA1151" s="28">
        <f t="shared" si="303"/>
        <v>3597.703682736083</v>
      </c>
      <c r="AB1151" s="24">
        <f t="shared" si="298"/>
        <v>-8327.061728395056</v>
      </c>
      <c r="AD1151" s="24">
        <f t="shared" si="304"/>
        <v>0</v>
      </c>
      <c r="AE1151" s="24">
        <f t="shared" si="311"/>
        <v>2916.6045902777778</v>
      </c>
      <c r="AF1151" s="24">
        <f t="shared" si="309"/>
        <v>0</v>
      </c>
      <c r="AG115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51" s="35">
        <f>(AG1151*3600000)*$J$69</f>
        <v>2495493.0442395327</v>
      </c>
      <c r="AI1151" s="33">
        <f>ABS((AB1151*0.0000002777777777)-Z1151)</f>
        <v>3.3124348357776562E-3</v>
      </c>
      <c r="AJ1151" s="33">
        <f t="shared" si="307"/>
        <v>2.0746797581728451</v>
      </c>
    </row>
    <row r="1152" spans="2:36" x14ac:dyDescent="0.3">
      <c r="B1152" s="22" t="s">
        <v>33</v>
      </c>
      <c r="C1152" s="22">
        <v>1144</v>
      </c>
      <c r="D1152" s="22">
        <v>122</v>
      </c>
      <c r="E1152" s="4">
        <v>22.5</v>
      </c>
      <c r="F1152" s="13">
        <f t="shared" si="305"/>
        <v>0.73611111111111072</v>
      </c>
      <c r="G1152" s="13">
        <f t="shared" si="306"/>
        <v>2.6499999999999986</v>
      </c>
      <c r="R1152">
        <f t="shared" si="294"/>
        <v>0</v>
      </c>
      <c r="S1152">
        <f t="shared" si="295"/>
        <v>22.5</v>
      </c>
      <c r="T1152" s="31">
        <f t="shared" si="299"/>
        <v>6.25</v>
      </c>
      <c r="U1152" s="31">
        <f t="shared" si="296"/>
        <v>29804.6875</v>
      </c>
      <c r="V1152" s="28">
        <f t="shared" si="300"/>
        <v>13.448184941406248</v>
      </c>
      <c r="W1152" s="28">
        <f t="shared" si="301"/>
        <v>2245.509</v>
      </c>
      <c r="X1152" s="28">
        <f t="shared" si="302"/>
        <v>1166.4376893332362</v>
      </c>
      <c r="Y1152" s="37">
        <f t="shared" si="297"/>
        <v>3425.3948742746425</v>
      </c>
      <c r="Z1152" s="28">
        <f>Y1152*0.0000002777777777</f>
        <v>9.514985759209811E-4</v>
      </c>
      <c r="AA1152" s="28">
        <f t="shared" si="303"/>
        <v>3425.3948733155321</v>
      </c>
      <c r="AB1152" s="24">
        <f t="shared" si="298"/>
        <v>-5246.213734567893</v>
      </c>
      <c r="AD1152" s="24">
        <f t="shared" si="304"/>
        <v>0</v>
      </c>
      <c r="AE1152" s="24">
        <f t="shared" si="311"/>
        <v>2916.6045902777778</v>
      </c>
      <c r="AF1152" s="24">
        <f t="shared" si="309"/>
        <v>0</v>
      </c>
      <c r="AG115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</f>
        <v>0.80603780498692923</v>
      </c>
      <c r="AH1152" s="35">
        <f>(AG1152*3600000)*$J$69</f>
        <v>2495493.0442395327</v>
      </c>
      <c r="AI1152" s="33">
        <f>ABS((AB1152*0.0000002777777777)-Z1152)</f>
        <v>2.408780168448468E-3</v>
      </c>
      <c r="AJ1152" s="33">
        <f t="shared" si="307"/>
        <v>2.0770885383412936</v>
      </c>
    </row>
    <row r="1153" spans="2:36" x14ac:dyDescent="0.3">
      <c r="B1153" s="22" t="s">
        <v>33</v>
      </c>
      <c r="C1153" s="22">
        <v>1145</v>
      </c>
      <c r="D1153" s="22">
        <v>123</v>
      </c>
      <c r="E1153" s="4">
        <v>24.4</v>
      </c>
      <c r="F1153" s="13">
        <f t="shared" si="305"/>
        <v>0.31944444444444453</v>
      </c>
      <c r="G1153" s="13">
        <f t="shared" si="306"/>
        <v>1.1500000000000004</v>
      </c>
      <c r="R1153">
        <f t="shared" si="294"/>
        <v>0</v>
      </c>
      <c r="S1153">
        <f t="shared" si="295"/>
        <v>24.4</v>
      </c>
      <c r="T1153" s="31">
        <f t="shared" si="299"/>
        <v>6.7777777777777768</v>
      </c>
      <c r="U1153" s="31">
        <f t="shared" si="296"/>
        <v>35050.901234567893</v>
      </c>
      <c r="V1153" s="28">
        <f t="shared" si="300"/>
        <v>15.815331134253078</v>
      </c>
      <c r="W1153" s="28">
        <f t="shared" si="301"/>
        <v>2245.509</v>
      </c>
      <c r="X1153" s="28">
        <f t="shared" si="302"/>
        <v>506.18994065404627</v>
      </c>
      <c r="Y1153" s="37">
        <f t="shared" si="297"/>
        <v>2767.5142717882991</v>
      </c>
      <c r="Z1153" s="28">
        <f>Y1153*0.0000002777777777</f>
        <v>7.6875396417038758E-4</v>
      </c>
      <c r="AA1153" s="28">
        <f t="shared" si="303"/>
        <v>2767.5142710133955</v>
      </c>
      <c r="AB1153" s="24">
        <f t="shared" si="298"/>
        <v>-1158.6296296296423</v>
      </c>
      <c r="AD1153" s="24">
        <f t="shared" si="304"/>
        <v>0</v>
      </c>
      <c r="AE1153" s="24">
        <f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</f>
        <v>2944.3363433641975</v>
      </c>
      <c r="AF1153" s="24">
        <f t="shared" si="309"/>
        <v>0</v>
      </c>
      <c r="AG115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53" s="35">
        <f>(AG1153*3600000)*$J$69</f>
        <v>2519342.3518871758</v>
      </c>
      <c r="AI1153" s="33">
        <f>ABS((AB1153*0.0000002777777777)-Z1153)</f>
        <v>1.0905955278662836E-3</v>
      </c>
      <c r="AJ1153" s="33">
        <f t="shared" si="307"/>
        <v>2.0781791338691598</v>
      </c>
    </row>
    <row r="1154" spans="2:36" x14ac:dyDescent="0.3">
      <c r="B1154" s="22" t="s">
        <v>33</v>
      </c>
      <c r="C1154" s="22">
        <v>1146</v>
      </c>
      <c r="D1154" s="22">
        <v>124</v>
      </c>
      <c r="E1154" s="4">
        <v>24.8</v>
      </c>
      <c r="F1154" s="13">
        <f t="shared" si="305"/>
        <v>-0.23611111111111099</v>
      </c>
      <c r="G1154" s="13">
        <f t="shared" si="306"/>
        <v>-0.84999999999999964</v>
      </c>
      <c r="R1154">
        <f t="shared" si="294"/>
        <v>0</v>
      </c>
      <c r="S1154">
        <f t="shared" si="295"/>
        <v>24.8</v>
      </c>
      <c r="T1154" s="31">
        <f t="shared" si="299"/>
        <v>6.8888888888888893</v>
      </c>
      <c r="U1154" s="31">
        <f t="shared" si="296"/>
        <v>36209.530864197535</v>
      </c>
      <c r="V1154" s="28">
        <f t="shared" si="300"/>
        <v>16.338116871827161</v>
      </c>
      <c r="W1154" s="28">
        <f t="shared" si="301"/>
        <v>2245.509</v>
      </c>
      <c r="X1154" s="28">
        <f t="shared" si="302"/>
        <v>-374.14039091820786</v>
      </c>
      <c r="Y1154" s="37">
        <f t="shared" si="297"/>
        <v>1887.7067259536191</v>
      </c>
      <c r="Z1154" s="28">
        <f>Y1154*0.0000002777777777</f>
        <v>5.2436297928473924E-4</v>
      </c>
      <c r="AA1154" s="28">
        <f t="shared" si="303"/>
        <v>1887.7067254250612</v>
      </c>
      <c r="AB1154" s="24">
        <f t="shared" si="298"/>
        <v>5872.6273148148175</v>
      </c>
      <c r="AC1154" s="24">
        <f>SUM(AB1154:AB1159)</f>
        <v>27731.753086419762</v>
      </c>
      <c r="AD1154" s="24">
        <f t="shared" si="304"/>
        <v>27.731753086419761</v>
      </c>
      <c r="AE1154" s="24">
        <f t="shared" ref="AE1154:AE1215" si="312"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</f>
        <v>2944.3363433641975</v>
      </c>
      <c r="AF1154" s="24">
        <f t="shared" si="309"/>
        <v>7.7032647440707976E-3</v>
      </c>
      <c r="AG115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54" s="35">
        <f>(AG1154*3600000)*$J$69</f>
        <v>2519342.3518871758</v>
      </c>
      <c r="AI1154" s="33">
        <f>ABS((AB1154*0.0000002777777777)-Z1154)</f>
        <v>1.1069223854848391E-3</v>
      </c>
      <c r="AJ1154" s="33">
        <f t="shared" si="307"/>
        <v>2.0792860562546447</v>
      </c>
    </row>
    <row r="1155" spans="2:36" x14ac:dyDescent="0.3">
      <c r="B1155" s="22" t="s">
        <v>33</v>
      </c>
      <c r="C1155" s="22">
        <v>1147</v>
      </c>
      <c r="D1155" s="22">
        <v>125</v>
      </c>
      <c r="E1155" s="4">
        <v>22.7</v>
      </c>
      <c r="F1155" s="13">
        <f t="shared" si="305"/>
        <v>-1.0277777777777781</v>
      </c>
      <c r="G1155" s="13">
        <f t="shared" si="306"/>
        <v>-3.7000000000000011</v>
      </c>
      <c r="R1155">
        <f t="shared" si="294"/>
        <v>0</v>
      </c>
      <c r="S1155">
        <f t="shared" si="295"/>
        <v>22.7</v>
      </c>
      <c r="T1155" s="31">
        <f t="shared" si="299"/>
        <v>6.3055555555555554</v>
      </c>
      <c r="U1155" s="31">
        <f t="shared" si="296"/>
        <v>30336.903549382718</v>
      </c>
      <c r="V1155" s="28">
        <f t="shared" si="300"/>
        <v>13.688326357446371</v>
      </c>
      <c r="W1155" s="28">
        <f t="shared" si="301"/>
        <v>2245.509</v>
      </c>
      <c r="X1155" s="28">
        <f t="shared" si="302"/>
        <v>-1628.6111134086707</v>
      </c>
      <c r="Y1155" s="37">
        <f t="shared" si="297"/>
        <v>630.58621294877571</v>
      </c>
      <c r="Z1155" s="28">
        <f>Y1155*0.0000002777777777</f>
        <v>1.7516283688116989E-4</v>
      </c>
      <c r="AA1155" s="28">
        <f t="shared" si="303"/>
        <v>630.58621277221164</v>
      </c>
      <c r="AB1155" s="24">
        <f t="shared" si="298"/>
        <v>12512.375771604944</v>
      </c>
      <c r="AD1155" s="24">
        <f t="shared" si="304"/>
        <v>0</v>
      </c>
      <c r="AE1155" s="24">
        <f t="shared" si="312"/>
        <v>2944.3363433641975</v>
      </c>
      <c r="AF1155" s="24">
        <f t="shared" si="309"/>
        <v>0</v>
      </c>
      <c r="AG115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55" s="35">
        <f>(AG1155*3600000)*$J$69</f>
        <v>2519342.3518871758</v>
      </c>
      <c r="AI1155" s="33">
        <f>ABS((AB1155*0.0000002777777777)-Z1155)</f>
        <v>3.3004970987025747E-3</v>
      </c>
      <c r="AJ1155" s="33">
        <f t="shared" si="307"/>
        <v>2.0825865533533472</v>
      </c>
    </row>
    <row r="1156" spans="2:36" x14ac:dyDescent="0.3">
      <c r="B1156" s="22" t="s">
        <v>33</v>
      </c>
      <c r="C1156" s="22">
        <v>1148</v>
      </c>
      <c r="D1156" s="22">
        <v>126</v>
      </c>
      <c r="E1156" s="4">
        <v>17.399999999999999</v>
      </c>
      <c r="F1156" s="13">
        <f t="shared" si="305"/>
        <v>-1.2361111111111109</v>
      </c>
      <c r="G1156" s="13">
        <f t="shared" si="306"/>
        <v>-4.4499999999999993</v>
      </c>
      <c r="R1156">
        <f t="shared" si="294"/>
        <v>0</v>
      </c>
      <c r="S1156">
        <f t="shared" si="295"/>
        <v>17.399999999999999</v>
      </c>
      <c r="T1156" s="31">
        <f t="shared" si="299"/>
        <v>4.833333333333333</v>
      </c>
      <c r="U1156" s="31">
        <f t="shared" si="296"/>
        <v>17824.527777777774</v>
      </c>
      <c r="V1156" s="28">
        <f t="shared" si="300"/>
        <v>8.0426122920694407</v>
      </c>
      <c r="W1156" s="28">
        <f t="shared" si="301"/>
        <v>2245.509</v>
      </c>
      <c r="X1156" s="28">
        <f t="shared" si="302"/>
        <v>-1958.7349877482652</v>
      </c>
      <c r="Y1156" s="37">
        <f t="shared" si="297"/>
        <v>294.81662454380421</v>
      </c>
      <c r="Z1156" s="28">
        <f>Y1156*0.0000002777777777</f>
        <v>8.1893506794793221E-5</v>
      </c>
      <c r="AA1156" s="28">
        <f t="shared" si="303"/>
        <v>294.81662446125557</v>
      </c>
      <c r="AB1156" s="24">
        <f t="shared" si="298"/>
        <v>6612.6666666666606</v>
      </c>
      <c r="AD1156" s="24">
        <f t="shared" si="304"/>
        <v>0</v>
      </c>
      <c r="AE1156" s="24">
        <f t="shared" si="312"/>
        <v>2944.3363433641975</v>
      </c>
      <c r="AF1156" s="24">
        <f t="shared" si="309"/>
        <v>0</v>
      </c>
      <c r="AG115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56" s="35">
        <f>(AG1156*3600000)*$J$69</f>
        <v>2519342.3518871758</v>
      </c>
      <c r="AI1156" s="33">
        <f>ABS((AB1156*0.0000002777777777)-Z1156)</f>
        <v>1.7549583445427386E-3</v>
      </c>
      <c r="AJ1156" s="33">
        <f t="shared" si="307"/>
        <v>2.0843415116978901</v>
      </c>
    </row>
    <row r="1157" spans="2:36" x14ac:dyDescent="0.3">
      <c r="B1157" s="22" t="s">
        <v>33</v>
      </c>
      <c r="C1157" s="22">
        <v>1149</v>
      </c>
      <c r="D1157" s="22">
        <v>127</v>
      </c>
      <c r="E1157" s="4">
        <v>13.8</v>
      </c>
      <c r="F1157" s="13">
        <f t="shared" si="305"/>
        <v>-0.74999999999999978</v>
      </c>
      <c r="G1157" s="13">
        <f t="shared" si="306"/>
        <v>-2.6999999999999993</v>
      </c>
      <c r="R1157">
        <f t="shared" si="294"/>
        <v>0</v>
      </c>
      <c r="S1157">
        <f t="shared" si="295"/>
        <v>13.8</v>
      </c>
      <c r="T1157" s="31">
        <f t="shared" si="299"/>
        <v>3.8333333333333335</v>
      </c>
      <c r="U1157" s="31">
        <f t="shared" si="296"/>
        <v>11211.861111111113</v>
      </c>
      <c r="V1157" s="28">
        <f t="shared" si="300"/>
        <v>5.0589083264027774</v>
      </c>
      <c r="W1157" s="28">
        <f t="shared" si="301"/>
        <v>2245.509</v>
      </c>
      <c r="X1157" s="28">
        <f t="shared" si="302"/>
        <v>-1188.4459476225427</v>
      </c>
      <c r="Y1157" s="37">
        <f t="shared" si="297"/>
        <v>1062.1219607038599</v>
      </c>
      <c r="Z1157" s="28">
        <f>Y1157*0.0000002777777777</f>
        <v>2.9503387789068494E-4</v>
      </c>
      <c r="AA1157" s="28">
        <f t="shared" si="303"/>
        <v>1062.1219604064659</v>
      </c>
      <c r="AB1157" s="24">
        <f t="shared" si="298"/>
        <v>2734.0833333333376</v>
      </c>
      <c r="AD1157" s="24">
        <f t="shared" si="304"/>
        <v>0</v>
      </c>
      <c r="AE1157" s="24">
        <f t="shared" si="312"/>
        <v>2944.3363433641975</v>
      </c>
      <c r="AF1157" s="24">
        <f t="shared" si="309"/>
        <v>0</v>
      </c>
      <c r="AG115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57" s="35">
        <f>(AG1157*3600000)*$J$69</f>
        <v>2519342.3518871758</v>
      </c>
      <c r="AI1157" s="33">
        <f>ABS((AB1157*0.0000002777777777)-Z1157)</f>
        <v>4.64433714489258E-4</v>
      </c>
      <c r="AJ1157" s="33">
        <f t="shared" si="307"/>
        <v>2.0848059454123793</v>
      </c>
    </row>
    <row r="1158" spans="2:36" x14ac:dyDescent="0.3">
      <c r="B1158" s="22" t="s">
        <v>33</v>
      </c>
      <c r="C1158" s="22">
        <v>1150</v>
      </c>
      <c r="D1158" s="22">
        <v>128</v>
      </c>
      <c r="E1158" s="4">
        <v>12</v>
      </c>
      <c r="F1158" s="13">
        <f t="shared" si="305"/>
        <v>-0.25000000000000011</v>
      </c>
      <c r="G1158" s="13">
        <f t="shared" si="306"/>
        <v>-0.90000000000000036</v>
      </c>
      <c r="R1158">
        <f t="shared" si="294"/>
        <v>0</v>
      </c>
      <c r="S1158">
        <f t="shared" si="295"/>
        <v>12</v>
      </c>
      <c r="T1158" s="31">
        <f t="shared" si="299"/>
        <v>3.333333333333333</v>
      </c>
      <c r="U1158" s="31">
        <f t="shared" si="296"/>
        <v>8477.7777777777756</v>
      </c>
      <c r="V1158" s="28">
        <f t="shared" si="300"/>
        <v>3.825261494444443</v>
      </c>
      <c r="W1158" s="28">
        <f t="shared" si="301"/>
        <v>2245.509</v>
      </c>
      <c r="X1158" s="28">
        <f t="shared" si="302"/>
        <v>-396.14864920751455</v>
      </c>
      <c r="Y1158" s="37">
        <f t="shared" si="297"/>
        <v>1853.1856122869299</v>
      </c>
      <c r="Z1158" s="28">
        <f>Y1158*0.0000002777777777</f>
        <v>5.1477378104667726E-4</v>
      </c>
      <c r="AA1158" s="28">
        <f t="shared" si="303"/>
        <v>1853.1856117680381</v>
      </c>
      <c r="AB1158" s="24">
        <f t="shared" si="298"/>
        <v>0</v>
      </c>
      <c r="AD1158" s="24">
        <f t="shared" si="304"/>
        <v>0</v>
      </c>
      <c r="AE1158" s="24">
        <f t="shared" si="312"/>
        <v>2944.3363433641975</v>
      </c>
      <c r="AF1158" s="24">
        <f t="shared" si="309"/>
        <v>0</v>
      </c>
      <c r="AG115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58" s="35">
        <f>(AG1158*3600000)*$J$69</f>
        <v>2519342.3518871758</v>
      </c>
      <c r="AI1158" s="33">
        <f>ABS((AB1158*0.0000002777777777)-Z1158)</f>
        <v>5.1477378104667726E-4</v>
      </c>
      <c r="AJ1158" s="33">
        <f t="shared" si="307"/>
        <v>2.085320719193426</v>
      </c>
    </row>
    <row r="1159" spans="2:36" x14ac:dyDescent="0.3">
      <c r="B1159" s="22" t="s">
        <v>33</v>
      </c>
      <c r="C1159" s="22">
        <v>1151</v>
      </c>
      <c r="D1159" s="22">
        <v>129</v>
      </c>
      <c r="E1159" s="4">
        <v>12</v>
      </c>
      <c r="F1159" s="13">
        <f t="shared" si="305"/>
        <v>0</v>
      </c>
      <c r="G1159" s="13">
        <f t="shared" si="306"/>
        <v>0</v>
      </c>
      <c r="R1159">
        <f t="shared" si="294"/>
        <v>0</v>
      </c>
      <c r="S1159">
        <f t="shared" si="295"/>
        <v>12</v>
      </c>
      <c r="T1159" s="31">
        <f t="shared" si="299"/>
        <v>3.333333333333333</v>
      </c>
      <c r="U1159" s="31">
        <f t="shared" si="296"/>
        <v>8477.7777777777756</v>
      </c>
      <c r="V1159" s="28">
        <f t="shared" si="300"/>
        <v>3.825261494444443</v>
      </c>
      <c r="W1159" s="28">
        <f t="shared" si="301"/>
        <v>2245.509</v>
      </c>
      <c r="X1159" s="28">
        <f t="shared" si="302"/>
        <v>0</v>
      </c>
      <c r="Y1159" s="37">
        <f t="shared" si="297"/>
        <v>2249.3342614944445</v>
      </c>
      <c r="Z1159" s="28">
        <f>Y1159*0.0000002777777777</f>
        <v>6.2481507246239755E-4</v>
      </c>
      <c r="AA1159" s="28">
        <f t="shared" si="303"/>
        <v>2249.3342608646312</v>
      </c>
      <c r="AB1159" s="24">
        <f t="shared" si="298"/>
        <v>0</v>
      </c>
      <c r="AD1159" s="24">
        <f t="shared" si="304"/>
        <v>0</v>
      </c>
      <c r="AE1159" s="24">
        <f t="shared" si="312"/>
        <v>2944.3363433641975</v>
      </c>
      <c r="AF1159" s="24">
        <f t="shared" si="309"/>
        <v>0</v>
      </c>
      <c r="AG115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59" s="35">
        <f>(AG1159*3600000)*$J$69</f>
        <v>2519342.3518871758</v>
      </c>
      <c r="AI1159" s="33">
        <f>ABS((AB1159*0.0000002777777777)-Z1159)</f>
        <v>6.2481507246239755E-4</v>
      </c>
      <c r="AJ1159" s="33">
        <f t="shared" si="307"/>
        <v>2.0859455342658886</v>
      </c>
    </row>
    <row r="1160" spans="2:36" x14ac:dyDescent="0.3">
      <c r="B1160" s="22" t="s">
        <v>33</v>
      </c>
      <c r="C1160" s="22">
        <v>1152</v>
      </c>
      <c r="D1160" s="22">
        <v>130</v>
      </c>
      <c r="E1160" s="4">
        <v>12</v>
      </c>
      <c r="F1160" s="13">
        <f t="shared" si="305"/>
        <v>0.26388888888888895</v>
      </c>
      <c r="G1160" s="13">
        <f t="shared" si="306"/>
        <v>0.95000000000000018</v>
      </c>
      <c r="R1160">
        <f t="shared" ref="R1160:R1223" si="313">IF(E1160&lt;1,1,0)</f>
        <v>0</v>
      </c>
      <c r="S1160">
        <f t="shared" ref="S1160:S1223" si="314">IF(R1160=1,"",E1160)</f>
        <v>12</v>
      </c>
      <c r="T1160" s="31">
        <f t="shared" si="299"/>
        <v>3.333333333333333</v>
      </c>
      <c r="U1160" s="31">
        <f t="shared" ref="U1160:U1223" si="315">(0.5*1526*(T1160*T1160))</f>
        <v>8477.7777777777756</v>
      </c>
      <c r="V1160" s="28">
        <f t="shared" si="300"/>
        <v>3.825261494444443</v>
      </c>
      <c r="W1160" s="28">
        <f t="shared" si="301"/>
        <v>2245.509</v>
      </c>
      <c r="X1160" s="28">
        <f t="shared" si="302"/>
        <v>418.15690749682085</v>
      </c>
      <c r="Y1160" s="37">
        <f t="shared" ref="Y1160:Y1223" si="316">V1160+W1160+X1160</f>
        <v>2667.4911689912651</v>
      </c>
      <c r="Z1160" s="28">
        <f>Y1160*0.0000002777777777</f>
        <v>7.4096976895676877E-4</v>
      </c>
      <c r="AA1160" s="28">
        <f t="shared" si="303"/>
        <v>2667.4911682443676</v>
      </c>
      <c r="AB1160" s="24">
        <f t="shared" ref="AB1160:AB1223" si="317">$U1160-$U1161</f>
        <v>-2897.1628086419769</v>
      </c>
      <c r="AD1160" s="24">
        <f t="shared" si="304"/>
        <v>0</v>
      </c>
      <c r="AE1160" s="24">
        <f t="shared" si="312"/>
        <v>2944.3363433641975</v>
      </c>
      <c r="AF1160" s="24">
        <f t="shared" si="309"/>
        <v>0</v>
      </c>
      <c r="AG116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60" s="35">
        <f>(AG1160*3600000)*$J$69</f>
        <v>2519342.3518871758</v>
      </c>
      <c r="AI1160" s="33">
        <f>ABS((AB1160*0.0000002777777777)-Z1160)</f>
        <v>1.5457372155764275E-3</v>
      </c>
      <c r="AJ1160" s="33">
        <f t="shared" si="307"/>
        <v>2.0874912714814648</v>
      </c>
    </row>
    <row r="1161" spans="2:36" x14ac:dyDescent="0.3">
      <c r="B1161" s="22" t="s">
        <v>33</v>
      </c>
      <c r="C1161" s="22">
        <v>1153</v>
      </c>
      <c r="D1161" s="22">
        <v>131</v>
      </c>
      <c r="E1161" s="4">
        <v>13.9</v>
      </c>
      <c r="F1161" s="13">
        <f t="shared" si="305"/>
        <v>0.94444444444444453</v>
      </c>
      <c r="G1161" s="13">
        <f t="shared" si="306"/>
        <v>3.4000000000000004</v>
      </c>
      <c r="R1161">
        <f t="shared" si="313"/>
        <v>0</v>
      </c>
      <c r="S1161">
        <f t="shared" si="314"/>
        <v>13.9</v>
      </c>
      <c r="T1161" s="31">
        <f t="shared" ref="T1161:T1224" si="318">E1161/3.6</f>
        <v>3.8611111111111112</v>
      </c>
      <c r="U1161" s="31">
        <f t="shared" si="315"/>
        <v>11374.940586419752</v>
      </c>
      <c r="V1161" s="28">
        <f t="shared" ref="V1161:V1224" si="319">0.5 * 1.202 * (T1161^2) * 0.25 * (1.442 * 1.589)</f>
        <v>5.1324914815389651</v>
      </c>
      <c r="W1161" s="28">
        <f t="shared" ref="W1161:W1224" si="320">1526 * 9.81 * 0.15</f>
        <v>2245.509</v>
      </c>
      <c r="X1161" s="28">
        <f t="shared" ref="X1161:X1224" si="321">(F1161*$M$18)</f>
        <v>1496.5615636728323</v>
      </c>
      <c r="Y1161" s="37">
        <f t="shared" si="316"/>
        <v>3747.2030551543712</v>
      </c>
      <c r="Z1161" s="28">
        <f>Y1161*0.0000002777777777</f>
        <v>1.0408897372514319E-3</v>
      </c>
      <c r="AA1161" s="28">
        <f t="shared" ref="AA1161:AA1224" si="322">Z1161*3600000</f>
        <v>3747.2030541051549</v>
      </c>
      <c r="AB1161" s="24">
        <f t="shared" si="317"/>
        <v>-9433.2939814814799</v>
      </c>
      <c r="AD1161" s="24">
        <f t="shared" ref="AD1161:AD1224" si="323">AC1161/1000</f>
        <v>0</v>
      </c>
      <c r="AE1161" s="24">
        <f t="shared" si="312"/>
        <v>2944.3363433641975</v>
      </c>
      <c r="AF1161" s="24">
        <f t="shared" si="309"/>
        <v>0</v>
      </c>
      <c r="AG116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61" s="35">
        <f>(AG1161*3600000)*$J$69</f>
        <v>2519342.3518871758</v>
      </c>
      <c r="AI1161" s="33">
        <f>ABS((AB1161*0.0000002777777777)-Z1161)</f>
        <v>3.6612491758181427E-3</v>
      </c>
      <c r="AJ1161" s="33">
        <f t="shared" si="307"/>
        <v>2.0911525206572832</v>
      </c>
    </row>
    <row r="1162" spans="2:36" x14ac:dyDescent="0.3">
      <c r="B1162" s="22" t="s">
        <v>33</v>
      </c>
      <c r="C1162" s="22">
        <v>1154</v>
      </c>
      <c r="D1162" s="22">
        <v>132</v>
      </c>
      <c r="E1162" s="4">
        <v>18.8</v>
      </c>
      <c r="F1162" s="13">
        <f t="shared" ref="F1162:F1225" si="324">($E1163-$E1161)/2/3.6</f>
        <v>1.5555555555555556</v>
      </c>
      <c r="G1162" s="13">
        <f t="shared" ref="G1162:G1225" si="325">($E1163-$E1161)/2</f>
        <v>5.6000000000000005</v>
      </c>
      <c r="R1162">
        <f t="shared" si="313"/>
        <v>0</v>
      </c>
      <c r="S1162">
        <f t="shared" si="314"/>
        <v>18.8</v>
      </c>
      <c r="T1162" s="31">
        <f t="shared" si="318"/>
        <v>5.2222222222222223</v>
      </c>
      <c r="U1162" s="31">
        <f t="shared" si="315"/>
        <v>20808.234567901232</v>
      </c>
      <c r="V1162" s="28">
        <f t="shared" si="319"/>
        <v>9.3888918235864178</v>
      </c>
      <c r="W1162" s="28">
        <f t="shared" si="320"/>
        <v>2245.509</v>
      </c>
      <c r="X1162" s="28">
        <f t="shared" si="321"/>
        <v>2464.9249284023117</v>
      </c>
      <c r="Y1162" s="37">
        <f t="shared" si="316"/>
        <v>4719.8228202258979</v>
      </c>
      <c r="Z1162" s="28">
        <f>Y1162*0.0000002777777777</f>
        <v>1.3110618941400967E-3</v>
      </c>
      <c r="AA1162" s="28">
        <f t="shared" si="322"/>
        <v>4719.8228189043484</v>
      </c>
      <c r="AB1162" s="24">
        <f t="shared" si="317"/>
        <v>-16282.631944444449</v>
      </c>
      <c r="AD1162" s="24">
        <f t="shared" si="323"/>
        <v>0</v>
      </c>
      <c r="AE1162" s="24">
        <f t="shared" si="312"/>
        <v>2944.3363433641975</v>
      </c>
      <c r="AF1162" s="24">
        <f t="shared" si="309"/>
        <v>0</v>
      </c>
      <c r="AG116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62" s="35">
        <f>(AG1162*3600000)*$J$69</f>
        <v>2519342.3518871758</v>
      </c>
      <c r="AI1162" s="33">
        <f>ABS((AB1162*0.0000002777777777)-Z1162)</f>
        <v>5.8340152107749059E-3</v>
      </c>
      <c r="AJ1162" s="33">
        <f t="shared" ref="AJ1162:AJ1225" si="326">AJ1161+AI1162</f>
        <v>2.0969865358680582</v>
      </c>
    </row>
    <row r="1163" spans="2:36" x14ac:dyDescent="0.3">
      <c r="B1163" s="22" t="s">
        <v>33</v>
      </c>
      <c r="C1163" s="22">
        <v>1155</v>
      </c>
      <c r="D1163" s="22">
        <v>133</v>
      </c>
      <c r="E1163" s="4">
        <v>25.1</v>
      </c>
      <c r="F1163" s="13">
        <f t="shared" si="324"/>
        <v>1.5277777777777777</v>
      </c>
      <c r="G1163" s="13">
        <f t="shared" si="325"/>
        <v>5.5</v>
      </c>
      <c r="R1163">
        <f t="shared" si="313"/>
        <v>0</v>
      </c>
      <c r="S1163">
        <f t="shared" si="314"/>
        <v>25.1</v>
      </c>
      <c r="T1163" s="31">
        <f t="shared" si="318"/>
        <v>6.9722222222222223</v>
      </c>
      <c r="U1163" s="31">
        <f t="shared" si="315"/>
        <v>37090.866512345681</v>
      </c>
      <c r="V1163" s="28">
        <f t="shared" si="319"/>
        <v>16.735784681353778</v>
      </c>
      <c r="W1163" s="28">
        <f t="shared" si="320"/>
        <v>2245.509</v>
      </c>
      <c r="X1163" s="28">
        <f t="shared" si="321"/>
        <v>2420.9084118236988</v>
      </c>
      <c r="Y1163" s="37">
        <f t="shared" si="316"/>
        <v>4683.1531965050526</v>
      </c>
      <c r="Z1163" s="28">
        <f>Y1163*0.0000002777777777</f>
        <v>1.3008758875538251E-3</v>
      </c>
      <c r="AA1163" s="28">
        <f t="shared" si="322"/>
        <v>4683.1531951937704</v>
      </c>
      <c r="AB1163" s="24">
        <f t="shared" si="317"/>
        <v>-15191.118055555569</v>
      </c>
      <c r="AD1163" s="24">
        <f t="shared" si="323"/>
        <v>0</v>
      </c>
      <c r="AE1163" s="24">
        <f t="shared" si="312"/>
        <v>2944.3363433641975</v>
      </c>
      <c r="AF1163" s="24">
        <f t="shared" si="309"/>
        <v>0</v>
      </c>
      <c r="AG116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63" s="35">
        <f>(AG1163*3600000)*$J$69</f>
        <v>2519342.3518871758</v>
      </c>
      <c r="AI1163" s="33">
        <f>ABS((AB1163*0.0000002777777777)-Z1163)</f>
        <v>5.5206309018043971E-3</v>
      </c>
      <c r="AJ1163" s="33">
        <f t="shared" si="326"/>
        <v>2.1025071667698625</v>
      </c>
    </row>
    <row r="1164" spans="2:36" x14ac:dyDescent="0.3">
      <c r="B1164" s="22" t="s">
        <v>33</v>
      </c>
      <c r="C1164" s="22">
        <v>1156</v>
      </c>
      <c r="D1164" s="22">
        <v>134</v>
      </c>
      <c r="E1164" s="4">
        <v>29.8</v>
      </c>
      <c r="F1164" s="13">
        <f t="shared" si="324"/>
        <v>1.2083333333333328</v>
      </c>
      <c r="G1164" s="13">
        <f t="shared" si="325"/>
        <v>4.3499999999999979</v>
      </c>
      <c r="R1164">
        <f t="shared" si="313"/>
        <v>0</v>
      </c>
      <c r="S1164">
        <f t="shared" si="314"/>
        <v>29.8</v>
      </c>
      <c r="T1164" s="31">
        <f t="shared" si="318"/>
        <v>8.2777777777777786</v>
      </c>
      <c r="U1164" s="31">
        <f t="shared" si="315"/>
        <v>52281.984567901251</v>
      </c>
      <c r="V1164" s="28">
        <f t="shared" si="319"/>
        <v>23.590175121711422</v>
      </c>
      <c r="W1164" s="28">
        <f t="shared" si="320"/>
        <v>2245.509</v>
      </c>
      <c r="X1164" s="28">
        <f t="shared" si="321"/>
        <v>1914.718471169652</v>
      </c>
      <c r="Y1164" s="37">
        <f t="shared" si="316"/>
        <v>4183.8176462913634</v>
      </c>
      <c r="Z1164" s="28">
        <f>Y1164*0.0000002777777777</f>
        <v>1.1621715680888596E-3</v>
      </c>
      <c r="AA1164" s="28">
        <f t="shared" si="322"/>
        <v>4183.8176451198942</v>
      </c>
      <c r="AB1164" s="24">
        <f t="shared" si="317"/>
        <v>-14977.407407407372</v>
      </c>
      <c r="AD1164" s="24">
        <f t="shared" si="323"/>
        <v>0</v>
      </c>
      <c r="AE1164" s="24">
        <f t="shared" si="312"/>
        <v>2944.3363433641975</v>
      </c>
      <c r="AF1164" s="24">
        <f t="shared" si="309"/>
        <v>0</v>
      </c>
      <c r="AG116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64" s="35">
        <f>(AG1164*3600000)*$J$69</f>
        <v>2519342.3518871758</v>
      </c>
      <c r="AI1164" s="33">
        <f>ABS((AB1164*0.0000002777777777)-Z1164)</f>
        <v>5.3225625134259982E-3</v>
      </c>
      <c r="AJ1164" s="33">
        <f t="shared" si="326"/>
        <v>2.1078297292832886</v>
      </c>
    </row>
    <row r="1165" spans="2:36" x14ac:dyDescent="0.3">
      <c r="B1165" s="22" t="s">
        <v>33</v>
      </c>
      <c r="C1165" s="22">
        <v>1157</v>
      </c>
      <c r="D1165" s="22">
        <v>135</v>
      </c>
      <c r="E1165" s="4">
        <v>33.799999999999997</v>
      </c>
      <c r="F1165" s="13">
        <f t="shared" si="324"/>
        <v>1.166666666666667</v>
      </c>
      <c r="G1165" s="13">
        <f t="shared" si="325"/>
        <v>4.2000000000000011</v>
      </c>
      <c r="R1165">
        <f t="shared" si="313"/>
        <v>0</v>
      </c>
      <c r="S1165">
        <f t="shared" si="314"/>
        <v>33.799999999999997</v>
      </c>
      <c r="T1165" s="31">
        <f t="shared" si="318"/>
        <v>9.3888888888888875</v>
      </c>
      <c r="U1165" s="31">
        <f t="shared" si="315"/>
        <v>67259.391975308623</v>
      </c>
      <c r="V1165" s="28">
        <f t="shared" si="319"/>
        <v>30.348137095229927</v>
      </c>
      <c r="W1165" s="28">
        <f t="shared" si="320"/>
        <v>2245.509</v>
      </c>
      <c r="X1165" s="28">
        <f t="shared" si="321"/>
        <v>1848.6936963017342</v>
      </c>
      <c r="Y1165" s="37">
        <f t="shared" si="316"/>
        <v>4124.5508333969647</v>
      </c>
      <c r="Z1165" s="28">
        <f>Y1165*0.0000002777777777</f>
        <v>1.1457085645116918E-3</v>
      </c>
      <c r="AA1165" s="28">
        <f t="shared" si="322"/>
        <v>4124.5508322420901</v>
      </c>
      <c r="AB1165" s="24">
        <f t="shared" si="317"/>
        <v>-18651.111111111153</v>
      </c>
      <c r="AD1165" s="24">
        <f t="shared" si="323"/>
        <v>0</v>
      </c>
      <c r="AE1165" s="24">
        <f t="shared" si="312"/>
        <v>2944.3363433641975</v>
      </c>
      <c r="AF1165" s="24">
        <f t="shared" si="309"/>
        <v>0</v>
      </c>
      <c r="AG116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65" s="35">
        <f>(AG1165*3600000)*$J$69</f>
        <v>2519342.3518871758</v>
      </c>
      <c r="AI1165" s="33">
        <f>ABS((AB1165*0.0000002777777777)-Z1165)</f>
        <v>6.3265727605919253E-3</v>
      </c>
      <c r="AJ1165" s="33">
        <f t="shared" si="326"/>
        <v>2.1141563020438805</v>
      </c>
    </row>
    <row r="1166" spans="2:36" x14ac:dyDescent="0.3">
      <c r="B1166" s="22" t="s">
        <v>33</v>
      </c>
      <c r="C1166" s="22">
        <v>1158</v>
      </c>
      <c r="D1166" s="22">
        <v>136</v>
      </c>
      <c r="E1166" s="4">
        <v>38.200000000000003</v>
      </c>
      <c r="F1166" s="13">
        <f t="shared" si="324"/>
        <v>1.3333333333333335</v>
      </c>
      <c r="G1166" s="13">
        <f t="shared" si="325"/>
        <v>4.8000000000000007</v>
      </c>
      <c r="R1166">
        <f t="shared" si="313"/>
        <v>0</v>
      </c>
      <c r="S1166">
        <f t="shared" si="314"/>
        <v>38.200000000000003</v>
      </c>
      <c r="T1166" s="31">
        <f t="shared" si="318"/>
        <v>10.611111111111112</v>
      </c>
      <c r="U1166" s="31">
        <f t="shared" si="315"/>
        <v>85910.503086419776</v>
      </c>
      <c r="V1166" s="28">
        <f t="shared" si="319"/>
        <v>38.763712383007721</v>
      </c>
      <c r="W1166" s="28">
        <f t="shared" si="320"/>
        <v>2245.509</v>
      </c>
      <c r="X1166" s="28">
        <f t="shared" si="321"/>
        <v>2112.7927957734105</v>
      </c>
      <c r="Y1166" s="37">
        <f t="shared" si="316"/>
        <v>4397.0655081564182</v>
      </c>
      <c r="Z1166" s="28">
        <f>Y1166*0.0000002777777777</f>
        <v>1.2214070852570112E-3</v>
      </c>
      <c r="AA1166" s="28">
        <f t="shared" si="322"/>
        <v>4397.0655069252398</v>
      </c>
      <c r="AB1166" s="24">
        <f t="shared" si="317"/>
        <v>-24981.185185185153</v>
      </c>
      <c r="AD1166" s="24">
        <f t="shared" si="323"/>
        <v>0</v>
      </c>
      <c r="AE1166" s="24">
        <f t="shared" si="312"/>
        <v>2944.3363433641975</v>
      </c>
      <c r="AF1166" s="24">
        <f t="shared" si="309"/>
        <v>0</v>
      </c>
      <c r="AG116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66" s="35">
        <f>(AG1166*3600000)*$J$69</f>
        <v>2519342.3518871758</v>
      </c>
      <c r="AI1166" s="33">
        <f>ABS((AB1166*0.0000002777777777)-Z1166)</f>
        <v>8.1606251903099062E-3</v>
      </c>
      <c r="AJ1166" s="33">
        <f t="shared" si="326"/>
        <v>2.1223169272341904</v>
      </c>
    </row>
    <row r="1167" spans="2:36" x14ac:dyDescent="0.3">
      <c r="B1167" s="22" t="s">
        <v>33</v>
      </c>
      <c r="C1167" s="22">
        <v>1159</v>
      </c>
      <c r="D1167" s="22">
        <v>137</v>
      </c>
      <c r="E1167" s="4">
        <v>43.4</v>
      </c>
      <c r="F1167" s="13">
        <f t="shared" si="324"/>
        <v>1.4861111111111105</v>
      </c>
      <c r="G1167" s="13">
        <f t="shared" si="325"/>
        <v>5.3499999999999979</v>
      </c>
      <c r="R1167">
        <f t="shared" si="313"/>
        <v>0</v>
      </c>
      <c r="S1167">
        <f t="shared" si="314"/>
        <v>43.4</v>
      </c>
      <c r="T1167" s="31">
        <f t="shared" si="318"/>
        <v>12.055555555555555</v>
      </c>
      <c r="U1167" s="31">
        <f t="shared" si="315"/>
        <v>110891.68827160493</v>
      </c>
      <c r="V1167" s="28">
        <f t="shared" si="319"/>
        <v>50.035482919970661</v>
      </c>
      <c r="W1167" s="28">
        <f t="shared" si="320"/>
        <v>2245.509</v>
      </c>
      <c r="X1167" s="28">
        <f t="shared" si="321"/>
        <v>2354.8836369557789</v>
      </c>
      <c r="Y1167" s="37">
        <f t="shared" si="316"/>
        <v>4650.428119875749</v>
      </c>
      <c r="Z1167" s="28">
        <f>Y1167*0.0000002777777777</f>
        <v>1.2917855884926749E-3</v>
      </c>
      <c r="AA1167" s="28">
        <f t="shared" si="322"/>
        <v>4650.4281185736299</v>
      </c>
      <c r="AB1167" s="24">
        <f t="shared" si="317"/>
        <v>-29887.110339506136</v>
      </c>
      <c r="AD1167" s="24">
        <f t="shared" si="323"/>
        <v>0</v>
      </c>
      <c r="AE1167" s="24">
        <f t="shared" si="312"/>
        <v>2944.3363433641975</v>
      </c>
      <c r="AF1167" s="24">
        <f t="shared" si="309"/>
        <v>0</v>
      </c>
      <c r="AG116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67" s="35">
        <f>(AG1167*3600000)*$J$69</f>
        <v>2519342.3518871758</v>
      </c>
      <c r="AI1167" s="33">
        <f>ABS((AB1167*0.0000002777777777)-Z1167)</f>
        <v>9.5937606804753824E-3</v>
      </c>
      <c r="AJ1167" s="33">
        <f t="shared" si="326"/>
        <v>2.1319106879146656</v>
      </c>
    </row>
    <row r="1168" spans="2:36" x14ac:dyDescent="0.3">
      <c r="B1168" s="22" t="s">
        <v>33</v>
      </c>
      <c r="C1168" s="22">
        <v>1160</v>
      </c>
      <c r="D1168" s="22">
        <v>138</v>
      </c>
      <c r="E1168" s="4">
        <v>48.9</v>
      </c>
      <c r="F1168" s="13">
        <f t="shared" si="324"/>
        <v>1.4444444444444442</v>
      </c>
      <c r="G1168" s="13">
        <f t="shared" si="325"/>
        <v>5.1999999999999993</v>
      </c>
      <c r="R1168">
        <f t="shared" si="313"/>
        <v>0</v>
      </c>
      <c r="S1168">
        <f t="shared" si="314"/>
        <v>48.9</v>
      </c>
      <c r="T1168" s="31">
        <f t="shared" si="318"/>
        <v>13.583333333333332</v>
      </c>
      <c r="U1168" s="31">
        <f t="shared" si="315"/>
        <v>140778.79861111107</v>
      </c>
      <c r="V1168" s="28">
        <f t="shared" si="319"/>
        <v>63.520857903683996</v>
      </c>
      <c r="W1168" s="28">
        <f t="shared" si="320"/>
        <v>2245.509</v>
      </c>
      <c r="X1168" s="28">
        <f t="shared" si="321"/>
        <v>2288.8588620878604</v>
      </c>
      <c r="Y1168" s="37">
        <f t="shared" si="316"/>
        <v>4597.8887199915443</v>
      </c>
      <c r="Z1168" s="28">
        <f>Y1168*0.0000002777777777</f>
        <v>1.2771913107511488E-3</v>
      </c>
      <c r="AA1168" s="28">
        <f t="shared" si="322"/>
        <v>4597.8887187041355</v>
      </c>
      <c r="AB1168" s="24">
        <f t="shared" si="317"/>
        <v>-29626.889660493849</v>
      </c>
      <c r="AD1168" s="24">
        <f t="shared" si="323"/>
        <v>0</v>
      </c>
      <c r="AE1168" s="24">
        <f t="shared" si="312"/>
        <v>2944.3363433641975</v>
      </c>
      <c r="AF1168" s="24">
        <f t="shared" si="309"/>
        <v>0</v>
      </c>
      <c r="AG116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68" s="35">
        <f>(AG1168*3600000)*$J$69</f>
        <v>2519342.3518871758</v>
      </c>
      <c r="AI1168" s="33">
        <f>ABS((AB1168*0.0000002777777777)-Z1168)</f>
        <v>9.5068828808062382E-3</v>
      </c>
      <c r="AJ1168" s="33">
        <f t="shared" si="326"/>
        <v>2.1414175707954719</v>
      </c>
    </row>
    <row r="1169" spans="2:36" x14ac:dyDescent="0.3">
      <c r="B1169" s="22" t="s">
        <v>33</v>
      </c>
      <c r="C1169" s="22">
        <v>1161</v>
      </c>
      <c r="D1169" s="22">
        <v>139</v>
      </c>
      <c r="E1169" s="4">
        <v>53.8</v>
      </c>
      <c r="F1169" s="13">
        <f t="shared" si="324"/>
        <v>1.2361111111111109</v>
      </c>
      <c r="G1169" s="13">
        <f t="shared" si="325"/>
        <v>4.4499999999999993</v>
      </c>
      <c r="R1169">
        <f t="shared" si="313"/>
        <v>0</v>
      </c>
      <c r="S1169">
        <f t="shared" si="314"/>
        <v>53.8</v>
      </c>
      <c r="T1169" s="31">
        <f t="shared" si="318"/>
        <v>14.944444444444443</v>
      </c>
      <c r="U1169" s="31">
        <f t="shared" si="315"/>
        <v>170405.68827160491</v>
      </c>
      <c r="V1169" s="28">
        <f t="shared" si="319"/>
        <v>76.888818610970645</v>
      </c>
      <c r="W1169" s="28">
        <f t="shared" si="320"/>
        <v>2245.509</v>
      </c>
      <c r="X1169" s="28">
        <f t="shared" si="321"/>
        <v>1958.7349877482652</v>
      </c>
      <c r="Y1169" s="37">
        <f t="shared" si="316"/>
        <v>4281.1328063592355</v>
      </c>
      <c r="Z1169" s="28">
        <f>Y1169*0.0000002777777777</f>
        <v>1.189203556989033E-3</v>
      </c>
      <c r="AA1169" s="28">
        <f t="shared" si="322"/>
        <v>4281.1328051605187</v>
      </c>
      <c r="AB1169" s="24">
        <f t="shared" si="317"/>
        <v>-26281.111111111066</v>
      </c>
      <c r="AD1169" s="24">
        <f t="shared" si="323"/>
        <v>0</v>
      </c>
      <c r="AE1169" s="24">
        <f t="shared" si="312"/>
        <v>2944.3363433641975</v>
      </c>
      <c r="AF1169" s="24">
        <f t="shared" si="309"/>
        <v>0</v>
      </c>
      <c r="AG116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69" s="35">
        <f>(AG1169*3600000)*$J$69</f>
        <v>2519342.3518871758</v>
      </c>
      <c r="AI1169" s="33">
        <f>ABS((AB1169*0.0000002777777777)-Z1169)</f>
        <v>8.4895121969202434E-3</v>
      </c>
      <c r="AJ1169" s="33">
        <f t="shared" si="326"/>
        <v>2.1499070829923923</v>
      </c>
    </row>
    <row r="1170" spans="2:36" x14ac:dyDescent="0.3">
      <c r="B1170" s="22" t="s">
        <v>33</v>
      </c>
      <c r="C1170" s="22">
        <v>1162</v>
      </c>
      <c r="D1170" s="22">
        <v>140</v>
      </c>
      <c r="E1170" s="4">
        <v>57.8</v>
      </c>
      <c r="F1170" s="13">
        <f t="shared" si="324"/>
        <v>1.0694444444444449</v>
      </c>
      <c r="G1170" s="13">
        <f t="shared" si="325"/>
        <v>3.8500000000000014</v>
      </c>
      <c r="R1170">
        <f t="shared" si="313"/>
        <v>0</v>
      </c>
      <c r="S1170">
        <f t="shared" si="314"/>
        <v>57.8</v>
      </c>
      <c r="T1170" s="31">
        <f t="shared" si="318"/>
        <v>16.055555555555554</v>
      </c>
      <c r="U1170" s="31">
        <f t="shared" si="315"/>
        <v>196686.79938271598</v>
      </c>
      <c r="V1170" s="28">
        <f t="shared" si="319"/>
        <v>88.747129243748418</v>
      </c>
      <c r="W1170" s="28">
        <f t="shared" si="320"/>
        <v>2245.509</v>
      </c>
      <c r="X1170" s="28">
        <f t="shared" si="321"/>
        <v>1694.6358882765899</v>
      </c>
      <c r="Y1170" s="37">
        <f t="shared" si="316"/>
        <v>4028.8920175203384</v>
      </c>
      <c r="Z1170" s="28">
        <f>Y1170*0.0000002777777777</f>
        <v>1.1191366712200691E-3</v>
      </c>
      <c r="AA1170" s="28">
        <f t="shared" si="322"/>
        <v>4028.8920163922485</v>
      </c>
      <c r="AB1170" s="24">
        <f t="shared" si="317"/>
        <v>-25987.332561728428</v>
      </c>
      <c r="AD1170" s="24">
        <f t="shared" si="323"/>
        <v>0</v>
      </c>
      <c r="AE1170" s="24">
        <f t="shared" si="312"/>
        <v>2944.3363433641975</v>
      </c>
      <c r="AF1170" s="24">
        <f t="shared" si="309"/>
        <v>0</v>
      </c>
      <c r="AG117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70" s="35">
        <f>(AG1170*3600000)*$J$69</f>
        <v>2519342.3518871758</v>
      </c>
      <c r="AI1170" s="33">
        <f>ABS((AB1170*0.0000002777777777)-Z1170)</f>
        <v>8.3378401585678403E-3</v>
      </c>
      <c r="AJ1170" s="33">
        <f t="shared" si="326"/>
        <v>2.1582449231509599</v>
      </c>
    </row>
    <row r="1171" spans="2:36" x14ac:dyDescent="0.3">
      <c r="B1171" s="22" t="s">
        <v>33</v>
      </c>
      <c r="C1171" s="22">
        <v>1163</v>
      </c>
      <c r="D1171" s="22">
        <v>141</v>
      </c>
      <c r="E1171" s="4">
        <v>61.5</v>
      </c>
      <c r="F1171" s="13">
        <f t="shared" si="324"/>
        <v>1.0000000000000004</v>
      </c>
      <c r="G1171" s="13">
        <f t="shared" si="325"/>
        <v>3.6000000000000014</v>
      </c>
      <c r="R1171">
        <f t="shared" si="313"/>
        <v>0</v>
      </c>
      <c r="S1171">
        <f t="shared" si="314"/>
        <v>61.5</v>
      </c>
      <c r="T1171" s="31">
        <f t="shared" si="318"/>
        <v>17.083333333333332</v>
      </c>
      <c r="U1171" s="31">
        <f t="shared" si="315"/>
        <v>222674.13194444441</v>
      </c>
      <c r="V1171" s="28">
        <f t="shared" si="319"/>
        <v>100.47288394001731</v>
      </c>
      <c r="W1171" s="28">
        <f t="shared" si="320"/>
        <v>2245.509</v>
      </c>
      <c r="X1171" s="28">
        <f t="shared" si="321"/>
        <v>1584.5945968300582</v>
      </c>
      <c r="Y1171" s="37">
        <f t="shared" si="316"/>
        <v>3930.5764807700752</v>
      </c>
      <c r="Z1171" s="28">
        <f>Y1171*0.0000002777777777</f>
        <v>1.0918267999081984E-3</v>
      </c>
      <c r="AA1171" s="28">
        <f t="shared" si="322"/>
        <v>3930.5764796695144</v>
      </c>
      <c r="AB1171" s="24">
        <f t="shared" si="317"/>
        <v>-26066.222993827134</v>
      </c>
      <c r="AD1171" s="24">
        <f t="shared" si="323"/>
        <v>0</v>
      </c>
      <c r="AE1171" s="24">
        <f t="shared" si="312"/>
        <v>2944.3363433641975</v>
      </c>
      <c r="AF1171" s="24">
        <f t="shared" ref="AF1171:AF1234" si="327">AC1171*0.0000002777777777</f>
        <v>0</v>
      </c>
      <c r="AG117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71" s="35">
        <f>(AG1171*3600000)*$J$69</f>
        <v>2519342.3518871758</v>
      </c>
      <c r="AI1171" s="33">
        <f>ABS((AB1171*0.0000002777777777)-Z1171)</f>
        <v>8.3324442961661416E-3</v>
      </c>
      <c r="AJ1171" s="33">
        <f t="shared" si="326"/>
        <v>2.1665773674471263</v>
      </c>
    </row>
    <row r="1172" spans="2:36" x14ac:dyDescent="0.3">
      <c r="B1172" s="22" t="s">
        <v>33</v>
      </c>
      <c r="C1172" s="22">
        <v>1164</v>
      </c>
      <c r="D1172" s="22">
        <v>142</v>
      </c>
      <c r="E1172" s="4">
        <v>65</v>
      </c>
      <c r="F1172" s="13">
        <f t="shared" si="324"/>
        <v>0.95833333333333415</v>
      </c>
      <c r="G1172" s="13">
        <f t="shared" si="325"/>
        <v>3.4500000000000028</v>
      </c>
      <c r="R1172">
        <f t="shared" si="313"/>
        <v>0</v>
      </c>
      <c r="S1172">
        <f t="shared" si="314"/>
        <v>65</v>
      </c>
      <c r="T1172" s="31">
        <f t="shared" si="318"/>
        <v>18.055555555555554</v>
      </c>
      <c r="U1172" s="31">
        <f t="shared" si="315"/>
        <v>248740.35493827154</v>
      </c>
      <c r="V1172" s="28">
        <f t="shared" si="319"/>
        <v>112.23423481963729</v>
      </c>
      <c r="W1172" s="28">
        <f t="shared" si="320"/>
        <v>2245.509</v>
      </c>
      <c r="X1172" s="28">
        <f t="shared" si="321"/>
        <v>1518.5698219621397</v>
      </c>
      <c r="Y1172" s="37">
        <f t="shared" si="316"/>
        <v>3876.313056781777</v>
      </c>
      <c r="Z1172" s="28">
        <f>Y1172*0.0000002777777777</f>
        <v>1.0767536265823361E-3</v>
      </c>
      <c r="AA1172" s="28">
        <f t="shared" si="322"/>
        <v>3876.3130556964102</v>
      </c>
      <c r="AB1172" s="24">
        <f t="shared" si="317"/>
        <v>-26702.645061728457</v>
      </c>
      <c r="AD1172" s="24">
        <f t="shared" si="323"/>
        <v>0</v>
      </c>
      <c r="AE1172" s="24">
        <f t="shared" si="312"/>
        <v>2944.3363433641975</v>
      </c>
      <c r="AF1172" s="24">
        <f t="shared" si="327"/>
        <v>0</v>
      </c>
      <c r="AG117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72" s="35">
        <f>(AG1172*3600000)*$J$69</f>
        <v>2519342.3518871758</v>
      </c>
      <c r="AI1172" s="33">
        <f>ABS((AB1172*0.0000002777777777)-Z1172)</f>
        <v>8.4941550305411458E-3</v>
      </c>
      <c r="AJ1172" s="33">
        <f t="shared" si="326"/>
        <v>2.1750715224776673</v>
      </c>
    </row>
    <row r="1173" spans="2:36" x14ac:dyDescent="0.3">
      <c r="B1173" s="22" t="s">
        <v>33</v>
      </c>
      <c r="C1173" s="22">
        <v>1165</v>
      </c>
      <c r="D1173" s="22">
        <v>143</v>
      </c>
      <c r="E1173" s="4">
        <v>68.400000000000006</v>
      </c>
      <c r="F1173" s="13">
        <f t="shared" si="324"/>
        <v>0.91666666666666585</v>
      </c>
      <c r="G1173" s="13">
        <f t="shared" si="325"/>
        <v>3.2999999999999972</v>
      </c>
      <c r="R1173">
        <f t="shared" si="313"/>
        <v>0</v>
      </c>
      <c r="S1173">
        <f t="shared" si="314"/>
        <v>68.400000000000006</v>
      </c>
      <c r="T1173" s="31">
        <f t="shared" si="318"/>
        <v>19</v>
      </c>
      <c r="U1173" s="31">
        <f t="shared" si="315"/>
        <v>275443</v>
      </c>
      <c r="V1173" s="28">
        <f t="shared" si="319"/>
        <v>124.28274595449997</v>
      </c>
      <c r="W1173" s="28">
        <f t="shared" si="320"/>
        <v>2245.509</v>
      </c>
      <c r="X1173" s="28">
        <f t="shared" si="321"/>
        <v>1452.545047094218</v>
      </c>
      <c r="Y1173" s="37">
        <f t="shared" si="316"/>
        <v>3822.3367930487184</v>
      </c>
      <c r="Z1173" s="28">
        <f>Y1173*0.0000002777777777</f>
        <v>1.0617602199940179E-3</v>
      </c>
      <c r="AA1173" s="28">
        <f t="shared" si="322"/>
        <v>3822.3367919784646</v>
      </c>
      <c r="AB1173" s="24">
        <f t="shared" si="317"/>
        <v>-26375.308641975222</v>
      </c>
      <c r="AD1173" s="24">
        <f t="shared" si="323"/>
        <v>0</v>
      </c>
      <c r="AE1173" s="24">
        <f t="shared" si="312"/>
        <v>2944.3363433641975</v>
      </c>
      <c r="AF1173" s="24">
        <f t="shared" si="327"/>
        <v>0</v>
      </c>
      <c r="AG117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73" s="35">
        <f>(AG1173*3600000)*$J$69</f>
        <v>2519342.3518871758</v>
      </c>
      <c r="AI1173" s="33">
        <f>ABS((AB1173*0.0000002777777777)-Z1173)</f>
        <v>8.3882348407135002E-3</v>
      </c>
      <c r="AJ1173" s="33">
        <f t="shared" si="326"/>
        <v>2.1834597573183809</v>
      </c>
    </row>
    <row r="1174" spans="2:36" x14ac:dyDescent="0.3">
      <c r="B1174" s="22" t="s">
        <v>33</v>
      </c>
      <c r="C1174" s="22">
        <v>1166</v>
      </c>
      <c r="D1174" s="22">
        <v>144</v>
      </c>
      <c r="E1174" s="4">
        <v>71.599999999999994</v>
      </c>
      <c r="F1174" s="13">
        <f t="shared" si="324"/>
        <v>0.63888888888888806</v>
      </c>
      <c r="G1174" s="13">
        <f t="shared" si="325"/>
        <v>2.2999999999999972</v>
      </c>
      <c r="R1174">
        <f t="shared" si="313"/>
        <v>0</v>
      </c>
      <c r="S1174">
        <f t="shared" si="314"/>
        <v>71.599999999999994</v>
      </c>
      <c r="T1174" s="31">
        <f t="shared" si="318"/>
        <v>19.888888888888886</v>
      </c>
      <c r="U1174" s="31">
        <f t="shared" si="315"/>
        <v>301818.30864197522</v>
      </c>
      <c r="V1174" s="28">
        <f t="shared" si="319"/>
        <v>136.18355949277154</v>
      </c>
      <c r="W1174" s="28">
        <f t="shared" si="320"/>
        <v>2245.509</v>
      </c>
      <c r="X1174" s="28">
        <f t="shared" si="321"/>
        <v>1012.3798813080909</v>
      </c>
      <c r="Y1174" s="37">
        <f t="shared" si="316"/>
        <v>3394.0724408008628</v>
      </c>
      <c r="Z1174" s="28">
        <f>Y1174*0.0000002777777777</f>
        <v>9.427978999584785E-4</v>
      </c>
      <c r="AA1174" s="28">
        <f t="shared" si="322"/>
        <v>3394.0724398505226</v>
      </c>
      <c r="AB1174" s="24">
        <f t="shared" si="317"/>
        <v>-11918.3425925927</v>
      </c>
      <c r="AD1174" s="24">
        <f t="shared" si="323"/>
        <v>0</v>
      </c>
      <c r="AE1174" s="24">
        <f t="shared" si="312"/>
        <v>2944.3363433641975</v>
      </c>
      <c r="AF1174" s="24">
        <f t="shared" si="327"/>
        <v>0</v>
      </c>
      <c r="AG117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74" s="35">
        <f>(AG1174*3600000)*$J$69</f>
        <v>2519342.3518871758</v>
      </c>
      <c r="AI1174" s="33">
        <f>ABS((AB1174*0.0000002777777777)-Z1174)</f>
        <v>4.2534486191961353E-3</v>
      </c>
      <c r="AJ1174" s="33">
        <f t="shared" si="326"/>
        <v>2.1877132059375772</v>
      </c>
    </row>
    <row r="1175" spans="2:36" x14ac:dyDescent="0.3">
      <c r="B1175" s="22" t="s">
        <v>33</v>
      </c>
      <c r="C1175" s="22">
        <v>1167</v>
      </c>
      <c r="D1175" s="22">
        <v>145</v>
      </c>
      <c r="E1175" s="4">
        <v>73</v>
      </c>
      <c r="F1175" s="13">
        <f t="shared" si="324"/>
        <v>0.37500000000000039</v>
      </c>
      <c r="G1175" s="13">
        <f t="shared" si="325"/>
        <v>1.3500000000000014</v>
      </c>
      <c r="R1175">
        <f t="shared" si="313"/>
        <v>0</v>
      </c>
      <c r="S1175">
        <f t="shared" si="314"/>
        <v>73</v>
      </c>
      <c r="T1175" s="31">
        <f t="shared" si="318"/>
        <v>20.277777777777779</v>
      </c>
      <c r="U1175" s="31">
        <f t="shared" si="315"/>
        <v>313736.65123456792</v>
      </c>
      <c r="V1175" s="28">
        <f t="shared" si="319"/>
        <v>141.56123961037807</v>
      </c>
      <c r="W1175" s="28">
        <f t="shared" si="320"/>
        <v>2245.509</v>
      </c>
      <c r="X1175" s="28">
        <f t="shared" si="321"/>
        <v>594.22297381127214</v>
      </c>
      <c r="Y1175" s="37">
        <f t="shared" si="316"/>
        <v>2981.2932134216499</v>
      </c>
      <c r="Z1175" s="28">
        <f>Y1175*0.0000002777777777</f>
        <v>8.2813700349635777E-4</v>
      </c>
      <c r="AA1175" s="28">
        <f t="shared" si="322"/>
        <v>2981.2932125868879</v>
      </c>
      <c r="AB1175" s="24">
        <f t="shared" si="317"/>
        <v>-11273.67824074073</v>
      </c>
      <c r="AD1175" s="24">
        <f t="shared" si="323"/>
        <v>0</v>
      </c>
      <c r="AE1175" s="24">
        <f t="shared" si="312"/>
        <v>2944.3363433641975</v>
      </c>
      <c r="AF1175" s="24">
        <f t="shared" si="327"/>
        <v>0</v>
      </c>
      <c r="AG117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75" s="35">
        <f>(AG1175*3600000)*$J$69</f>
        <v>2519342.3518871758</v>
      </c>
      <c r="AI1175" s="33">
        <f>ABS((AB1175*0.0000002777777777)-Z1175)</f>
        <v>3.9597142917141637E-3</v>
      </c>
      <c r="AJ1175" s="33">
        <f t="shared" si="326"/>
        <v>2.1916729202292915</v>
      </c>
    </row>
    <row r="1176" spans="2:36" x14ac:dyDescent="0.3">
      <c r="B1176" s="22" t="s">
        <v>33</v>
      </c>
      <c r="C1176" s="22">
        <v>1168</v>
      </c>
      <c r="D1176" s="22">
        <v>146</v>
      </c>
      <c r="E1176" s="4">
        <v>74.3</v>
      </c>
      <c r="F1176" s="13">
        <f t="shared" si="324"/>
        <v>0.44444444444444481</v>
      </c>
      <c r="G1176" s="13">
        <f t="shared" si="325"/>
        <v>1.6000000000000014</v>
      </c>
      <c r="R1176">
        <f t="shared" si="313"/>
        <v>0</v>
      </c>
      <c r="S1176">
        <f t="shared" si="314"/>
        <v>74.3</v>
      </c>
      <c r="T1176" s="31">
        <f t="shared" si="318"/>
        <v>20.638888888888889</v>
      </c>
      <c r="U1176" s="31">
        <f t="shared" si="315"/>
        <v>325010.32947530865</v>
      </c>
      <c r="V1176" s="28">
        <f t="shared" si="319"/>
        <v>146.64804046851117</v>
      </c>
      <c r="W1176" s="28">
        <f t="shared" si="320"/>
        <v>2245.509</v>
      </c>
      <c r="X1176" s="28">
        <f t="shared" si="321"/>
        <v>704.26426525780391</v>
      </c>
      <c r="Y1176" s="37">
        <f t="shared" si="316"/>
        <v>3096.421305726315</v>
      </c>
      <c r="Z1176" s="28">
        <f>Y1176*0.0000002777777777</f>
        <v>8.6011702912758812E-4</v>
      </c>
      <c r="AA1176" s="28">
        <f t="shared" si="322"/>
        <v>3096.4213048593174</v>
      </c>
      <c r="AB1176" s="24">
        <f t="shared" si="317"/>
        <v>-16834.864969135844</v>
      </c>
      <c r="AD1176" s="24">
        <f t="shared" si="323"/>
        <v>0</v>
      </c>
      <c r="AE1176" s="24">
        <f t="shared" si="312"/>
        <v>2944.3363433641975</v>
      </c>
      <c r="AF1176" s="24">
        <f t="shared" si="327"/>
        <v>0</v>
      </c>
      <c r="AG117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76" s="35">
        <f>(AG1176*3600000)*$J$69</f>
        <v>2519342.3518871758</v>
      </c>
      <c r="AI1176" s="33">
        <f>ABS((AB1176*0.0000002777777777)-Z1176)</f>
        <v>5.5364684081337222E-3</v>
      </c>
      <c r="AJ1176" s="33">
        <f t="shared" si="326"/>
        <v>2.1972093886374253</v>
      </c>
    </row>
    <row r="1177" spans="2:36" x14ac:dyDescent="0.3">
      <c r="B1177" s="22" t="s">
        <v>33</v>
      </c>
      <c r="C1177" s="22">
        <v>1169</v>
      </c>
      <c r="D1177" s="22">
        <v>147</v>
      </c>
      <c r="E1177" s="4">
        <v>76.2</v>
      </c>
      <c r="F1177" s="13">
        <f t="shared" si="324"/>
        <v>0.50000000000000122</v>
      </c>
      <c r="G1177" s="13">
        <f t="shared" si="325"/>
        <v>1.8000000000000043</v>
      </c>
      <c r="R1177">
        <f t="shared" si="313"/>
        <v>0</v>
      </c>
      <c r="S1177">
        <f t="shared" si="314"/>
        <v>76.2</v>
      </c>
      <c r="T1177" s="31">
        <f t="shared" si="318"/>
        <v>21.166666666666668</v>
      </c>
      <c r="U1177" s="31">
        <f t="shared" si="315"/>
        <v>341845.1944444445</v>
      </c>
      <c r="V1177" s="28">
        <f t="shared" si="319"/>
        <v>154.24410660973609</v>
      </c>
      <c r="W1177" s="28">
        <f t="shared" si="320"/>
        <v>2245.509</v>
      </c>
      <c r="X1177" s="28">
        <f t="shared" si="321"/>
        <v>792.2972984150307</v>
      </c>
      <c r="Y1177" s="37">
        <f t="shared" si="316"/>
        <v>3192.0504050247669</v>
      </c>
      <c r="Z1177" s="28">
        <f>Y1177*0.0000002777777777</f>
        <v>8.8668066781416469E-4</v>
      </c>
      <c r="AA1177" s="28">
        <f t="shared" si="322"/>
        <v>3192.0504041309928</v>
      </c>
      <c r="AB1177" s="24">
        <f t="shared" si="317"/>
        <v>-15423.079475308594</v>
      </c>
      <c r="AD1177" s="24">
        <f t="shared" si="323"/>
        <v>0</v>
      </c>
      <c r="AE1177" s="24">
        <f t="shared" si="312"/>
        <v>2944.3363433641975</v>
      </c>
      <c r="AF1177" s="24">
        <f t="shared" si="327"/>
        <v>0</v>
      </c>
      <c r="AG117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77" s="35">
        <f>(AG1177*3600000)*$J$69</f>
        <v>2519342.3518871758</v>
      </c>
      <c r="AI1177" s="33">
        <f>ABS((AB1177*0.0000002777777777)-Z1177)</f>
        <v>5.1708694097558688E-3</v>
      </c>
      <c r="AJ1177" s="33">
        <f t="shared" si="326"/>
        <v>2.2023802580471812</v>
      </c>
    </row>
    <row r="1178" spans="2:36" x14ac:dyDescent="0.3">
      <c r="B1178" s="22" t="s">
        <v>33</v>
      </c>
      <c r="C1178" s="22">
        <v>1170</v>
      </c>
      <c r="D1178" s="22">
        <v>148</v>
      </c>
      <c r="E1178" s="4">
        <v>77.900000000000006</v>
      </c>
      <c r="F1178" s="13">
        <f t="shared" si="324"/>
        <v>0.45833333333333293</v>
      </c>
      <c r="G1178" s="13">
        <f t="shared" si="325"/>
        <v>1.6499999999999986</v>
      </c>
      <c r="R1178">
        <f t="shared" si="313"/>
        <v>0</v>
      </c>
      <c r="S1178">
        <f t="shared" si="314"/>
        <v>77.900000000000006</v>
      </c>
      <c r="T1178" s="31">
        <f t="shared" si="318"/>
        <v>21.638888888888889</v>
      </c>
      <c r="U1178" s="31">
        <f t="shared" si="315"/>
        <v>357268.27391975309</v>
      </c>
      <c r="V1178" s="28">
        <f t="shared" si="319"/>
        <v>161.20316045487229</v>
      </c>
      <c r="W1178" s="28">
        <f t="shared" si="320"/>
        <v>2245.509</v>
      </c>
      <c r="X1178" s="28">
        <f t="shared" si="321"/>
        <v>726.27252354710902</v>
      </c>
      <c r="Y1178" s="37">
        <f t="shared" si="316"/>
        <v>3132.9846840019813</v>
      </c>
      <c r="Z1178" s="28">
        <f>Y1178*0.0000002777777777</f>
        <v>8.7027352309020718E-4</v>
      </c>
      <c r="AA1178" s="28">
        <f t="shared" si="322"/>
        <v>3132.984683124746</v>
      </c>
      <c r="AB1178" s="24">
        <f t="shared" si="317"/>
        <v>-14826.691358024662</v>
      </c>
      <c r="AD1178" s="24">
        <f t="shared" si="323"/>
        <v>0</v>
      </c>
      <c r="AE1178" s="24">
        <f t="shared" si="312"/>
        <v>2944.3363433641975</v>
      </c>
      <c r="AF1178" s="24">
        <f t="shared" si="327"/>
        <v>0</v>
      </c>
      <c r="AG117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78" s="35">
        <f>(AG1178*3600000)*$J$69</f>
        <v>2519342.3518871758</v>
      </c>
      <c r="AI1178" s="33">
        <f>ABS((AB1178*0.0000002777777777)-Z1178)</f>
        <v>4.9887988991660932E-3</v>
      </c>
      <c r="AJ1178" s="33">
        <f t="shared" si="326"/>
        <v>2.2073690569463471</v>
      </c>
    </row>
    <row r="1179" spans="2:36" x14ac:dyDescent="0.3">
      <c r="B1179" s="22" t="s">
        <v>33</v>
      </c>
      <c r="C1179" s="22">
        <v>1171</v>
      </c>
      <c r="D1179" s="22">
        <v>149</v>
      </c>
      <c r="E1179" s="4">
        <v>79.5</v>
      </c>
      <c r="F1179" s="13">
        <f t="shared" si="324"/>
        <v>0.43055555555555475</v>
      </c>
      <c r="G1179" s="13">
        <f t="shared" si="325"/>
        <v>1.5499999999999972</v>
      </c>
      <c r="R1179">
        <f t="shared" si="313"/>
        <v>0</v>
      </c>
      <c r="S1179">
        <f t="shared" si="314"/>
        <v>79.5</v>
      </c>
      <c r="T1179" s="31">
        <f t="shared" si="318"/>
        <v>22.083333333333332</v>
      </c>
      <c r="U1179" s="31">
        <f t="shared" si="315"/>
        <v>372094.96527777775</v>
      </c>
      <c r="V1179" s="28">
        <f t="shared" si="319"/>
        <v>167.89311777960066</v>
      </c>
      <c r="W1179" s="28">
        <f t="shared" si="320"/>
        <v>2245.509</v>
      </c>
      <c r="X1179" s="28">
        <f t="shared" si="321"/>
        <v>682.25600696849574</v>
      </c>
      <c r="Y1179" s="37">
        <f t="shared" si="316"/>
        <v>3095.6581247480963</v>
      </c>
      <c r="Z1179" s="28">
        <f>Y1179*0.0000002777777777</f>
        <v>8.5990503441147562E-4</v>
      </c>
      <c r="AA1179" s="28">
        <f t="shared" si="322"/>
        <v>3095.6581238813123</v>
      </c>
      <c r="AB1179" s="24">
        <f t="shared" si="317"/>
        <v>-14173.784722222248</v>
      </c>
      <c r="AD1179" s="24">
        <f t="shared" si="323"/>
        <v>0</v>
      </c>
      <c r="AE1179" s="24">
        <f t="shared" si="312"/>
        <v>2944.3363433641975</v>
      </c>
      <c r="AF1179" s="24">
        <f t="shared" si="327"/>
        <v>0</v>
      </c>
      <c r="AG117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79" s="35">
        <f>(AG1179*3600000)*$J$69</f>
        <v>2519342.3518871758</v>
      </c>
      <c r="AI1179" s="33">
        <f>ABS((AB1179*0.0000002777777777)-Z1179)</f>
        <v>4.7970674561485837E-3</v>
      </c>
      <c r="AJ1179" s="33">
        <f t="shared" si="326"/>
        <v>2.2121661244024957</v>
      </c>
    </row>
    <row r="1180" spans="2:36" x14ac:dyDescent="0.3">
      <c r="B1180" s="22" t="s">
        <v>33</v>
      </c>
      <c r="C1180" s="22">
        <v>1172</v>
      </c>
      <c r="D1180" s="22">
        <v>150</v>
      </c>
      <c r="E1180" s="4">
        <v>81</v>
      </c>
      <c r="F1180" s="13">
        <f t="shared" si="324"/>
        <v>0.38888888888888851</v>
      </c>
      <c r="G1180" s="13">
        <f t="shared" si="325"/>
        <v>1.3999999999999986</v>
      </c>
      <c r="R1180">
        <f t="shared" si="313"/>
        <v>0</v>
      </c>
      <c r="S1180">
        <f t="shared" si="314"/>
        <v>81</v>
      </c>
      <c r="T1180" s="31">
        <f t="shared" si="318"/>
        <v>22.5</v>
      </c>
      <c r="U1180" s="31">
        <f t="shared" si="315"/>
        <v>386268.75</v>
      </c>
      <c r="V1180" s="28">
        <f t="shared" si="319"/>
        <v>174.28847684062495</v>
      </c>
      <c r="W1180" s="28">
        <f t="shared" si="320"/>
        <v>2245.509</v>
      </c>
      <c r="X1180" s="28">
        <f t="shared" si="321"/>
        <v>616.23123210057736</v>
      </c>
      <c r="Y1180" s="37">
        <f t="shared" si="316"/>
        <v>3036.0287089412022</v>
      </c>
      <c r="Z1180" s="28">
        <f>Y1180*0.0000002777777777</f>
        <v>8.4334130780308733E-4</v>
      </c>
      <c r="AA1180" s="28">
        <f t="shared" si="322"/>
        <v>3036.0287080911144</v>
      </c>
      <c r="AB1180" s="24">
        <f t="shared" si="317"/>
        <v>-12498.24614197528</v>
      </c>
      <c r="AD1180" s="24">
        <f t="shared" si="323"/>
        <v>0</v>
      </c>
      <c r="AE1180" s="24">
        <f t="shared" si="312"/>
        <v>2944.3363433641975</v>
      </c>
      <c r="AF1180" s="24">
        <f t="shared" si="327"/>
        <v>0</v>
      </c>
      <c r="AG118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80" s="35">
        <f>(AG1180*3600000)*$J$69</f>
        <v>2519342.3518871758</v>
      </c>
      <c r="AI1180" s="33">
        <f>ABS((AB1180*0.0000002777777777)-Z1180)</f>
        <v>4.3150763462685791E-3</v>
      </c>
      <c r="AJ1180" s="33">
        <f t="shared" si="326"/>
        <v>2.2164812007487642</v>
      </c>
    </row>
    <row r="1181" spans="2:36" x14ac:dyDescent="0.3">
      <c r="B1181" s="22" t="s">
        <v>33</v>
      </c>
      <c r="C1181" s="22">
        <v>1173</v>
      </c>
      <c r="D1181" s="22">
        <v>151</v>
      </c>
      <c r="E1181" s="4">
        <v>82.3</v>
      </c>
      <c r="F1181" s="13">
        <f t="shared" si="324"/>
        <v>0.34722222222222221</v>
      </c>
      <c r="G1181" s="13">
        <f t="shared" si="325"/>
        <v>1.25</v>
      </c>
      <c r="R1181">
        <f t="shared" si="313"/>
        <v>0</v>
      </c>
      <c r="S1181">
        <f t="shared" si="314"/>
        <v>82.3</v>
      </c>
      <c r="T1181" s="31">
        <f t="shared" si="318"/>
        <v>22.861111111111111</v>
      </c>
      <c r="U1181" s="31">
        <f t="shared" si="315"/>
        <v>398766.99614197528</v>
      </c>
      <c r="V1181" s="28">
        <f t="shared" si="319"/>
        <v>179.92781547017782</v>
      </c>
      <c r="W1181" s="28">
        <f t="shared" si="320"/>
        <v>2245.509</v>
      </c>
      <c r="X1181" s="28">
        <f t="shared" si="321"/>
        <v>550.20645723265886</v>
      </c>
      <c r="Y1181" s="37">
        <f t="shared" si="316"/>
        <v>2975.6432727028368</v>
      </c>
      <c r="Z1181" s="28">
        <f>Y1181*0.0000002777777777</f>
        <v>8.2656757551934914E-4</v>
      </c>
      <c r="AA1181" s="28">
        <f t="shared" si="322"/>
        <v>2975.6432718696569</v>
      </c>
      <c r="AB1181" s="24">
        <f t="shared" si="317"/>
        <v>-11713.46296296292</v>
      </c>
      <c r="AD1181" s="24">
        <f t="shared" si="323"/>
        <v>0</v>
      </c>
      <c r="AE1181" s="24">
        <f t="shared" si="312"/>
        <v>2944.3363433641975</v>
      </c>
      <c r="AF1181" s="24">
        <f t="shared" si="327"/>
        <v>0</v>
      </c>
      <c r="AG118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81" s="35">
        <f>(AG1181*3600000)*$J$69</f>
        <v>2519342.3518871758</v>
      </c>
      <c r="AI1181" s="33">
        <f>ABS((AB1181*0.0000002777777777)-Z1181)</f>
        <v>4.0803072865424469E-3</v>
      </c>
      <c r="AJ1181" s="33">
        <f t="shared" si="326"/>
        <v>2.2205615080353067</v>
      </c>
    </row>
    <row r="1182" spans="2:36" x14ac:dyDescent="0.3">
      <c r="B1182" s="22" t="s">
        <v>33</v>
      </c>
      <c r="C1182" s="22">
        <v>1174</v>
      </c>
      <c r="D1182" s="22">
        <v>152</v>
      </c>
      <c r="E1182" s="4">
        <v>83.5</v>
      </c>
      <c r="F1182" s="13">
        <f t="shared" si="324"/>
        <v>0.31944444444444403</v>
      </c>
      <c r="G1182" s="13">
        <f t="shared" si="325"/>
        <v>1.1499999999999986</v>
      </c>
      <c r="R1182">
        <f t="shared" si="313"/>
        <v>0</v>
      </c>
      <c r="S1182">
        <f t="shared" si="314"/>
        <v>83.5</v>
      </c>
      <c r="T1182" s="31">
        <f t="shared" si="318"/>
        <v>23.194444444444443</v>
      </c>
      <c r="U1182" s="31">
        <f t="shared" si="315"/>
        <v>410480.4591049382</v>
      </c>
      <c r="V1182" s="28">
        <f t="shared" si="319"/>
        <v>185.21305176833519</v>
      </c>
      <c r="W1182" s="28">
        <f t="shared" si="320"/>
        <v>2245.509</v>
      </c>
      <c r="X1182" s="28">
        <f t="shared" si="321"/>
        <v>506.18994065404547</v>
      </c>
      <c r="Y1182" s="37">
        <f t="shared" si="316"/>
        <v>2936.911992422381</v>
      </c>
      <c r="Z1182" s="28">
        <f>Y1182*0.0000002777777777</f>
        <v>8.1580888655556833E-4</v>
      </c>
      <c r="AA1182" s="28">
        <f t="shared" si="322"/>
        <v>2936.9119916000459</v>
      </c>
      <c r="AB1182" s="24">
        <f t="shared" si="317"/>
        <v>-10886.290895061742</v>
      </c>
      <c r="AD1182" s="24">
        <f t="shared" si="323"/>
        <v>0</v>
      </c>
      <c r="AE1182" s="24">
        <f t="shared" si="312"/>
        <v>2944.3363433641975</v>
      </c>
      <c r="AF1182" s="24">
        <f t="shared" si="327"/>
        <v>0</v>
      </c>
      <c r="AG118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82" s="35">
        <f>(AG1182*3600000)*$J$69</f>
        <v>2519342.3518871758</v>
      </c>
      <c r="AI1182" s="33">
        <f>ABS((AB1182*0.0000002777777777)-Z1182)</f>
        <v>3.8397785787815633E-3</v>
      </c>
      <c r="AJ1182" s="33">
        <f t="shared" si="326"/>
        <v>2.2244012866140883</v>
      </c>
    </row>
    <row r="1183" spans="2:36" x14ac:dyDescent="0.3">
      <c r="B1183" s="22" t="s">
        <v>33</v>
      </c>
      <c r="C1183" s="22">
        <v>1175</v>
      </c>
      <c r="D1183" s="22">
        <v>153</v>
      </c>
      <c r="E1183" s="4">
        <v>84.6</v>
      </c>
      <c r="F1183" s="13">
        <f t="shared" si="324"/>
        <v>0.27777777777777779</v>
      </c>
      <c r="G1183" s="13">
        <f t="shared" si="325"/>
        <v>1</v>
      </c>
      <c r="R1183">
        <f t="shared" si="313"/>
        <v>0</v>
      </c>
      <c r="S1183">
        <f t="shared" si="314"/>
        <v>84.6</v>
      </c>
      <c r="T1183" s="31">
        <f t="shared" si="318"/>
        <v>23.499999999999996</v>
      </c>
      <c r="U1183" s="31">
        <f t="shared" si="315"/>
        <v>421366.74999999994</v>
      </c>
      <c r="V1183" s="28">
        <f t="shared" si="319"/>
        <v>190.12505942762493</v>
      </c>
      <c r="W1183" s="28">
        <f t="shared" si="320"/>
        <v>2245.509</v>
      </c>
      <c r="X1183" s="28">
        <f t="shared" si="321"/>
        <v>440.16516578612709</v>
      </c>
      <c r="Y1183" s="37">
        <f t="shared" si="316"/>
        <v>2875.7992252137519</v>
      </c>
      <c r="Z1183" s="28">
        <f>Y1183*0.0000002777777777</f>
        <v>7.9883311789125783E-4</v>
      </c>
      <c r="AA1183" s="28">
        <f t="shared" si="322"/>
        <v>2875.7992244085281</v>
      </c>
      <c r="AB1183" s="24">
        <f t="shared" si="317"/>
        <v>-9012.9375000000582</v>
      </c>
      <c r="AD1183" s="24">
        <f t="shared" si="323"/>
        <v>0</v>
      </c>
      <c r="AE1183" s="24">
        <f t="shared" si="312"/>
        <v>2944.3363433641975</v>
      </c>
      <c r="AF1183" s="24">
        <f t="shared" si="327"/>
        <v>0</v>
      </c>
      <c r="AG118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83" s="35">
        <f>(AG1183*3600000)*$J$69</f>
        <v>2519342.3518871758</v>
      </c>
      <c r="AI1183" s="33">
        <f>ABS((AB1183*0.0000002777777777)-Z1183)</f>
        <v>3.3024268671902682E-3</v>
      </c>
      <c r="AJ1183" s="33">
        <f t="shared" si="326"/>
        <v>2.2277037134812785</v>
      </c>
    </row>
    <row r="1184" spans="2:36" x14ac:dyDescent="0.3">
      <c r="B1184" s="22" t="s">
        <v>33</v>
      </c>
      <c r="C1184" s="22">
        <v>1176</v>
      </c>
      <c r="D1184" s="22">
        <v>154</v>
      </c>
      <c r="E1184" s="4">
        <v>85.5</v>
      </c>
      <c r="F1184" s="13">
        <f t="shared" si="324"/>
        <v>0.23611111111111149</v>
      </c>
      <c r="G1184" s="13">
        <f t="shared" si="325"/>
        <v>0.85000000000000142</v>
      </c>
      <c r="R1184">
        <f t="shared" si="313"/>
        <v>0</v>
      </c>
      <c r="S1184">
        <f t="shared" si="314"/>
        <v>85.5</v>
      </c>
      <c r="T1184" s="31">
        <f t="shared" si="318"/>
        <v>23.75</v>
      </c>
      <c r="U1184" s="31">
        <f t="shared" si="315"/>
        <v>430379.6875</v>
      </c>
      <c r="V1184" s="28">
        <f t="shared" si="319"/>
        <v>194.1917905539062</v>
      </c>
      <c r="W1184" s="28">
        <f t="shared" si="320"/>
        <v>2245.509</v>
      </c>
      <c r="X1184" s="28">
        <f t="shared" si="321"/>
        <v>374.14039091820865</v>
      </c>
      <c r="Y1184" s="37">
        <f t="shared" si="316"/>
        <v>2813.8411814721148</v>
      </c>
      <c r="Z1184" s="28">
        <f>Y1184*0.0000002777777777</f>
        <v>7.8162255019006651E-4</v>
      </c>
      <c r="AA1184" s="28">
        <f t="shared" si="322"/>
        <v>2813.8411806842396</v>
      </c>
      <c r="AB1184" s="24">
        <f t="shared" si="317"/>
        <v>-8091.5679012344917</v>
      </c>
      <c r="AD1184" s="24">
        <f t="shared" si="323"/>
        <v>0</v>
      </c>
      <c r="AE1184" s="24">
        <f t="shared" si="312"/>
        <v>2944.3363433641975</v>
      </c>
      <c r="AF1184" s="24">
        <f t="shared" si="327"/>
        <v>0</v>
      </c>
      <c r="AG118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84" s="35">
        <f>(AG1184*3600000)*$J$69</f>
        <v>2519342.3518871758</v>
      </c>
      <c r="AI1184" s="33">
        <f>ABS((AB1184*0.0000002777777777)-Z1184)</f>
        <v>3.0292802999036372E-3</v>
      </c>
      <c r="AJ1184" s="33">
        <f t="shared" si="326"/>
        <v>2.2307329937811819</v>
      </c>
    </row>
    <row r="1185" spans="2:36" x14ac:dyDescent="0.3">
      <c r="B1185" s="22" t="s">
        <v>33</v>
      </c>
      <c r="C1185" s="22">
        <v>1177</v>
      </c>
      <c r="D1185" s="22">
        <v>155</v>
      </c>
      <c r="E1185" s="4">
        <v>86.3</v>
      </c>
      <c r="F1185" s="13">
        <f t="shared" si="324"/>
        <v>0.22222222222222143</v>
      </c>
      <c r="G1185" s="13">
        <f t="shared" si="325"/>
        <v>0.79999999999999716</v>
      </c>
      <c r="R1185">
        <f t="shared" si="313"/>
        <v>0</v>
      </c>
      <c r="S1185">
        <f t="shared" si="314"/>
        <v>86.3</v>
      </c>
      <c r="T1185" s="31">
        <f t="shared" si="318"/>
        <v>23.972222222222221</v>
      </c>
      <c r="U1185" s="31">
        <f t="shared" si="315"/>
        <v>438471.25540123449</v>
      </c>
      <c r="V1185" s="28">
        <f t="shared" si="319"/>
        <v>197.84279013582594</v>
      </c>
      <c r="W1185" s="28">
        <f t="shared" si="320"/>
        <v>2245.509</v>
      </c>
      <c r="X1185" s="28">
        <f t="shared" si="321"/>
        <v>352.13213262890042</v>
      </c>
      <c r="Y1185" s="37">
        <f t="shared" si="316"/>
        <v>2795.4839227647262</v>
      </c>
      <c r="Z1185" s="28">
        <f>Y1185*0.0000002777777777</f>
        <v>7.7652331166166413E-4</v>
      </c>
      <c r="AA1185" s="28">
        <f t="shared" si="322"/>
        <v>2795.483921981991</v>
      </c>
      <c r="AB1185" s="24">
        <f t="shared" si="317"/>
        <v>-8166.9259259259561</v>
      </c>
      <c r="AD1185" s="24">
        <f t="shared" si="323"/>
        <v>0</v>
      </c>
      <c r="AE1185" s="24">
        <f t="shared" si="312"/>
        <v>2944.3363433641975</v>
      </c>
      <c r="AF1185" s="24">
        <f t="shared" si="327"/>
        <v>0</v>
      </c>
      <c r="AG118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85" s="35">
        <f>(AG1185*3600000)*$J$69</f>
        <v>2519342.3518871758</v>
      </c>
      <c r="AI1185" s="33">
        <f>ABS((AB1185*0.0000002777777777)-Z1185)</f>
        <v>3.0451138460058911E-3</v>
      </c>
      <c r="AJ1185" s="33">
        <f t="shared" si="326"/>
        <v>2.2337781076271876</v>
      </c>
    </row>
    <row r="1186" spans="2:36" x14ac:dyDescent="0.3">
      <c r="B1186" s="22" t="s">
        <v>33</v>
      </c>
      <c r="C1186" s="22">
        <v>1178</v>
      </c>
      <c r="D1186" s="22">
        <v>156</v>
      </c>
      <c r="E1186" s="4">
        <v>87.1</v>
      </c>
      <c r="F1186" s="13">
        <f t="shared" si="324"/>
        <v>0.24999999999999961</v>
      </c>
      <c r="G1186" s="13">
        <f t="shared" si="325"/>
        <v>0.89999999999999858</v>
      </c>
      <c r="R1186">
        <f t="shared" si="313"/>
        <v>0</v>
      </c>
      <c r="S1186">
        <f t="shared" si="314"/>
        <v>87.1</v>
      </c>
      <c r="T1186" s="31">
        <f t="shared" si="318"/>
        <v>24.194444444444443</v>
      </c>
      <c r="U1186" s="31">
        <f t="shared" si="315"/>
        <v>446638.18132716045</v>
      </c>
      <c r="V1186" s="28">
        <f t="shared" si="319"/>
        <v>201.52779204214076</v>
      </c>
      <c r="W1186" s="28">
        <f t="shared" si="320"/>
        <v>2245.509</v>
      </c>
      <c r="X1186" s="28">
        <f t="shared" si="321"/>
        <v>396.14864920751376</v>
      </c>
      <c r="Y1186" s="37">
        <f t="shared" si="316"/>
        <v>2843.1854412496546</v>
      </c>
      <c r="Z1186" s="28">
        <f>Y1186*0.0000002777777777</f>
        <v>7.8977373345932302E-4</v>
      </c>
      <c r="AA1186" s="28">
        <f t="shared" si="322"/>
        <v>2843.1854404535629</v>
      </c>
      <c r="AB1186" s="24">
        <f t="shared" si="317"/>
        <v>-10314.629629629664</v>
      </c>
      <c r="AD1186" s="24">
        <f t="shared" si="323"/>
        <v>0</v>
      </c>
      <c r="AE1186" s="24">
        <f t="shared" si="312"/>
        <v>2944.3363433641975</v>
      </c>
      <c r="AF1186" s="24">
        <f t="shared" si="327"/>
        <v>0</v>
      </c>
      <c r="AG118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86" s="35">
        <f>(AG1186*3600000)*$J$69</f>
        <v>2519342.3518871758</v>
      </c>
      <c r="AI1186" s="33">
        <f>ABS((AB1186*0.0000002777777777)-Z1186)</f>
        <v>3.6549486297764253E-3</v>
      </c>
      <c r="AJ1186" s="33">
        <f t="shared" si="326"/>
        <v>2.2374330562569642</v>
      </c>
    </row>
    <row r="1187" spans="2:36" x14ac:dyDescent="0.3">
      <c r="B1187" s="22" t="s">
        <v>33</v>
      </c>
      <c r="C1187" s="22">
        <v>1179</v>
      </c>
      <c r="D1187" s="22">
        <v>157</v>
      </c>
      <c r="E1187" s="4">
        <v>88.1</v>
      </c>
      <c r="F1187" s="13">
        <f t="shared" si="324"/>
        <v>0.27777777777777779</v>
      </c>
      <c r="G1187" s="13">
        <f t="shared" si="325"/>
        <v>1</v>
      </c>
      <c r="R1187">
        <f t="shared" si="313"/>
        <v>0</v>
      </c>
      <c r="S1187">
        <f t="shared" si="314"/>
        <v>88.1</v>
      </c>
      <c r="T1187" s="31">
        <f t="shared" si="318"/>
        <v>24.472222222222221</v>
      </c>
      <c r="U1187" s="31">
        <f t="shared" si="315"/>
        <v>456952.81095679011</v>
      </c>
      <c r="V1187" s="28">
        <f t="shared" si="319"/>
        <v>206.18186019371487</v>
      </c>
      <c r="W1187" s="28">
        <f t="shared" si="320"/>
        <v>2245.509</v>
      </c>
      <c r="X1187" s="28">
        <f t="shared" si="321"/>
        <v>440.16516578612709</v>
      </c>
      <c r="Y1187" s="37">
        <f t="shared" si="316"/>
        <v>2891.8560259798419</v>
      </c>
      <c r="Z1187" s="28">
        <f>Y1187*0.0000002777777777</f>
        <v>8.0329334032503395E-4</v>
      </c>
      <c r="AA1187" s="28">
        <f t="shared" si="322"/>
        <v>2891.8560251701224</v>
      </c>
      <c r="AB1187" s="24">
        <f t="shared" si="317"/>
        <v>-10432.376543209713</v>
      </c>
      <c r="AD1187" s="24">
        <f t="shared" si="323"/>
        <v>0</v>
      </c>
      <c r="AE1187" s="24">
        <f t="shared" si="312"/>
        <v>2944.3363433641975</v>
      </c>
      <c r="AF1187" s="24">
        <f t="shared" si="327"/>
        <v>0</v>
      </c>
      <c r="AG118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87" s="35">
        <f>(AG1187*3600000)*$J$69</f>
        <v>2519342.3518871758</v>
      </c>
      <c r="AI1187" s="33">
        <f>ABS((AB1187*0.0000002777777777)-Z1187)</f>
        <v>3.7011757126274364E-3</v>
      </c>
      <c r="AJ1187" s="33">
        <f t="shared" si="326"/>
        <v>2.2411342319695917</v>
      </c>
    </row>
    <row r="1188" spans="2:36" x14ac:dyDescent="0.3">
      <c r="B1188" s="22" t="s">
        <v>33</v>
      </c>
      <c r="C1188" s="22">
        <v>1180</v>
      </c>
      <c r="D1188" s="22">
        <v>158</v>
      </c>
      <c r="E1188" s="4">
        <v>89.1</v>
      </c>
      <c r="F1188" s="13">
        <f t="shared" si="324"/>
        <v>0.27777777777777779</v>
      </c>
      <c r="G1188" s="13">
        <f t="shared" si="325"/>
        <v>1</v>
      </c>
      <c r="R1188">
        <f t="shared" si="313"/>
        <v>0</v>
      </c>
      <c r="S1188">
        <f t="shared" si="314"/>
        <v>89.1</v>
      </c>
      <c r="T1188" s="31">
        <f t="shared" si="318"/>
        <v>24.749999999999996</v>
      </c>
      <c r="U1188" s="31">
        <f t="shared" si="315"/>
        <v>467385.18749999983</v>
      </c>
      <c r="V1188" s="28">
        <f t="shared" si="319"/>
        <v>210.88905697715614</v>
      </c>
      <c r="W1188" s="28">
        <f t="shared" si="320"/>
        <v>2245.509</v>
      </c>
      <c r="X1188" s="28">
        <f t="shared" si="321"/>
        <v>440.16516578612709</v>
      </c>
      <c r="Y1188" s="37">
        <f t="shared" si="316"/>
        <v>2896.5632227632832</v>
      </c>
      <c r="Z1188" s="28">
        <f>Y1188*0.0000002777777777</f>
        <v>8.0460089498673494E-4</v>
      </c>
      <c r="AA1188" s="28">
        <f t="shared" si="322"/>
        <v>2896.5632219522458</v>
      </c>
      <c r="AB1188" s="24">
        <f t="shared" si="317"/>
        <v>-10550.12345679017</v>
      </c>
      <c r="AD1188" s="24">
        <f t="shared" si="323"/>
        <v>0</v>
      </c>
      <c r="AE1188" s="24">
        <f t="shared" si="312"/>
        <v>2944.3363433641975</v>
      </c>
      <c r="AF1188" s="24">
        <f t="shared" si="327"/>
        <v>0</v>
      </c>
      <c r="AG118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88" s="35">
        <f>(AG1188*3600000)*$J$69</f>
        <v>2519342.3518871758</v>
      </c>
      <c r="AI1188" s="33">
        <f>ABS((AB1188*0.0000002777777777)-Z1188)</f>
        <v>3.7351907432745506E-3</v>
      </c>
      <c r="AJ1188" s="33">
        <f t="shared" si="326"/>
        <v>2.244869422712866</v>
      </c>
    </row>
    <row r="1189" spans="2:36" x14ac:dyDescent="0.3">
      <c r="B1189" s="22" t="s">
        <v>33</v>
      </c>
      <c r="C1189" s="22">
        <v>1181</v>
      </c>
      <c r="D1189" s="22">
        <v>159</v>
      </c>
      <c r="E1189" s="4">
        <v>90.1</v>
      </c>
      <c r="F1189" s="13">
        <f t="shared" si="324"/>
        <v>0.26388888888888967</v>
      </c>
      <c r="G1189" s="13">
        <f t="shared" si="325"/>
        <v>0.95000000000000284</v>
      </c>
      <c r="R1189">
        <f t="shared" si="313"/>
        <v>0</v>
      </c>
      <c r="S1189">
        <f t="shared" si="314"/>
        <v>90.1</v>
      </c>
      <c r="T1189" s="31">
        <f t="shared" si="318"/>
        <v>25.027777777777775</v>
      </c>
      <c r="U1189" s="31">
        <f t="shared" si="315"/>
        <v>477935.31095679</v>
      </c>
      <c r="V1189" s="28">
        <f t="shared" si="319"/>
        <v>215.64938239246482</v>
      </c>
      <c r="W1189" s="28">
        <f t="shared" si="320"/>
        <v>2245.509</v>
      </c>
      <c r="X1189" s="28">
        <f t="shared" si="321"/>
        <v>418.15690749682199</v>
      </c>
      <c r="Y1189" s="37">
        <f t="shared" si="316"/>
        <v>2879.3152898892868</v>
      </c>
      <c r="Z1189" s="28">
        <f>Y1189*0.0000002777777777</f>
        <v>7.9980980252307736E-4</v>
      </c>
      <c r="AA1189" s="28">
        <f t="shared" si="322"/>
        <v>2879.3152890830784</v>
      </c>
      <c r="AB1189" s="24">
        <f t="shared" si="317"/>
        <v>-9595.7847222223645</v>
      </c>
      <c r="AD1189" s="24">
        <f t="shared" si="323"/>
        <v>0</v>
      </c>
      <c r="AE1189" s="24">
        <f t="shared" si="312"/>
        <v>2944.3363433641975</v>
      </c>
      <c r="AF1189" s="24">
        <f t="shared" si="327"/>
        <v>0</v>
      </c>
      <c r="AG118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89" s="35">
        <f>(AG1189*3600000)*$J$69</f>
        <v>2519342.3518871758</v>
      </c>
      <c r="AI1189" s="33">
        <f>ABS((AB1189*0.0000002777777777)-Z1189)</f>
        <v>3.4653055579496176E-3</v>
      </c>
      <c r="AJ1189" s="33">
        <f t="shared" si="326"/>
        <v>2.2483347282708155</v>
      </c>
    </row>
    <row r="1190" spans="2:36" x14ac:dyDescent="0.3">
      <c r="B1190" s="22" t="s">
        <v>33</v>
      </c>
      <c r="C1190" s="22">
        <v>1182</v>
      </c>
      <c r="D1190" s="22">
        <v>160</v>
      </c>
      <c r="E1190" s="4">
        <v>91</v>
      </c>
      <c r="F1190" s="13">
        <f t="shared" si="324"/>
        <v>0.2222222222222234</v>
      </c>
      <c r="G1190" s="13">
        <f t="shared" si="325"/>
        <v>0.80000000000000426</v>
      </c>
      <c r="R1190">
        <f t="shared" si="313"/>
        <v>0</v>
      </c>
      <c r="S1190">
        <f t="shared" si="314"/>
        <v>91</v>
      </c>
      <c r="T1190" s="31">
        <f t="shared" si="318"/>
        <v>25.277777777777779</v>
      </c>
      <c r="U1190" s="31">
        <f t="shared" si="315"/>
        <v>487531.09567901236</v>
      </c>
      <c r="V1190" s="28">
        <f t="shared" si="319"/>
        <v>219.97910024648914</v>
      </c>
      <c r="W1190" s="28">
        <f t="shared" si="320"/>
        <v>2245.509</v>
      </c>
      <c r="X1190" s="28">
        <f t="shared" si="321"/>
        <v>352.13213262890355</v>
      </c>
      <c r="Y1190" s="37">
        <f t="shared" si="316"/>
        <v>2817.6202328753925</v>
      </c>
      <c r="Z1190" s="28">
        <f>Y1190*0.0000002777777777</f>
        <v>7.8267228669068301E-4</v>
      </c>
      <c r="AA1190" s="28">
        <f t="shared" si="322"/>
        <v>2817.6202320864591</v>
      </c>
      <c r="AB1190" s="24">
        <f t="shared" si="317"/>
        <v>-7529.326388888876</v>
      </c>
      <c r="AD1190" s="24">
        <f t="shared" si="323"/>
        <v>0</v>
      </c>
      <c r="AE1190" s="24">
        <f t="shared" si="312"/>
        <v>2944.3363433641975</v>
      </c>
      <c r="AF1190" s="24">
        <f t="shared" si="327"/>
        <v>0</v>
      </c>
      <c r="AG119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90" s="35">
        <f>(AG1190*3600000)*$J$69</f>
        <v>2519342.3518871758</v>
      </c>
      <c r="AI1190" s="33">
        <f>ABS((AB1190*0.0000002777777777)-Z1190)</f>
        <v>2.8741518385742007E-3</v>
      </c>
      <c r="AJ1190" s="33">
        <f t="shared" si="326"/>
        <v>2.2512088801093895</v>
      </c>
    </row>
    <row r="1191" spans="2:36" x14ac:dyDescent="0.3">
      <c r="B1191" s="22" t="s">
        <v>33</v>
      </c>
      <c r="C1191" s="22">
        <v>1183</v>
      </c>
      <c r="D1191" s="22">
        <v>161</v>
      </c>
      <c r="E1191" s="4">
        <v>91.7</v>
      </c>
      <c r="F1191" s="13">
        <f t="shared" si="324"/>
        <v>0.18055555555555516</v>
      </c>
      <c r="G1191" s="13">
        <f t="shared" si="325"/>
        <v>0.64999999999999858</v>
      </c>
      <c r="R1191">
        <f t="shared" si="313"/>
        <v>0</v>
      </c>
      <c r="S1191">
        <f t="shared" si="314"/>
        <v>91.7</v>
      </c>
      <c r="T1191" s="31">
        <f t="shared" si="318"/>
        <v>25.472222222222221</v>
      </c>
      <c r="U1191" s="31">
        <f t="shared" si="315"/>
        <v>495060.42206790124</v>
      </c>
      <c r="V1191" s="28">
        <f t="shared" si="319"/>
        <v>223.37641061124262</v>
      </c>
      <c r="W1191" s="28">
        <f t="shared" si="320"/>
        <v>2245.509</v>
      </c>
      <c r="X1191" s="28">
        <f t="shared" si="321"/>
        <v>286.10735776098198</v>
      </c>
      <c r="Y1191" s="37">
        <f t="shared" si="316"/>
        <v>2754.9927683722244</v>
      </c>
      <c r="Z1191" s="28">
        <f>Y1191*0.0000002777777777</f>
        <v>7.6527576877800745E-4</v>
      </c>
      <c r="AA1191" s="28">
        <f t="shared" si="322"/>
        <v>2754.9927676008269</v>
      </c>
      <c r="AB1191" s="24">
        <f t="shared" si="317"/>
        <v>-6499.6296296294895</v>
      </c>
      <c r="AD1191" s="24">
        <f t="shared" si="323"/>
        <v>0</v>
      </c>
      <c r="AE1191" s="24">
        <f t="shared" si="312"/>
        <v>2944.3363433641975</v>
      </c>
      <c r="AF1191" s="24">
        <f t="shared" si="327"/>
        <v>0</v>
      </c>
      <c r="AG119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91" s="35">
        <f>(AG1191*3600000)*$J$69</f>
        <v>2519342.3518871758</v>
      </c>
      <c r="AI1191" s="33">
        <f>ABS((AB1191*0.0000002777777777)-Z1191)</f>
        <v>2.5707284431695614E-3</v>
      </c>
      <c r="AJ1191" s="33">
        <f t="shared" si="326"/>
        <v>2.2537796085525592</v>
      </c>
    </row>
    <row r="1192" spans="2:36" x14ac:dyDescent="0.3">
      <c r="B1192" s="22" t="s">
        <v>33</v>
      </c>
      <c r="C1192" s="22">
        <v>1184</v>
      </c>
      <c r="D1192" s="22">
        <v>162</v>
      </c>
      <c r="E1192" s="4">
        <v>92.3</v>
      </c>
      <c r="F1192" s="13">
        <f t="shared" si="324"/>
        <v>0.15277777777777699</v>
      </c>
      <c r="G1192" s="13">
        <f t="shared" si="325"/>
        <v>0.54999999999999716</v>
      </c>
      <c r="R1192">
        <f t="shared" si="313"/>
        <v>0</v>
      </c>
      <c r="S1192">
        <f t="shared" si="314"/>
        <v>92.3</v>
      </c>
      <c r="T1192" s="31">
        <f t="shared" si="318"/>
        <v>25.638888888888886</v>
      </c>
      <c r="U1192" s="31">
        <f t="shared" si="315"/>
        <v>501560.05169753073</v>
      </c>
      <c r="V1192" s="28">
        <f t="shared" si="319"/>
        <v>226.30911109031663</v>
      </c>
      <c r="W1192" s="28">
        <f t="shared" si="320"/>
        <v>2245.509</v>
      </c>
      <c r="X1192" s="28">
        <f t="shared" si="321"/>
        <v>242.09084118236865</v>
      </c>
      <c r="Y1192" s="37">
        <f t="shared" si="316"/>
        <v>2713.9089522726854</v>
      </c>
      <c r="Z1192" s="28">
        <f>Y1192*0.0000002777777777</f>
        <v>7.5386359764244195E-4</v>
      </c>
      <c r="AA1192" s="28">
        <f t="shared" si="322"/>
        <v>2713.9089515127912</v>
      </c>
      <c r="AB1192" s="24">
        <f t="shared" si="317"/>
        <v>-5448.7384259259561</v>
      </c>
      <c r="AD1192" s="24">
        <f t="shared" si="323"/>
        <v>0</v>
      </c>
      <c r="AE1192" s="24">
        <f t="shared" si="312"/>
        <v>2944.3363433641975</v>
      </c>
      <c r="AF1192" s="24">
        <f t="shared" si="327"/>
        <v>0</v>
      </c>
      <c r="AG119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92" s="35">
        <f>(AG1192*3600000)*$J$69</f>
        <v>2519342.3518871758</v>
      </c>
      <c r="AI1192" s="33">
        <f>ABS((AB1192*0.0000002777777777)-Z1192)</f>
        <v>2.2674020488647503E-3</v>
      </c>
      <c r="AJ1192" s="33">
        <f t="shared" si="326"/>
        <v>2.2560470106014239</v>
      </c>
    </row>
    <row r="1193" spans="2:36" x14ac:dyDescent="0.3">
      <c r="B1193" s="22" t="s">
        <v>33</v>
      </c>
      <c r="C1193" s="22">
        <v>1185</v>
      </c>
      <c r="D1193" s="22">
        <v>163</v>
      </c>
      <c r="E1193" s="4">
        <v>92.8</v>
      </c>
      <c r="F1193" s="13">
        <f t="shared" si="324"/>
        <v>0.11111111111111072</v>
      </c>
      <c r="G1193" s="13">
        <f t="shared" si="325"/>
        <v>0.39999999999999858</v>
      </c>
      <c r="R1193">
        <f t="shared" si="313"/>
        <v>0</v>
      </c>
      <c r="S1193">
        <f t="shared" si="314"/>
        <v>92.8</v>
      </c>
      <c r="T1193" s="31">
        <f t="shared" si="318"/>
        <v>25.777777777777775</v>
      </c>
      <c r="U1193" s="31">
        <f t="shared" si="315"/>
        <v>507008.79012345668</v>
      </c>
      <c r="V1193" s="28">
        <f t="shared" si="319"/>
        <v>228.76763852997522</v>
      </c>
      <c r="W1193" s="28">
        <f t="shared" si="320"/>
        <v>2245.509</v>
      </c>
      <c r="X1193" s="28">
        <f t="shared" si="321"/>
        <v>176.06606631445021</v>
      </c>
      <c r="Y1193" s="37">
        <f t="shared" si="316"/>
        <v>2650.3427048444255</v>
      </c>
      <c r="Z1193" s="28">
        <f>Y1193*0.0000002777777777</f>
        <v>7.3620630669509162E-4</v>
      </c>
      <c r="AA1193" s="28">
        <f t="shared" si="322"/>
        <v>2650.3427041023297</v>
      </c>
      <c r="AB1193" s="24">
        <f t="shared" si="317"/>
        <v>-3283.3726851851679</v>
      </c>
      <c r="AD1193" s="24">
        <f t="shared" si="323"/>
        <v>0</v>
      </c>
      <c r="AE1193" s="24">
        <f t="shared" si="312"/>
        <v>2944.3363433641975</v>
      </c>
      <c r="AF1193" s="24">
        <f t="shared" si="327"/>
        <v>0</v>
      </c>
      <c r="AG119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93" s="35">
        <f>(AG1193*3600000)*$J$69</f>
        <v>2519342.3518871758</v>
      </c>
      <c r="AI1193" s="33">
        <f>ABS((AB1193*0.0000002777777777)-Z1193)</f>
        <v>1.6482542745467092E-3</v>
      </c>
      <c r="AJ1193" s="33">
        <f t="shared" si="326"/>
        <v>2.2576952648759705</v>
      </c>
    </row>
    <row r="1194" spans="2:36" x14ac:dyDescent="0.3">
      <c r="B1194" s="22" t="s">
        <v>33</v>
      </c>
      <c r="C1194" s="22">
        <v>1186</v>
      </c>
      <c r="D1194" s="22">
        <v>164</v>
      </c>
      <c r="E1194" s="4">
        <v>93.1</v>
      </c>
      <c r="F1194" s="13">
        <f t="shared" si="324"/>
        <v>4.1666666666666269E-2</v>
      </c>
      <c r="G1194" s="13">
        <f t="shared" si="325"/>
        <v>0.14999999999999858</v>
      </c>
      <c r="R1194">
        <f t="shared" si="313"/>
        <v>0</v>
      </c>
      <c r="S1194">
        <f t="shared" si="314"/>
        <v>93.1</v>
      </c>
      <c r="T1194" s="31">
        <f t="shared" si="318"/>
        <v>25.861111111111107</v>
      </c>
      <c r="U1194" s="31">
        <f t="shared" si="315"/>
        <v>510292.16280864185</v>
      </c>
      <c r="V1194" s="28">
        <f t="shared" si="319"/>
        <v>230.24913042959443</v>
      </c>
      <c r="W1194" s="28">
        <f t="shared" si="320"/>
        <v>2245.509</v>
      </c>
      <c r="X1194" s="28">
        <f t="shared" si="321"/>
        <v>66.024774867918438</v>
      </c>
      <c r="Y1194" s="37">
        <f t="shared" si="316"/>
        <v>2541.782905297513</v>
      </c>
      <c r="Z1194" s="28">
        <f>Y1194*0.0000002777777777</f>
        <v>7.0605080682939274E-4</v>
      </c>
      <c r="AA1194" s="28">
        <f t="shared" si="322"/>
        <v>2541.7829045858139</v>
      </c>
      <c r="AB1194" s="24">
        <f t="shared" si="317"/>
        <v>0</v>
      </c>
      <c r="AD1194" s="24">
        <f t="shared" si="323"/>
        <v>0</v>
      </c>
      <c r="AE1194" s="24">
        <f t="shared" si="312"/>
        <v>2944.3363433641975</v>
      </c>
      <c r="AF1194" s="24">
        <f t="shared" si="327"/>
        <v>0</v>
      </c>
      <c r="AG119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94" s="35">
        <f>(AG1194*3600000)*$J$69</f>
        <v>2519342.3518871758</v>
      </c>
      <c r="AI1194" s="33">
        <f>ABS((AB1194*0.0000002777777777)-Z1194)</f>
        <v>7.0605080682939274E-4</v>
      </c>
      <c r="AJ1194" s="33">
        <f t="shared" si="326"/>
        <v>2.2584013156828</v>
      </c>
    </row>
    <row r="1195" spans="2:36" x14ac:dyDescent="0.3">
      <c r="B1195" s="22" t="s">
        <v>33</v>
      </c>
      <c r="C1195" s="22">
        <v>1187</v>
      </c>
      <c r="D1195" s="22">
        <v>165</v>
      </c>
      <c r="E1195" s="4">
        <v>93.1</v>
      </c>
      <c r="F1195" s="13">
        <f t="shared" si="324"/>
        <v>0</v>
      </c>
      <c r="G1195" s="13">
        <f t="shared" si="325"/>
        <v>0</v>
      </c>
      <c r="R1195">
        <f t="shared" si="313"/>
        <v>0</v>
      </c>
      <c r="S1195">
        <f t="shared" si="314"/>
        <v>93.1</v>
      </c>
      <c r="T1195" s="31">
        <f t="shared" si="318"/>
        <v>25.861111111111107</v>
      </c>
      <c r="U1195" s="31">
        <f t="shared" si="315"/>
        <v>510292.16280864185</v>
      </c>
      <c r="V1195" s="28">
        <f t="shared" si="319"/>
        <v>230.24913042959443</v>
      </c>
      <c r="W1195" s="28">
        <f t="shared" si="320"/>
        <v>2245.509</v>
      </c>
      <c r="X1195" s="28">
        <f t="shared" si="321"/>
        <v>0</v>
      </c>
      <c r="Y1195" s="37">
        <f t="shared" si="316"/>
        <v>2475.7581304295945</v>
      </c>
      <c r="Z1195" s="28">
        <f>Y1195*0.0000002777777777</f>
        <v>6.8771059159343951E-4</v>
      </c>
      <c r="AA1195" s="28">
        <f t="shared" si="322"/>
        <v>2475.7581297363822</v>
      </c>
      <c r="AB1195" s="24">
        <f t="shared" si="317"/>
        <v>0</v>
      </c>
      <c r="AD1195" s="24">
        <f t="shared" si="323"/>
        <v>0</v>
      </c>
      <c r="AE1195" s="24">
        <f t="shared" si="312"/>
        <v>2944.3363433641975</v>
      </c>
      <c r="AF1195" s="24">
        <f t="shared" si="327"/>
        <v>0</v>
      </c>
      <c r="AG119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95" s="35">
        <f>(AG1195*3600000)*$J$69</f>
        <v>2519342.3518871758</v>
      </c>
      <c r="AI1195" s="33">
        <f>ABS((AB1195*0.0000002777777777)-Z1195)</f>
        <v>6.8771059159343951E-4</v>
      </c>
      <c r="AJ1195" s="33">
        <f t="shared" si="326"/>
        <v>2.2590890262743932</v>
      </c>
    </row>
    <row r="1196" spans="2:36" x14ac:dyDescent="0.3">
      <c r="B1196" s="22" t="s">
        <v>33</v>
      </c>
      <c r="C1196" s="22">
        <v>1188</v>
      </c>
      <c r="D1196" s="22">
        <v>166</v>
      </c>
      <c r="E1196" s="4">
        <v>93.1</v>
      </c>
      <c r="F1196" s="13">
        <f t="shared" si="324"/>
        <v>0</v>
      </c>
      <c r="G1196" s="13">
        <f t="shared" si="325"/>
        <v>0</v>
      </c>
      <c r="R1196">
        <f t="shared" si="313"/>
        <v>0</v>
      </c>
      <c r="S1196">
        <f t="shared" si="314"/>
        <v>93.1</v>
      </c>
      <c r="T1196" s="31">
        <f t="shared" si="318"/>
        <v>25.861111111111107</v>
      </c>
      <c r="U1196" s="31">
        <f t="shared" si="315"/>
        <v>510292.16280864185</v>
      </c>
      <c r="V1196" s="28">
        <f t="shared" si="319"/>
        <v>230.24913042959443</v>
      </c>
      <c r="W1196" s="28">
        <f t="shared" si="320"/>
        <v>2245.509</v>
      </c>
      <c r="X1196" s="28">
        <f t="shared" si="321"/>
        <v>0</v>
      </c>
      <c r="Y1196" s="37">
        <f t="shared" si="316"/>
        <v>2475.7581304295945</v>
      </c>
      <c r="Z1196" s="28">
        <f>Y1196*0.0000002777777777</f>
        <v>6.8771059159343951E-4</v>
      </c>
      <c r="AA1196" s="28">
        <f t="shared" si="322"/>
        <v>2475.7581297363822</v>
      </c>
      <c r="AB1196" s="24">
        <f t="shared" si="317"/>
        <v>0</v>
      </c>
      <c r="AD1196" s="24">
        <f t="shared" si="323"/>
        <v>0</v>
      </c>
      <c r="AE1196" s="24">
        <f t="shared" si="312"/>
        <v>2944.3363433641975</v>
      </c>
      <c r="AF1196" s="24">
        <f t="shared" si="327"/>
        <v>0</v>
      </c>
      <c r="AG119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96" s="35">
        <f>(AG1196*3600000)*$J$69</f>
        <v>2519342.3518871758</v>
      </c>
      <c r="AI1196" s="33">
        <f>ABS((AB1196*0.0000002777777777)-Z1196)</f>
        <v>6.8771059159343951E-4</v>
      </c>
      <c r="AJ1196" s="33">
        <f t="shared" si="326"/>
        <v>2.2597767368659865</v>
      </c>
    </row>
    <row r="1197" spans="2:36" x14ac:dyDescent="0.3">
      <c r="B1197" s="22" t="s">
        <v>33</v>
      </c>
      <c r="C1197" s="22">
        <v>1189</v>
      </c>
      <c r="D1197" s="22">
        <v>167</v>
      </c>
      <c r="E1197" s="4">
        <v>93.1</v>
      </c>
      <c r="F1197" s="13">
        <f t="shared" si="324"/>
        <v>0</v>
      </c>
      <c r="G1197" s="13">
        <f t="shared" si="325"/>
        <v>0</v>
      </c>
      <c r="R1197">
        <f t="shared" si="313"/>
        <v>0</v>
      </c>
      <c r="S1197">
        <f t="shared" si="314"/>
        <v>93.1</v>
      </c>
      <c r="T1197" s="31">
        <f t="shared" si="318"/>
        <v>25.861111111111107</v>
      </c>
      <c r="U1197" s="31">
        <f t="shared" si="315"/>
        <v>510292.16280864185</v>
      </c>
      <c r="V1197" s="28">
        <f t="shared" si="319"/>
        <v>230.24913042959443</v>
      </c>
      <c r="W1197" s="28">
        <f t="shared" si="320"/>
        <v>2245.509</v>
      </c>
      <c r="X1197" s="28">
        <f t="shared" si="321"/>
        <v>0</v>
      </c>
      <c r="Y1197" s="37">
        <f t="shared" si="316"/>
        <v>2475.7581304295945</v>
      </c>
      <c r="Z1197" s="28">
        <f>Y1197*0.0000002777777777</f>
        <v>6.8771059159343951E-4</v>
      </c>
      <c r="AA1197" s="28">
        <f t="shared" si="322"/>
        <v>2475.7581297363822</v>
      </c>
      <c r="AB1197" s="24">
        <f t="shared" si="317"/>
        <v>0</v>
      </c>
      <c r="AD1197" s="24">
        <f t="shared" si="323"/>
        <v>0</v>
      </c>
      <c r="AE1197" s="24">
        <f t="shared" si="312"/>
        <v>2944.3363433641975</v>
      </c>
      <c r="AF1197" s="24">
        <f t="shared" si="327"/>
        <v>0</v>
      </c>
      <c r="AG119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97" s="35">
        <f>(AG1197*3600000)*$J$69</f>
        <v>2519342.3518871758</v>
      </c>
      <c r="AI1197" s="33">
        <f>ABS((AB1197*0.0000002777777777)-Z1197)</f>
        <v>6.8771059159343951E-4</v>
      </c>
      <c r="AJ1197" s="33">
        <f t="shared" si="326"/>
        <v>2.2604644474575797</v>
      </c>
    </row>
    <row r="1198" spans="2:36" x14ac:dyDescent="0.3">
      <c r="B1198" s="22" t="s">
        <v>33</v>
      </c>
      <c r="C1198" s="22">
        <v>1190</v>
      </c>
      <c r="D1198" s="22">
        <v>168</v>
      </c>
      <c r="E1198" s="4">
        <v>93.1</v>
      </c>
      <c r="F1198" s="13">
        <f t="shared" si="324"/>
        <v>0</v>
      </c>
      <c r="G1198" s="13">
        <f t="shared" si="325"/>
        <v>0</v>
      </c>
      <c r="R1198">
        <f t="shared" si="313"/>
        <v>0</v>
      </c>
      <c r="S1198">
        <f t="shared" si="314"/>
        <v>93.1</v>
      </c>
      <c r="T1198" s="31">
        <f t="shared" si="318"/>
        <v>25.861111111111107</v>
      </c>
      <c r="U1198" s="31">
        <f t="shared" si="315"/>
        <v>510292.16280864185</v>
      </c>
      <c r="V1198" s="28">
        <f t="shared" si="319"/>
        <v>230.24913042959443</v>
      </c>
      <c r="W1198" s="28">
        <f t="shared" si="320"/>
        <v>2245.509</v>
      </c>
      <c r="X1198" s="28">
        <f t="shared" si="321"/>
        <v>0</v>
      </c>
      <c r="Y1198" s="37">
        <f t="shared" si="316"/>
        <v>2475.7581304295945</v>
      </c>
      <c r="Z1198" s="28">
        <f>Y1198*0.0000002777777777</f>
        <v>6.8771059159343951E-4</v>
      </c>
      <c r="AA1198" s="28">
        <f t="shared" si="322"/>
        <v>2475.7581297363822</v>
      </c>
      <c r="AB1198" s="24">
        <f t="shared" si="317"/>
        <v>0</v>
      </c>
      <c r="AD1198" s="24">
        <f t="shared" si="323"/>
        <v>0</v>
      </c>
      <c r="AE1198" s="24">
        <f t="shared" si="312"/>
        <v>2944.3363433641975</v>
      </c>
      <c r="AF1198" s="24">
        <f t="shared" si="327"/>
        <v>0</v>
      </c>
      <c r="AG119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98" s="35">
        <f>(AG1198*3600000)*$J$69</f>
        <v>2519342.3518871758</v>
      </c>
      <c r="AI1198" s="33">
        <f>ABS((AB1198*0.0000002777777777)-Z1198)</f>
        <v>6.8771059159343951E-4</v>
      </c>
      <c r="AJ1198" s="33">
        <f t="shared" si="326"/>
        <v>2.2611521580491729</v>
      </c>
    </row>
    <row r="1199" spans="2:36" x14ac:dyDescent="0.3">
      <c r="B1199" s="22" t="s">
        <v>33</v>
      </c>
      <c r="C1199" s="22">
        <v>1191</v>
      </c>
      <c r="D1199" s="22">
        <v>169</v>
      </c>
      <c r="E1199" s="4">
        <v>93.1</v>
      </c>
      <c r="F1199" s="13">
        <f t="shared" si="324"/>
        <v>0</v>
      </c>
      <c r="G1199" s="13">
        <f t="shared" si="325"/>
        <v>0</v>
      </c>
      <c r="R1199">
        <f t="shared" si="313"/>
        <v>0</v>
      </c>
      <c r="S1199">
        <f t="shared" si="314"/>
        <v>93.1</v>
      </c>
      <c r="T1199" s="31">
        <f t="shared" si="318"/>
        <v>25.861111111111107</v>
      </c>
      <c r="U1199" s="31">
        <f t="shared" si="315"/>
        <v>510292.16280864185</v>
      </c>
      <c r="V1199" s="28">
        <f t="shared" si="319"/>
        <v>230.24913042959443</v>
      </c>
      <c r="W1199" s="28">
        <f t="shared" si="320"/>
        <v>2245.509</v>
      </c>
      <c r="X1199" s="28">
        <f t="shared" si="321"/>
        <v>0</v>
      </c>
      <c r="Y1199" s="37">
        <f t="shared" si="316"/>
        <v>2475.7581304295945</v>
      </c>
      <c r="Z1199" s="28">
        <f>Y1199*0.0000002777777777</f>
        <v>6.8771059159343951E-4</v>
      </c>
      <c r="AA1199" s="28">
        <f t="shared" si="322"/>
        <v>2475.7581297363822</v>
      </c>
      <c r="AB1199" s="24">
        <f t="shared" si="317"/>
        <v>0</v>
      </c>
      <c r="AD1199" s="24">
        <f t="shared" si="323"/>
        <v>0</v>
      </c>
      <c r="AE1199" s="24">
        <f t="shared" si="312"/>
        <v>2944.3363433641975</v>
      </c>
      <c r="AF1199" s="24">
        <f t="shared" si="327"/>
        <v>0</v>
      </c>
      <c r="AG119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199" s="35">
        <f>(AG1199*3600000)*$J$69</f>
        <v>2519342.3518871758</v>
      </c>
      <c r="AI1199" s="33">
        <f>ABS((AB1199*0.0000002777777777)-Z1199)</f>
        <v>6.8771059159343951E-4</v>
      </c>
      <c r="AJ1199" s="33">
        <f t="shared" si="326"/>
        <v>2.2618398686407661</v>
      </c>
    </row>
    <row r="1200" spans="2:36" x14ac:dyDescent="0.3">
      <c r="B1200" s="22" t="s">
        <v>33</v>
      </c>
      <c r="C1200" s="22">
        <v>1192</v>
      </c>
      <c r="D1200" s="22">
        <v>170</v>
      </c>
      <c r="E1200" s="4">
        <v>93.1</v>
      </c>
      <c r="F1200" s="13">
        <f t="shared" si="324"/>
        <v>0</v>
      </c>
      <c r="G1200" s="13">
        <f t="shared" si="325"/>
        <v>0</v>
      </c>
      <c r="R1200">
        <f t="shared" si="313"/>
        <v>0</v>
      </c>
      <c r="S1200">
        <f t="shared" si="314"/>
        <v>93.1</v>
      </c>
      <c r="T1200" s="31">
        <f t="shared" si="318"/>
        <v>25.861111111111107</v>
      </c>
      <c r="U1200" s="31">
        <f t="shared" si="315"/>
        <v>510292.16280864185</v>
      </c>
      <c r="V1200" s="28">
        <f t="shared" si="319"/>
        <v>230.24913042959443</v>
      </c>
      <c r="W1200" s="28">
        <f t="shared" si="320"/>
        <v>2245.509</v>
      </c>
      <c r="X1200" s="28">
        <f t="shared" si="321"/>
        <v>0</v>
      </c>
      <c r="Y1200" s="37">
        <f t="shared" si="316"/>
        <v>2475.7581304295945</v>
      </c>
      <c r="Z1200" s="28">
        <f>Y1200*0.0000002777777777</f>
        <v>6.8771059159343951E-4</v>
      </c>
      <c r="AA1200" s="28">
        <f t="shared" si="322"/>
        <v>2475.7581297363822</v>
      </c>
      <c r="AB1200" s="24">
        <f t="shared" si="317"/>
        <v>0</v>
      </c>
      <c r="AD1200" s="24">
        <f t="shared" si="323"/>
        <v>0</v>
      </c>
      <c r="AE1200" s="24">
        <f t="shared" si="312"/>
        <v>2944.3363433641975</v>
      </c>
      <c r="AF1200" s="24">
        <f t="shared" si="327"/>
        <v>0</v>
      </c>
      <c r="AG120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200" s="35">
        <f>(AG1200*3600000)*$J$69</f>
        <v>2519342.3518871758</v>
      </c>
      <c r="AI1200" s="33">
        <f>ABS((AB1200*0.0000002777777777)-Z1200)</f>
        <v>6.8771059159343951E-4</v>
      </c>
      <c r="AJ1200" s="33">
        <f t="shared" si="326"/>
        <v>2.2625275792323594</v>
      </c>
    </row>
    <row r="1201" spans="2:36" x14ac:dyDescent="0.3">
      <c r="B1201" s="22" t="s">
        <v>33</v>
      </c>
      <c r="C1201" s="22">
        <v>1193</v>
      </c>
      <c r="D1201" s="22">
        <v>171</v>
      </c>
      <c r="E1201" s="4">
        <v>93.1</v>
      </c>
      <c r="F1201" s="13">
        <f t="shared" si="324"/>
        <v>0</v>
      </c>
      <c r="G1201" s="13">
        <f t="shared" si="325"/>
        <v>0</v>
      </c>
      <c r="R1201">
        <f t="shared" si="313"/>
        <v>0</v>
      </c>
      <c r="S1201">
        <f t="shared" si="314"/>
        <v>93.1</v>
      </c>
      <c r="T1201" s="31">
        <f t="shared" si="318"/>
        <v>25.861111111111107</v>
      </c>
      <c r="U1201" s="31">
        <f t="shared" si="315"/>
        <v>510292.16280864185</v>
      </c>
      <c r="V1201" s="28">
        <f t="shared" si="319"/>
        <v>230.24913042959443</v>
      </c>
      <c r="W1201" s="28">
        <f t="shared" si="320"/>
        <v>2245.509</v>
      </c>
      <c r="X1201" s="28">
        <f t="shared" si="321"/>
        <v>0</v>
      </c>
      <c r="Y1201" s="37">
        <f t="shared" si="316"/>
        <v>2475.7581304295945</v>
      </c>
      <c r="Z1201" s="28">
        <f>Y1201*0.0000002777777777</f>
        <v>6.8771059159343951E-4</v>
      </c>
      <c r="AA1201" s="28">
        <f t="shared" si="322"/>
        <v>2475.7581297363822</v>
      </c>
      <c r="AB1201" s="24">
        <f t="shared" si="317"/>
        <v>0</v>
      </c>
      <c r="AD1201" s="24">
        <f t="shared" si="323"/>
        <v>0</v>
      </c>
      <c r="AE1201" s="24">
        <f t="shared" si="312"/>
        <v>2944.3363433641975</v>
      </c>
      <c r="AF1201" s="24">
        <f t="shared" si="327"/>
        <v>0</v>
      </c>
      <c r="AG120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201" s="35">
        <f>(AG1201*3600000)*$J$69</f>
        <v>2519342.3518871758</v>
      </c>
      <c r="AI1201" s="33">
        <f>ABS((AB1201*0.0000002777777777)-Z1201)</f>
        <v>6.8771059159343951E-4</v>
      </c>
      <c r="AJ1201" s="33">
        <f t="shared" si="326"/>
        <v>2.2632152898239526</v>
      </c>
    </row>
    <row r="1202" spans="2:36" x14ac:dyDescent="0.3">
      <c r="B1202" s="22" t="s">
        <v>33</v>
      </c>
      <c r="C1202" s="22">
        <v>1194</v>
      </c>
      <c r="D1202" s="22">
        <v>172</v>
      </c>
      <c r="E1202" s="4">
        <v>93.1</v>
      </c>
      <c r="F1202" s="13">
        <f t="shared" si="324"/>
        <v>0</v>
      </c>
      <c r="G1202" s="13">
        <f t="shared" si="325"/>
        <v>0</v>
      </c>
      <c r="R1202">
        <f t="shared" si="313"/>
        <v>0</v>
      </c>
      <c r="S1202">
        <f t="shared" si="314"/>
        <v>93.1</v>
      </c>
      <c r="T1202" s="31">
        <f t="shared" si="318"/>
        <v>25.861111111111107</v>
      </c>
      <c r="U1202" s="31">
        <f t="shared" si="315"/>
        <v>510292.16280864185</v>
      </c>
      <c r="V1202" s="28">
        <f t="shared" si="319"/>
        <v>230.24913042959443</v>
      </c>
      <c r="W1202" s="28">
        <f t="shared" si="320"/>
        <v>2245.509</v>
      </c>
      <c r="X1202" s="28">
        <f t="shared" si="321"/>
        <v>0</v>
      </c>
      <c r="Y1202" s="37">
        <f t="shared" si="316"/>
        <v>2475.7581304295945</v>
      </c>
      <c r="Z1202" s="28">
        <f>Y1202*0.0000002777777777</f>
        <v>6.8771059159343951E-4</v>
      </c>
      <c r="AA1202" s="28">
        <f t="shared" si="322"/>
        <v>2475.7581297363822</v>
      </c>
      <c r="AB1202" s="24">
        <f t="shared" si="317"/>
        <v>0</v>
      </c>
      <c r="AD1202" s="24">
        <f t="shared" si="323"/>
        <v>0</v>
      </c>
      <c r="AE1202" s="24">
        <f t="shared" si="312"/>
        <v>2944.3363433641975</v>
      </c>
      <c r="AF1202" s="24">
        <f t="shared" si="327"/>
        <v>0</v>
      </c>
      <c r="AG120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202" s="35">
        <f>(AG1202*3600000)*$J$69</f>
        <v>2519342.3518871758</v>
      </c>
      <c r="AI1202" s="33">
        <f>ABS((AB1202*0.0000002777777777)-Z1202)</f>
        <v>6.8771059159343951E-4</v>
      </c>
      <c r="AJ1202" s="33">
        <f t="shared" si="326"/>
        <v>2.2639030004155458</v>
      </c>
    </row>
    <row r="1203" spans="2:36" x14ac:dyDescent="0.3">
      <c r="B1203" s="22" t="s">
        <v>33</v>
      </c>
      <c r="C1203" s="22">
        <v>1195</v>
      </c>
      <c r="D1203" s="22">
        <v>173</v>
      </c>
      <c r="E1203" s="4">
        <v>93.1</v>
      </c>
      <c r="F1203" s="13">
        <f t="shared" si="324"/>
        <v>1.3888888888890073E-2</v>
      </c>
      <c r="G1203" s="13">
        <f t="shared" si="325"/>
        <v>5.0000000000004263E-2</v>
      </c>
      <c r="R1203">
        <f t="shared" si="313"/>
        <v>0</v>
      </c>
      <c r="S1203">
        <f t="shared" si="314"/>
        <v>93.1</v>
      </c>
      <c r="T1203" s="31">
        <f t="shared" si="318"/>
        <v>25.861111111111107</v>
      </c>
      <c r="U1203" s="31">
        <f t="shared" si="315"/>
        <v>510292.16280864185</v>
      </c>
      <c r="V1203" s="28">
        <f t="shared" si="319"/>
        <v>230.24913042959443</v>
      </c>
      <c r="W1203" s="28">
        <f t="shared" si="320"/>
        <v>2245.509</v>
      </c>
      <c r="X1203" s="28">
        <f t="shared" si="321"/>
        <v>22.00825828930823</v>
      </c>
      <c r="Y1203" s="37">
        <f t="shared" si="316"/>
        <v>2497.7663887189028</v>
      </c>
      <c r="Z1203" s="28">
        <f>Y1203*0.0000002777777777</f>
        <v>6.938239966720912E-4</v>
      </c>
      <c r="AA1203" s="28">
        <f t="shared" si="322"/>
        <v>2497.7663880195282</v>
      </c>
      <c r="AB1203" s="24">
        <f t="shared" si="317"/>
        <v>-1096.8125000001746</v>
      </c>
      <c r="AD1203" s="24">
        <f t="shared" si="323"/>
        <v>0</v>
      </c>
      <c r="AE1203" s="24">
        <f t="shared" si="312"/>
        <v>2944.3363433641975</v>
      </c>
      <c r="AF1203" s="24">
        <f t="shared" si="327"/>
        <v>0</v>
      </c>
      <c r="AG120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203" s="35">
        <f>(AG1203*3600000)*$J$69</f>
        <v>2519342.3518871758</v>
      </c>
      <c r="AI1203" s="33">
        <f>ABS((AB1203*0.0000002777777777)-Z1203)</f>
        <v>9.9849413547572086E-4</v>
      </c>
      <c r="AJ1203" s="33">
        <f t="shared" si="326"/>
        <v>2.2649014945510215</v>
      </c>
    </row>
    <row r="1204" spans="2:36" x14ac:dyDescent="0.3">
      <c r="B1204" s="22" t="s">
        <v>33</v>
      </c>
      <c r="C1204" s="22">
        <v>1196</v>
      </c>
      <c r="D1204" s="22">
        <v>174</v>
      </c>
      <c r="E1204" s="4">
        <v>93.2</v>
      </c>
      <c r="F1204" s="13">
        <f t="shared" si="324"/>
        <v>1.3888888888890073E-2</v>
      </c>
      <c r="G1204" s="13">
        <f t="shared" si="325"/>
        <v>5.0000000000004263E-2</v>
      </c>
      <c r="R1204">
        <f t="shared" si="313"/>
        <v>0</v>
      </c>
      <c r="S1204">
        <f t="shared" si="314"/>
        <v>93.2</v>
      </c>
      <c r="T1204" s="31">
        <f t="shared" si="318"/>
        <v>25.888888888888889</v>
      </c>
      <c r="U1204" s="31">
        <f t="shared" si="315"/>
        <v>511388.97530864202</v>
      </c>
      <c r="V1204" s="28">
        <f t="shared" si="319"/>
        <v>230.74402363543825</v>
      </c>
      <c r="W1204" s="28">
        <f t="shared" si="320"/>
        <v>2245.509</v>
      </c>
      <c r="X1204" s="28">
        <f t="shared" si="321"/>
        <v>22.00825828930823</v>
      </c>
      <c r="Y1204" s="37">
        <f t="shared" si="316"/>
        <v>2498.2612819247465</v>
      </c>
      <c r="Z1204" s="28">
        <f>Y1204*0.0000002777777777</f>
        <v>6.9396146700700934E-4</v>
      </c>
      <c r="AA1204" s="28">
        <f t="shared" si="322"/>
        <v>2498.2612812252337</v>
      </c>
      <c r="AB1204" s="24">
        <f t="shared" si="317"/>
        <v>0</v>
      </c>
      <c r="AD1204" s="24">
        <f t="shared" si="323"/>
        <v>0</v>
      </c>
      <c r="AE1204" s="24">
        <f t="shared" si="312"/>
        <v>2944.3363433641975</v>
      </c>
      <c r="AF1204" s="24">
        <f t="shared" si="327"/>
        <v>0</v>
      </c>
      <c r="AG120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204" s="35">
        <f>(AG1204*3600000)*$J$69</f>
        <v>2519342.3518871758</v>
      </c>
      <c r="AI1204" s="33">
        <f>ABS((AB1204*0.0000002777777777)-Z1204)</f>
        <v>6.9396146700700934E-4</v>
      </c>
      <c r="AJ1204" s="33">
        <f t="shared" si="326"/>
        <v>2.2655954560180285</v>
      </c>
    </row>
    <row r="1205" spans="2:36" x14ac:dyDescent="0.3">
      <c r="B1205" s="22" t="s">
        <v>33</v>
      </c>
      <c r="C1205" s="22">
        <v>1197</v>
      </c>
      <c r="D1205" s="22">
        <v>175</v>
      </c>
      <c r="E1205" s="4">
        <v>93.2</v>
      </c>
      <c r="F1205" s="13">
        <f t="shared" si="324"/>
        <v>1.3888888888888099E-2</v>
      </c>
      <c r="G1205" s="13">
        <f t="shared" si="325"/>
        <v>4.9999999999997158E-2</v>
      </c>
      <c r="R1205">
        <f t="shared" si="313"/>
        <v>0</v>
      </c>
      <c r="S1205">
        <f t="shared" si="314"/>
        <v>93.2</v>
      </c>
      <c r="T1205" s="31">
        <f t="shared" si="318"/>
        <v>25.888888888888889</v>
      </c>
      <c r="U1205" s="31">
        <f t="shared" si="315"/>
        <v>511388.97530864202</v>
      </c>
      <c r="V1205" s="28">
        <f t="shared" si="319"/>
        <v>230.74402363543825</v>
      </c>
      <c r="W1205" s="28">
        <f t="shared" si="320"/>
        <v>2245.509</v>
      </c>
      <c r="X1205" s="28">
        <f t="shared" si="321"/>
        <v>22.008258289305104</v>
      </c>
      <c r="Y1205" s="37">
        <f t="shared" si="316"/>
        <v>2498.2612819247433</v>
      </c>
      <c r="Z1205" s="28">
        <f>Y1205*0.0000002777777777</f>
        <v>6.9396146700700847E-4</v>
      </c>
      <c r="AA1205" s="28">
        <f t="shared" si="322"/>
        <v>2498.2612812252305</v>
      </c>
      <c r="AB1205" s="24">
        <f t="shared" si="317"/>
        <v>-1097.9899691356695</v>
      </c>
      <c r="AD1205" s="24">
        <f t="shared" si="323"/>
        <v>0</v>
      </c>
      <c r="AE1205" s="24">
        <f t="shared" si="312"/>
        <v>2944.3363433641975</v>
      </c>
      <c r="AF1205" s="24">
        <f t="shared" si="327"/>
        <v>0</v>
      </c>
      <c r="AG120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205" s="35">
        <f>(AG1205*3600000)*$J$69</f>
        <v>2519342.3518871758</v>
      </c>
      <c r="AI1205" s="33">
        <f>ABS((AB1205*0.0000002777777777)-Z1205)</f>
        <v>9.9895868057040633E-4</v>
      </c>
      <c r="AJ1205" s="33">
        <f t="shared" si="326"/>
        <v>2.266594414698599</v>
      </c>
    </row>
    <row r="1206" spans="2:36" x14ac:dyDescent="0.3">
      <c r="B1206" s="22" t="s">
        <v>33</v>
      </c>
      <c r="C1206" s="22">
        <v>1198</v>
      </c>
      <c r="D1206" s="22">
        <v>176</v>
      </c>
      <c r="E1206" s="4">
        <v>93.3</v>
      </c>
      <c r="F1206" s="13">
        <f t="shared" si="324"/>
        <v>6.9444444444444448E-2</v>
      </c>
      <c r="G1206" s="13">
        <f t="shared" si="325"/>
        <v>0.25</v>
      </c>
      <c r="R1206">
        <f t="shared" si="313"/>
        <v>0</v>
      </c>
      <c r="S1206">
        <f t="shared" si="314"/>
        <v>93.3</v>
      </c>
      <c r="T1206" s="31">
        <f t="shared" si="318"/>
        <v>25.916666666666664</v>
      </c>
      <c r="U1206" s="31">
        <f t="shared" si="315"/>
        <v>512486.96527777769</v>
      </c>
      <c r="V1206" s="28">
        <f t="shared" si="319"/>
        <v>231.23944812760061</v>
      </c>
      <c r="W1206" s="28">
        <f t="shared" si="320"/>
        <v>2245.509</v>
      </c>
      <c r="X1206" s="28">
        <f t="shared" si="321"/>
        <v>110.04129144653177</v>
      </c>
      <c r="Y1206" s="37">
        <f t="shared" si="316"/>
        <v>2586.7897395741325</v>
      </c>
      <c r="Z1206" s="28">
        <f>Y1206*0.0000002777777777</f>
        <v>7.1855270523606433E-4</v>
      </c>
      <c r="AA1206" s="28">
        <f t="shared" si="322"/>
        <v>2586.7897388498318</v>
      </c>
      <c r="AB1206" s="24">
        <f t="shared" si="317"/>
        <v>-4403.7345679013524</v>
      </c>
      <c r="AD1206" s="24">
        <f t="shared" si="323"/>
        <v>0</v>
      </c>
      <c r="AE1206" s="24">
        <f t="shared" si="312"/>
        <v>2944.3363433641975</v>
      </c>
      <c r="AF1206" s="24">
        <f t="shared" si="327"/>
        <v>0</v>
      </c>
      <c r="AG120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206" s="35">
        <f>(AG1206*3600000)*$J$69</f>
        <v>2519342.3518871758</v>
      </c>
      <c r="AI1206" s="33">
        <f>ABS((AB1206*0.0000002777777777)-Z1206)</f>
        <v>1.9418123070883719E-3</v>
      </c>
      <c r="AJ1206" s="33">
        <f t="shared" si="326"/>
        <v>2.2685362270056872</v>
      </c>
    </row>
    <row r="1207" spans="2:36" x14ac:dyDescent="0.3">
      <c r="B1207" s="22" t="s">
        <v>33</v>
      </c>
      <c r="C1207" s="22">
        <v>1199</v>
      </c>
      <c r="D1207" s="22">
        <v>177</v>
      </c>
      <c r="E1207" s="4">
        <v>93.7</v>
      </c>
      <c r="F1207" s="13">
        <f t="shared" si="324"/>
        <v>0.12500000000000078</v>
      </c>
      <c r="G1207" s="13">
        <f t="shared" si="325"/>
        <v>0.45000000000000284</v>
      </c>
      <c r="R1207">
        <f t="shared" si="313"/>
        <v>0</v>
      </c>
      <c r="S1207">
        <f t="shared" si="314"/>
        <v>93.7</v>
      </c>
      <c r="T1207" s="31">
        <f t="shared" si="318"/>
        <v>26.027777777777779</v>
      </c>
      <c r="U1207" s="31">
        <f t="shared" si="315"/>
        <v>516890.69984567905</v>
      </c>
      <c r="V1207" s="28">
        <f t="shared" si="319"/>
        <v>233.22645895943708</v>
      </c>
      <c r="W1207" s="28">
        <f t="shared" si="320"/>
        <v>2245.509</v>
      </c>
      <c r="X1207" s="28">
        <f t="shared" si="321"/>
        <v>198.07432460375841</v>
      </c>
      <c r="Y1207" s="37">
        <f t="shared" si="316"/>
        <v>2676.8097835631952</v>
      </c>
      <c r="Z1207" s="28">
        <f>Y1207*0.0000002777777777</f>
        <v>7.4355827300380236E-4</v>
      </c>
      <c r="AA1207" s="28">
        <f t="shared" si="322"/>
        <v>2676.8097828136883</v>
      </c>
      <c r="AB1207" s="24">
        <f t="shared" si="317"/>
        <v>-5531.1612654320779</v>
      </c>
      <c r="AD1207" s="24">
        <f t="shared" si="323"/>
        <v>0</v>
      </c>
      <c r="AE1207" s="24">
        <f t="shared" si="312"/>
        <v>2944.3363433641975</v>
      </c>
      <c r="AF1207" s="24">
        <f t="shared" si="327"/>
        <v>0</v>
      </c>
      <c r="AG120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207" s="35">
        <f>(AG1207*3600000)*$J$69</f>
        <v>2519342.3518871758</v>
      </c>
      <c r="AI1207" s="33">
        <f>ABS((AB1207*0.0000002777777777)-Z1207)</f>
        <v>2.2799919574158448E-3</v>
      </c>
      <c r="AJ1207" s="33">
        <f t="shared" si="326"/>
        <v>2.2708162189631032</v>
      </c>
    </row>
    <row r="1208" spans="2:36" x14ac:dyDescent="0.3">
      <c r="B1208" s="22" t="s">
        <v>33</v>
      </c>
      <c r="C1208" s="22">
        <v>1200</v>
      </c>
      <c r="D1208" s="22">
        <v>178</v>
      </c>
      <c r="E1208" s="4">
        <v>94.2</v>
      </c>
      <c r="F1208" s="13">
        <f t="shared" si="324"/>
        <v>0.18055555555555516</v>
      </c>
      <c r="G1208" s="13">
        <f t="shared" si="325"/>
        <v>0.64999999999999858</v>
      </c>
      <c r="R1208">
        <f t="shared" si="313"/>
        <v>0</v>
      </c>
      <c r="S1208">
        <f t="shared" si="314"/>
        <v>94.2</v>
      </c>
      <c r="T1208" s="31">
        <f t="shared" si="318"/>
        <v>26.166666666666668</v>
      </c>
      <c r="U1208" s="31">
        <f t="shared" si="315"/>
        <v>522421.86111111112</v>
      </c>
      <c r="V1208" s="28">
        <f t="shared" si="319"/>
        <v>235.72217644140275</v>
      </c>
      <c r="W1208" s="28">
        <f t="shared" si="320"/>
        <v>2245.509</v>
      </c>
      <c r="X1208" s="28">
        <f t="shared" si="321"/>
        <v>286.10735776098198</v>
      </c>
      <c r="Y1208" s="37">
        <f t="shared" si="316"/>
        <v>2767.3385342023844</v>
      </c>
      <c r="Z1208" s="28">
        <f>Y1208*0.0000002777777777</f>
        <v>7.6870514817431381E-4</v>
      </c>
      <c r="AA1208" s="28">
        <f t="shared" si="322"/>
        <v>2767.3385334275299</v>
      </c>
      <c r="AB1208" s="24">
        <f t="shared" si="317"/>
        <v>-8911.0864197530318</v>
      </c>
      <c r="AD1208" s="24">
        <f t="shared" si="323"/>
        <v>0</v>
      </c>
      <c r="AE1208" s="24">
        <f t="shared" si="312"/>
        <v>2944.3363433641975</v>
      </c>
      <c r="AF1208" s="24">
        <f t="shared" si="327"/>
        <v>0</v>
      </c>
      <c r="AG120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208" s="35">
        <f>(AG1208*3600000)*$J$69</f>
        <v>2519342.3518871758</v>
      </c>
      <c r="AI1208" s="33">
        <f>ABS((AB1208*0.0000002777777777)-Z1208)</f>
        <v>3.2440069307459606E-3</v>
      </c>
      <c r="AJ1208" s="33">
        <f t="shared" si="326"/>
        <v>2.2740602258938489</v>
      </c>
    </row>
    <row r="1209" spans="2:36" x14ac:dyDescent="0.3">
      <c r="B1209" s="22" t="s">
        <v>33</v>
      </c>
      <c r="C1209" s="22">
        <v>1201</v>
      </c>
      <c r="D1209" s="22">
        <v>179</v>
      </c>
      <c r="E1209" s="4">
        <v>95</v>
      </c>
      <c r="F1209" s="13">
        <f t="shared" si="324"/>
        <v>0.22222222222222143</v>
      </c>
      <c r="G1209" s="13">
        <f t="shared" si="325"/>
        <v>0.79999999999999716</v>
      </c>
      <c r="R1209">
        <f t="shared" si="313"/>
        <v>0</v>
      </c>
      <c r="S1209">
        <f t="shared" si="314"/>
        <v>95</v>
      </c>
      <c r="T1209" s="31">
        <f t="shared" si="318"/>
        <v>26.388888888888889</v>
      </c>
      <c r="U1209" s="31">
        <f t="shared" si="315"/>
        <v>531332.94753086416</v>
      </c>
      <c r="V1209" s="28">
        <f t="shared" si="319"/>
        <v>239.74295130111875</v>
      </c>
      <c r="W1209" s="28">
        <f t="shared" si="320"/>
        <v>2245.509</v>
      </c>
      <c r="X1209" s="28">
        <f t="shared" si="321"/>
        <v>352.13213262890042</v>
      </c>
      <c r="Y1209" s="37">
        <f t="shared" si="316"/>
        <v>2837.3840839300192</v>
      </c>
      <c r="Z1209" s="28">
        <f>Y1209*0.0000002777777777</f>
        <v>7.8816224531543108E-4</v>
      </c>
      <c r="AA1209" s="28">
        <f t="shared" si="322"/>
        <v>2837.3840831355519</v>
      </c>
      <c r="AB1209" s="24">
        <f t="shared" si="317"/>
        <v>-8986.4444444444962</v>
      </c>
      <c r="AD1209" s="24">
        <f t="shared" si="323"/>
        <v>0</v>
      </c>
      <c r="AE1209" s="24">
        <f t="shared" si="312"/>
        <v>2944.3363433641975</v>
      </c>
      <c r="AF1209" s="24">
        <f t="shared" si="327"/>
        <v>0</v>
      </c>
      <c r="AG120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209" s="35">
        <f>(AG1209*3600000)*$J$69</f>
        <v>2519342.3518871758</v>
      </c>
      <c r="AI1209" s="33">
        <f>ABS((AB1209*0.0000002777777777)-Z1209)</f>
        <v>3.2843968125177343E-3</v>
      </c>
      <c r="AJ1209" s="33">
        <f t="shared" si="326"/>
        <v>2.2773446227063667</v>
      </c>
    </row>
    <row r="1210" spans="2:36" x14ac:dyDescent="0.3">
      <c r="B1210" s="22" t="s">
        <v>33</v>
      </c>
      <c r="C1210" s="22">
        <v>1202</v>
      </c>
      <c r="D1210" s="22">
        <v>180</v>
      </c>
      <c r="E1210" s="4">
        <v>95.8</v>
      </c>
      <c r="F1210" s="13">
        <f t="shared" si="324"/>
        <v>0.19444444444444522</v>
      </c>
      <c r="G1210" s="13">
        <f t="shared" si="325"/>
        <v>0.70000000000000284</v>
      </c>
      <c r="R1210">
        <f t="shared" si="313"/>
        <v>0</v>
      </c>
      <c r="S1210">
        <f t="shared" si="314"/>
        <v>95.8</v>
      </c>
      <c r="T1210" s="31">
        <f t="shared" si="318"/>
        <v>26.611111111111111</v>
      </c>
      <c r="U1210" s="31">
        <f t="shared" si="315"/>
        <v>540319.39197530865</v>
      </c>
      <c r="V1210" s="28">
        <f t="shared" si="319"/>
        <v>243.79772848522992</v>
      </c>
      <c r="W1210" s="28">
        <f t="shared" si="320"/>
        <v>2245.509</v>
      </c>
      <c r="X1210" s="28">
        <f t="shared" si="321"/>
        <v>308.11561605029021</v>
      </c>
      <c r="Y1210" s="37">
        <f t="shared" si="316"/>
        <v>2797.4223445355201</v>
      </c>
      <c r="Z1210" s="28">
        <f>Y1210*0.0000002777777777</f>
        <v>7.7706176215340051E-4</v>
      </c>
      <c r="AA1210" s="28">
        <f t="shared" si="322"/>
        <v>2797.4223437522419</v>
      </c>
      <c r="AB1210" s="24">
        <f t="shared" si="317"/>
        <v>-6789.2870370370802</v>
      </c>
      <c r="AD1210" s="24">
        <f t="shared" si="323"/>
        <v>0</v>
      </c>
      <c r="AE1210" s="24">
        <f t="shared" si="312"/>
        <v>2944.3363433641975</v>
      </c>
      <c r="AF1210" s="24">
        <f t="shared" si="327"/>
        <v>0</v>
      </c>
      <c r="AG121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210" s="35">
        <f>(AG1210*3600000)*$J$69</f>
        <v>2519342.3518871758</v>
      </c>
      <c r="AI1210" s="33">
        <f>ABS((AB1210*0.0000002777777777)-Z1210)</f>
        <v>2.6629748274689786E-3</v>
      </c>
      <c r="AJ1210" s="33">
        <f t="shared" si="326"/>
        <v>2.2800075975338356</v>
      </c>
    </row>
    <row r="1211" spans="2:36" x14ac:dyDescent="0.3">
      <c r="B1211" s="22" t="s">
        <v>33</v>
      </c>
      <c r="C1211" s="22">
        <v>1203</v>
      </c>
      <c r="D1211" s="22">
        <v>181</v>
      </c>
      <c r="E1211" s="4">
        <v>96.4</v>
      </c>
      <c r="F1211" s="13">
        <f t="shared" si="324"/>
        <v>0.1388888888888889</v>
      </c>
      <c r="G1211" s="13">
        <f t="shared" si="325"/>
        <v>0.5</v>
      </c>
      <c r="R1211">
        <f t="shared" si="313"/>
        <v>0</v>
      </c>
      <c r="S1211">
        <f t="shared" si="314"/>
        <v>96.4</v>
      </c>
      <c r="T1211" s="31">
        <f t="shared" si="318"/>
        <v>26.777777777777779</v>
      </c>
      <c r="U1211" s="31">
        <f t="shared" si="315"/>
        <v>547108.67901234573</v>
      </c>
      <c r="V1211" s="28">
        <f t="shared" si="319"/>
        <v>246.86112539869748</v>
      </c>
      <c r="W1211" s="28">
        <f t="shared" si="320"/>
        <v>2245.509</v>
      </c>
      <c r="X1211" s="28">
        <f t="shared" si="321"/>
        <v>220.08258289306355</v>
      </c>
      <c r="Y1211" s="37">
        <f t="shared" si="316"/>
        <v>2712.4527082917612</v>
      </c>
      <c r="Z1211" s="28">
        <f>Y1211*0.0000002777777777</f>
        <v>7.5345908542563179E-4</v>
      </c>
      <c r="AA1211" s="28">
        <f t="shared" si="322"/>
        <v>2712.4527075322744</v>
      </c>
      <c r="AB1211" s="24">
        <f t="shared" si="317"/>
        <v>-4549.7407407405553</v>
      </c>
      <c r="AD1211" s="24">
        <f t="shared" si="323"/>
        <v>0</v>
      </c>
      <c r="AE1211" s="24">
        <f t="shared" si="312"/>
        <v>2944.3363433641975</v>
      </c>
      <c r="AF1211" s="24">
        <f t="shared" si="327"/>
        <v>0</v>
      </c>
      <c r="AG121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211" s="35">
        <f>(AG1211*3600000)*$J$69</f>
        <v>2519342.3518871758</v>
      </c>
      <c r="AI1211" s="33">
        <f>ABS((AB1211*0.0000002777777777)-Z1211)</f>
        <v>2.0172759574996952E-3</v>
      </c>
      <c r="AJ1211" s="33">
        <f t="shared" si="326"/>
        <v>2.2820248734913355</v>
      </c>
    </row>
    <row r="1212" spans="2:36" x14ac:dyDescent="0.3">
      <c r="B1212" s="22" t="s">
        <v>33</v>
      </c>
      <c r="C1212" s="22">
        <v>1204</v>
      </c>
      <c r="D1212" s="22">
        <v>182</v>
      </c>
      <c r="E1212" s="4">
        <v>96.8</v>
      </c>
      <c r="F1212" s="13">
        <f t="shared" si="324"/>
        <v>8.3333333333332538E-2</v>
      </c>
      <c r="G1212" s="13">
        <f t="shared" si="325"/>
        <v>0.29999999999999716</v>
      </c>
      <c r="R1212">
        <f t="shared" si="313"/>
        <v>0</v>
      </c>
      <c r="S1212">
        <f t="shared" si="314"/>
        <v>96.8</v>
      </c>
      <c r="T1212" s="31">
        <f t="shared" si="318"/>
        <v>26.888888888888886</v>
      </c>
      <c r="U1212" s="31">
        <f t="shared" si="315"/>
        <v>551658.41975308629</v>
      </c>
      <c r="V1212" s="28">
        <f t="shared" si="319"/>
        <v>248.91401573404926</v>
      </c>
      <c r="W1212" s="28">
        <f t="shared" si="320"/>
        <v>2245.509</v>
      </c>
      <c r="X1212" s="28">
        <f t="shared" si="321"/>
        <v>132.04954973583688</v>
      </c>
      <c r="Y1212" s="37">
        <f t="shared" si="316"/>
        <v>2626.4725654698864</v>
      </c>
      <c r="Z1212" s="28">
        <f>Y1212*0.0000002777777777</f>
        <v>7.2957571242624288E-4</v>
      </c>
      <c r="AA1212" s="28">
        <f t="shared" si="322"/>
        <v>2626.4725647344744</v>
      </c>
      <c r="AB1212" s="24">
        <f t="shared" si="317"/>
        <v>-2281.9351851852844</v>
      </c>
      <c r="AD1212" s="24">
        <f t="shared" si="323"/>
        <v>0</v>
      </c>
      <c r="AE1212" s="24">
        <f t="shared" si="312"/>
        <v>2944.3363433641975</v>
      </c>
      <c r="AF1212" s="24">
        <f t="shared" si="327"/>
        <v>0</v>
      </c>
      <c r="AG121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212" s="35">
        <f>(AG1212*3600000)*$J$69</f>
        <v>2519342.3518871758</v>
      </c>
      <c r="AI1212" s="33">
        <f>ABS((AB1212*0.0000002777777777)-Z1212)</f>
        <v>1.3634465970224492E-3</v>
      </c>
      <c r="AJ1212" s="33">
        <f t="shared" si="326"/>
        <v>2.283388320088358</v>
      </c>
    </row>
    <row r="1213" spans="2:36" x14ac:dyDescent="0.3">
      <c r="B1213" s="22" t="s">
        <v>33</v>
      </c>
      <c r="C1213" s="22">
        <v>1205</v>
      </c>
      <c r="D1213" s="22">
        <v>183</v>
      </c>
      <c r="E1213" s="4">
        <v>97</v>
      </c>
      <c r="F1213" s="13">
        <f t="shared" si="324"/>
        <v>4.1666666666666269E-2</v>
      </c>
      <c r="G1213" s="13">
        <f t="shared" si="325"/>
        <v>0.14999999999999858</v>
      </c>
      <c r="R1213">
        <f t="shared" si="313"/>
        <v>0</v>
      </c>
      <c r="S1213">
        <f t="shared" si="314"/>
        <v>97</v>
      </c>
      <c r="T1213" s="31">
        <f t="shared" si="318"/>
        <v>26.944444444444443</v>
      </c>
      <c r="U1213" s="31">
        <f t="shared" si="315"/>
        <v>553940.35493827157</v>
      </c>
      <c r="V1213" s="28">
        <f t="shared" si="319"/>
        <v>249.94364861963726</v>
      </c>
      <c r="W1213" s="28">
        <f t="shared" si="320"/>
        <v>2245.509</v>
      </c>
      <c r="X1213" s="28">
        <f t="shared" si="321"/>
        <v>66.024774867918438</v>
      </c>
      <c r="Y1213" s="37">
        <f t="shared" si="316"/>
        <v>2561.4774234875558</v>
      </c>
      <c r="Z1213" s="28">
        <f>Y1213*0.0000002777777777</f>
        <v>7.1152150632509514E-4</v>
      </c>
      <c r="AA1213" s="28">
        <f t="shared" si="322"/>
        <v>2561.4774227703424</v>
      </c>
      <c r="AB1213" s="24">
        <f t="shared" si="317"/>
        <v>-1142.733796296292</v>
      </c>
      <c r="AD1213" s="24">
        <f t="shared" si="323"/>
        <v>0</v>
      </c>
      <c r="AE1213" s="24">
        <f t="shared" si="312"/>
        <v>2944.3363433641975</v>
      </c>
      <c r="AF1213" s="24">
        <f t="shared" si="327"/>
        <v>0</v>
      </c>
      <c r="AG121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213" s="35">
        <f>(AG1213*3600000)*$J$69</f>
        <v>2519342.3518871758</v>
      </c>
      <c r="AI1213" s="33">
        <f>ABS((AB1213*0.0000002777777777)-Z1213)</f>
        <v>1.0289475607629635E-3</v>
      </c>
      <c r="AJ1213" s="33">
        <f t="shared" si="326"/>
        <v>2.284417267649121</v>
      </c>
    </row>
    <row r="1214" spans="2:36" x14ac:dyDescent="0.3">
      <c r="B1214" s="22" t="s">
        <v>33</v>
      </c>
      <c r="C1214" s="22">
        <v>1206</v>
      </c>
      <c r="D1214" s="22">
        <v>184</v>
      </c>
      <c r="E1214" s="4">
        <v>97.1</v>
      </c>
      <c r="F1214" s="13">
        <f t="shared" si="324"/>
        <v>2.7777777777778172E-2</v>
      </c>
      <c r="G1214" s="13">
        <f t="shared" si="325"/>
        <v>0.10000000000000142</v>
      </c>
      <c r="R1214">
        <f t="shared" si="313"/>
        <v>0</v>
      </c>
      <c r="S1214">
        <f t="shared" si="314"/>
        <v>97.1</v>
      </c>
      <c r="T1214" s="31">
        <f t="shared" si="318"/>
        <v>26.972222222222221</v>
      </c>
      <c r="U1214" s="31">
        <f t="shared" si="315"/>
        <v>555083.08873456786</v>
      </c>
      <c r="V1214" s="28">
        <f t="shared" si="319"/>
        <v>250.45926199190927</v>
      </c>
      <c r="W1214" s="28">
        <f t="shared" si="320"/>
        <v>2245.509</v>
      </c>
      <c r="X1214" s="28">
        <f t="shared" si="321"/>
        <v>44.016516578613334</v>
      </c>
      <c r="Y1214" s="37">
        <f t="shared" si="316"/>
        <v>2539.9847785705228</v>
      </c>
      <c r="Z1214" s="28">
        <f>Y1214*0.0000002777777777</f>
        <v>7.0555132718314647E-4</v>
      </c>
      <c r="AA1214" s="28">
        <f t="shared" si="322"/>
        <v>2539.9847778593271</v>
      </c>
      <c r="AB1214" s="24">
        <f t="shared" si="317"/>
        <v>-1143.9112654321361</v>
      </c>
      <c r="AD1214" s="24">
        <f t="shared" si="323"/>
        <v>0</v>
      </c>
      <c r="AE1214" s="24">
        <f t="shared" si="312"/>
        <v>2944.3363433641975</v>
      </c>
      <c r="AF1214" s="24">
        <f t="shared" si="327"/>
        <v>0</v>
      </c>
      <c r="AG121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214" s="35">
        <f>(AG1214*3600000)*$J$69</f>
        <v>2519342.3518871758</v>
      </c>
      <c r="AI1214" s="33">
        <f>ABS((AB1214*0.0000002777777777)-Z1214)</f>
        <v>1.0233044563808802E-3</v>
      </c>
      <c r="AJ1214" s="33">
        <f t="shared" si="326"/>
        <v>2.285440572105502</v>
      </c>
    </row>
    <row r="1215" spans="2:36" x14ac:dyDescent="0.3">
      <c r="B1215" s="22" t="s">
        <v>33</v>
      </c>
      <c r="C1215" s="22">
        <v>1207</v>
      </c>
      <c r="D1215" s="22">
        <v>185</v>
      </c>
      <c r="E1215" s="4">
        <v>97.2</v>
      </c>
      <c r="F1215" s="13">
        <f t="shared" si="324"/>
        <v>2.7777777777778172E-2</v>
      </c>
      <c r="G1215" s="13">
        <f t="shared" si="325"/>
        <v>0.10000000000000142</v>
      </c>
      <c r="R1215">
        <f t="shared" si="313"/>
        <v>0</v>
      </c>
      <c r="S1215">
        <f t="shared" si="314"/>
        <v>97.2</v>
      </c>
      <c r="T1215" s="31">
        <f t="shared" si="318"/>
        <v>27</v>
      </c>
      <c r="U1215" s="31">
        <f t="shared" si="315"/>
        <v>556227</v>
      </c>
      <c r="V1215" s="28">
        <f t="shared" si="319"/>
        <v>250.97540665049993</v>
      </c>
      <c r="W1215" s="28">
        <f t="shared" si="320"/>
        <v>2245.509</v>
      </c>
      <c r="X1215" s="28">
        <f t="shared" si="321"/>
        <v>44.016516578613334</v>
      </c>
      <c r="Y1215" s="37">
        <f t="shared" si="316"/>
        <v>2540.5009232291131</v>
      </c>
      <c r="Z1215" s="28">
        <f>Y1215*0.0000002777777777</f>
        <v>7.0569470069938142E-4</v>
      </c>
      <c r="AA1215" s="28">
        <f t="shared" si="322"/>
        <v>2540.5009225177732</v>
      </c>
      <c r="AB1215" s="24">
        <f t="shared" si="317"/>
        <v>-1145.0887345677475</v>
      </c>
      <c r="AD1215" s="24">
        <f t="shared" si="323"/>
        <v>0</v>
      </c>
      <c r="AE1215" s="24">
        <f t="shared" si="312"/>
        <v>2944.3363433641975</v>
      </c>
      <c r="AF1215" s="24">
        <f t="shared" si="327"/>
        <v>0</v>
      </c>
      <c r="AG121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</f>
        <v>0.81374106973100002</v>
      </c>
      <c r="AH1215" s="35">
        <f>(AG1215*3600000)*$J$69</f>
        <v>2519342.3518871758</v>
      </c>
      <c r="AI1215" s="33">
        <f>ABS((AB1215*0.0000002777777777)-Z1215)</f>
        <v>1.0237749046569154E-3</v>
      </c>
      <c r="AJ1215" s="33">
        <f t="shared" si="326"/>
        <v>2.2864643470101589</v>
      </c>
    </row>
    <row r="1216" spans="2:36" x14ac:dyDescent="0.3">
      <c r="B1216" s="22" t="s">
        <v>33</v>
      </c>
      <c r="C1216" s="22">
        <v>1208</v>
      </c>
      <c r="D1216" s="22">
        <v>186</v>
      </c>
      <c r="E1216" s="4">
        <v>97.3</v>
      </c>
      <c r="F1216" s="13">
        <f t="shared" si="324"/>
        <v>2.7777777777778172E-2</v>
      </c>
      <c r="G1216" s="13">
        <f t="shared" si="325"/>
        <v>0.10000000000000142</v>
      </c>
      <c r="R1216">
        <f t="shared" si="313"/>
        <v>0</v>
      </c>
      <c r="S1216">
        <f t="shared" si="314"/>
        <v>97.3</v>
      </c>
      <c r="T1216" s="31">
        <f t="shared" si="318"/>
        <v>27.027777777777775</v>
      </c>
      <c r="U1216" s="31">
        <f t="shared" si="315"/>
        <v>557372.08873456775</v>
      </c>
      <c r="V1216" s="28">
        <f t="shared" si="319"/>
        <v>251.49208259540922</v>
      </c>
      <c r="W1216" s="28">
        <f t="shared" si="320"/>
        <v>2245.509</v>
      </c>
      <c r="X1216" s="28">
        <f t="shared" si="321"/>
        <v>44.016516578613334</v>
      </c>
      <c r="Y1216" s="37">
        <f t="shared" si="316"/>
        <v>2541.0175991740225</v>
      </c>
      <c r="Z1216" s="28">
        <f>Y1216*0.0000002777777777</f>
        <v>7.0583822179514939E-4</v>
      </c>
      <c r="AA1216" s="28">
        <f t="shared" si="322"/>
        <v>2541.017598462538</v>
      </c>
      <c r="AB1216" s="24">
        <f t="shared" si="317"/>
        <v>-1146.2662037038244</v>
      </c>
      <c r="AD1216" s="24">
        <f t="shared" si="323"/>
        <v>0</v>
      </c>
      <c r="AE1216" s="24">
        <f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</f>
        <v>3138.2107577160496</v>
      </c>
      <c r="AF1216" s="24">
        <f t="shared" si="327"/>
        <v>0</v>
      </c>
      <c r="AG121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16" s="35">
        <f>(AG1216*3600000)*$J$69</f>
        <v>2686074.3481830838</v>
      </c>
      <c r="AI1216" s="33">
        <f>ABS((AB1216*0.0000002777777777)-Z1216)</f>
        <v>1.0242455005126131E-3</v>
      </c>
      <c r="AJ1216" s="33">
        <f t="shared" si="326"/>
        <v>2.2874885925106714</v>
      </c>
    </row>
    <row r="1217" spans="2:36" x14ac:dyDescent="0.3">
      <c r="B1217" s="22" t="s">
        <v>33</v>
      </c>
      <c r="C1217" s="22">
        <v>1209</v>
      </c>
      <c r="D1217" s="22">
        <v>187</v>
      </c>
      <c r="E1217" s="4">
        <v>97.4</v>
      </c>
      <c r="F1217" s="13">
        <f t="shared" si="324"/>
        <v>1.3888888888890073E-2</v>
      </c>
      <c r="G1217" s="13">
        <f t="shared" si="325"/>
        <v>5.0000000000004263E-2</v>
      </c>
      <c r="R1217">
        <f t="shared" si="313"/>
        <v>0</v>
      </c>
      <c r="S1217">
        <f t="shared" si="314"/>
        <v>97.4</v>
      </c>
      <c r="T1217" s="31">
        <f t="shared" si="318"/>
        <v>27.055555555555557</v>
      </c>
      <c r="U1217" s="31">
        <f t="shared" si="315"/>
        <v>558518.35493827157</v>
      </c>
      <c r="V1217" s="28">
        <f t="shared" si="319"/>
        <v>252.00928982663731</v>
      </c>
      <c r="W1217" s="28">
        <f t="shared" si="320"/>
        <v>2245.509</v>
      </c>
      <c r="X1217" s="28">
        <f t="shared" si="321"/>
        <v>22.00825828930823</v>
      </c>
      <c r="Y1217" s="37">
        <f t="shared" si="316"/>
        <v>2519.5265481159458</v>
      </c>
      <c r="Z1217" s="28">
        <f>Y1217*0.0000002777777777</f>
        <v>6.9986848539179965E-4</v>
      </c>
      <c r="AA1217" s="28">
        <f t="shared" si="322"/>
        <v>2519.5265474104785</v>
      </c>
      <c r="AB1217" s="24">
        <f t="shared" si="317"/>
        <v>0</v>
      </c>
      <c r="AC1217" s="24">
        <f>SUM(AB1217:AB1270)</f>
        <v>193874.41435185185</v>
      </c>
      <c r="AD1217" s="24">
        <f t="shared" si="323"/>
        <v>193.87441435185184</v>
      </c>
      <c r="AE1217" s="24">
        <f t="shared" ref="AE1217:AE1274" si="328"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</f>
        <v>3138.2107577160496</v>
      </c>
      <c r="AF1217" s="24">
        <f t="shared" si="327"/>
        <v>5.3854003971546396E-2</v>
      </c>
      <c r="AG121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17" s="35">
        <f>(AG1217*3600000)*$J$69</f>
        <v>2686074.3481830838</v>
      </c>
      <c r="AI1217" s="33">
        <f>ABS((AB1217*0.0000002777777777)-Z1217)</f>
        <v>6.9986848539179965E-4</v>
      </c>
      <c r="AJ1217" s="33">
        <f t="shared" si="326"/>
        <v>2.288188460996063</v>
      </c>
    </row>
    <row r="1218" spans="2:36" x14ac:dyDescent="0.3">
      <c r="B1218" s="22" t="s">
        <v>33</v>
      </c>
      <c r="C1218" s="22">
        <v>1210</v>
      </c>
      <c r="D1218" s="22">
        <v>188</v>
      </c>
      <c r="E1218" s="4">
        <v>97.4</v>
      </c>
      <c r="F1218" s="13">
        <f t="shared" si="324"/>
        <v>0</v>
      </c>
      <c r="G1218" s="13">
        <f t="shared" si="325"/>
        <v>0</v>
      </c>
      <c r="R1218">
        <f t="shared" si="313"/>
        <v>0</v>
      </c>
      <c r="S1218">
        <f t="shared" si="314"/>
        <v>97.4</v>
      </c>
      <c r="T1218" s="31">
        <f t="shared" si="318"/>
        <v>27.055555555555557</v>
      </c>
      <c r="U1218" s="31">
        <f t="shared" si="315"/>
        <v>558518.35493827157</v>
      </c>
      <c r="V1218" s="28">
        <f t="shared" si="319"/>
        <v>252.00928982663731</v>
      </c>
      <c r="W1218" s="28">
        <f t="shared" si="320"/>
        <v>2245.509</v>
      </c>
      <c r="X1218" s="28">
        <f t="shared" si="321"/>
        <v>0</v>
      </c>
      <c r="Y1218" s="37">
        <f t="shared" si="316"/>
        <v>2497.5182898266376</v>
      </c>
      <c r="Z1218" s="28">
        <f>Y1218*0.0000002777777777</f>
        <v>6.9375508031314795E-4</v>
      </c>
      <c r="AA1218" s="28">
        <f t="shared" si="322"/>
        <v>2497.5182891273325</v>
      </c>
      <c r="AB1218" s="24">
        <f t="shared" si="317"/>
        <v>0</v>
      </c>
      <c r="AD1218" s="24">
        <f t="shared" si="323"/>
        <v>0</v>
      </c>
      <c r="AE1218" s="24">
        <f t="shared" si="328"/>
        <v>3138.2107577160496</v>
      </c>
      <c r="AF1218" s="24">
        <f t="shared" si="327"/>
        <v>0</v>
      </c>
      <c r="AG121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18" s="35">
        <f>(AG1218*3600000)*$J$69</f>
        <v>2686074.3481830838</v>
      </c>
      <c r="AI1218" s="33">
        <f>ABS((AB1218*0.0000002777777777)-Z1218)</f>
        <v>6.9375508031314795E-4</v>
      </c>
      <c r="AJ1218" s="33">
        <f t="shared" si="326"/>
        <v>2.288882216076376</v>
      </c>
    </row>
    <row r="1219" spans="2:36" x14ac:dyDescent="0.3">
      <c r="B1219" s="22" t="s">
        <v>33</v>
      </c>
      <c r="C1219" s="22">
        <v>1211</v>
      </c>
      <c r="D1219" s="22">
        <v>189</v>
      </c>
      <c r="E1219" s="4">
        <v>97.4</v>
      </c>
      <c r="F1219" s="13">
        <f t="shared" si="324"/>
        <v>0</v>
      </c>
      <c r="G1219" s="13">
        <f t="shared" si="325"/>
        <v>0</v>
      </c>
      <c r="R1219">
        <f t="shared" si="313"/>
        <v>0</v>
      </c>
      <c r="S1219">
        <f t="shared" si="314"/>
        <v>97.4</v>
      </c>
      <c r="T1219" s="31">
        <f t="shared" si="318"/>
        <v>27.055555555555557</v>
      </c>
      <c r="U1219" s="31">
        <f t="shared" si="315"/>
        <v>558518.35493827157</v>
      </c>
      <c r="V1219" s="28">
        <f t="shared" si="319"/>
        <v>252.00928982663731</v>
      </c>
      <c r="W1219" s="28">
        <f t="shared" si="320"/>
        <v>2245.509</v>
      </c>
      <c r="X1219" s="28">
        <f t="shared" si="321"/>
        <v>0</v>
      </c>
      <c r="Y1219" s="37">
        <f t="shared" si="316"/>
        <v>2497.5182898266376</v>
      </c>
      <c r="Z1219" s="28">
        <f>Y1219*0.0000002777777777</f>
        <v>6.9375508031314795E-4</v>
      </c>
      <c r="AA1219" s="28">
        <f t="shared" si="322"/>
        <v>2497.5182891273325</v>
      </c>
      <c r="AB1219" s="24">
        <f t="shared" si="317"/>
        <v>0</v>
      </c>
      <c r="AD1219" s="24">
        <f t="shared" si="323"/>
        <v>0</v>
      </c>
      <c r="AE1219" s="24">
        <f t="shared" si="328"/>
        <v>3138.2107577160496</v>
      </c>
      <c r="AF1219" s="24">
        <f t="shared" si="327"/>
        <v>0</v>
      </c>
      <c r="AG121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19" s="35">
        <f>(AG1219*3600000)*$J$69</f>
        <v>2686074.3481830838</v>
      </c>
      <c r="AI1219" s="33">
        <f>ABS((AB1219*0.0000002777777777)-Z1219)</f>
        <v>6.9375508031314795E-4</v>
      </c>
      <c r="AJ1219" s="33">
        <f t="shared" si="326"/>
        <v>2.289575971156689</v>
      </c>
    </row>
    <row r="1220" spans="2:36" x14ac:dyDescent="0.3">
      <c r="B1220" s="22" t="s">
        <v>33</v>
      </c>
      <c r="C1220" s="22">
        <v>1212</v>
      </c>
      <c r="D1220" s="22">
        <v>190</v>
      </c>
      <c r="E1220" s="4">
        <v>97.4</v>
      </c>
      <c r="F1220" s="13">
        <f t="shared" si="324"/>
        <v>-1.3888888888890073E-2</v>
      </c>
      <c r="G1220" s="13">
        <f t="shared" si="325"/>
        <v>-5.0000000000004263E-2</v>
      </c>
      <c r="R1220">
        <f t="shared" si="313"/>
        <v>0</v>
      </c>
      <c r="S1220">
        <f t="shared" si="314"/>
        <v>97.4</v>
      </c>
      <c r="T1220" s="31">
        <f t="shared" si="318"/>
        <v>27.055555555555557</v>
      </c>
      <c r="U1220" s="31">
        <f t="shared" si="315"/>
        <v>558518.35493827157</v>
      </c>
      <c r="V1220" s="28">
        <f t="shared" si="319"/>
        <v>252.00928982663731</v>
      </c>
      <c r="W1220" s="28">
        <f t="shared" si="320"/>
        <v>2245.509</v>
      </c>
      <c r="X1220" s="28">
        <f t="shared" si="321"/>
        <v>-22.00825828930823</v>
      </c>
      <c r="Y1220" s="37">
        <f t="shared" si="316"/>
        <v>2475.5100315373293</v>
      </c>
      <c r="Z1220" s="28">
        <f>Y1220*0.0000002777777777</f>
        <v>6.8764167523449626E-4</v>
      </c>
      <c r="AA1220" s="28">
        <f t="shared" si="322"/>
        <v>2475.5100308441865</v>
      </c>
      <c r="AB1220" s="24">
        <f t="shared" si="317"/>
        <v>1146.2662037038244</v>
      </c>
      <c r="AD1220" s="24">
        <f t="shared" si="323"/>
        <v>0</v>
      </c>
      <c r="AE1220" s="24">
        <f t="shared" si="328"/>
        <v>3138.2107577160496</v>
      </c>
      <c r="AF1220" s="24">
        <f t="shared" si="327"/>
        <v>0</v>
      </c>
      <c r="AG122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20" s="35">
        <f>(AG1220*3600000)*$J$69</f>
        <v>2686074.3481830838</v>
      </c>
      <c r="AI1220" s="33">
        <f>ABS((AB1220*0.0000002777777777)-Z1220)</f>
        <v>3.6923439651703239E-4</v>
      </c>
      <c r="AJ1220" s="33">
        <f t="shared" si="326"/>
        <v>2.2899452055532059</v>
      </c>
    </row>
    <row r="1221" spans="2:36" x14ac:dyDescent="0.3">
      <c r="B1221" s="22" t="s">
        <v>33</v>
      </c>
      <c r="C1221" s="22">
        <v>1213</v>
      </c>
      <c r="D1221" s="22">
        <v>191</v>
      </c>
      <c r="E1221" s="4">
        <v>97.3</v>
      </c>
      <c r="F1221" s="13">
        <f t="shared" si="324"/>
        <v>-1.3888888888890073E-2</v>
      </c>
      <c r="G1221" s="13">
        <f t="shared" si="325"/>
        <v>-5.0000000000004263E-2</v>
      </c>
      <c r="R1221">
        <f t="shared" si="313"/>
        <v>0</v>
      </c>
      <c r="S1221">
        <f t="shared" si="314"/>
        <v>97.3</v>
      </c>
      <c r="T1221" s="31">
        <f t="shared" si="318"/>
        <v>27.027777777777775</v>
      </c>
      <c r="U1221" s="31">
        <f t="shared" si="315"/>
        <v>557372.08873456775</v>
      </c>
      <c r="V1221" s="28">
        <f t="shared" si="319"/>
        <v>251.49208259540922</v>
      </c>
      <c r="W1221" s="28">
        <f t="shared" si="320"/>
        <v>2245.509</v>
      </c>
      <c r="X1221" s="28">
        <f t="shared" si="321"/>
        <v>-22.00825828930823</v>
      </c>
      <c r="Y1221" s="37">
        <f t="shared" si="316"/>
        <v>2474.9928243061008</v>
      </c>
      <c r="Z1221" s="28">
        <f>Y1221*0.0000002777777777</f>
        <v>6.8749800655919528E-4</v>
      </c>
      <c r="AA1221" s="28">
        <f t="shared" si="322"/>
        <v>2474.9928236131032</v>
      </c>
      <c r="AB1221" s="24">
        <f t="shared" si="317"/>
        <v>0</v>
      </c>
      <c r="AD1221" s="24">
        <f t="shared" si="323"/>
        <v>0</v>
      </c>
      <c r="AE1221" s="24">
        <f t="shared" si="328"/>
        <v>3138.2107577160496</v>
      </c>
      <c r="AF1221" s="24">
        <f t="shared" si="327"/>
        <v>0</v>
      </c>
      <c r="AG122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21" s="35">
        <f>(AG1221*3600000)*$J$69</f>
        <v>2686074.3481830838</v>
      </c>
      <c r="AI1221" s="33">
        <f>ABS((AB1221*0.0000002777777777)-Z1221)</f>
        <v>6.8749800655919528E-4</v>
      </c>
      <c r="AJ1221" s="33">
        <f t="shared" si="326"/>
        <v>2.2906327035597651</v>
      </c>
    </row>
    <row r="1222" spans="2:36" x14ac:dyDescent="0.3">
      <c r="B1222" s="22" t="s">
        <v>33</v>
      </c>
      <c r="C1222" s="22">
        <v>1214</v>
      </c>
      <c r="D1222" s="22">
        <v>192</v>
      </c>
      <c r="E1222" s="4">
        <v>97.3</v>
      </c>
      <c r="F1222" s="13">
        <f t="shared" si="324"/>
        <v>0</v>
      </c>
      <c r="G1222" s="13">
        <f t="shared" si="325"/>
        <v>0</v>
      </c>
      <c r="R1222">
        <f t="shared" si="313"/>
        <v>0</v>
      </c>
      <c r="S1222">
        <f t="shared" si="314"/>
        <v>97.3</v>
      </c>
      <c r="T1222" s="31">
        <f t="shared" si="318"/>
        <v>27.027777777777775</v>
      </c>
      <c r="U1222" s="31">
        <f t="shared" si="315"/>
        <v>557372.08873456775</v>
      </c>
      <c r="V1222" s="28">
        <f t="shared" si="319"/>
        <v>251.49208259540922</v>
      </c>
      <c r="W1222" s="28">
        <f t="shared" si="320"/>
        <v>2245.509</v>
      </c>
      <c r="X1222" s="28">
        <f t="shared" si="321"/>
        <v>0</v>
      </c>
      <c r="Y1222" s="37">
        <f t="shared" si="316"/>
        <v>2497.0010825954091</v>
      </c>
      <c r="Z1222" s="28">
        <f>Y1222*0.0000002777777777</f>
        <v>6.9361141163784697E-4</v>
      </c>
      <c r="AA1222" s="28">
        <f t="shared" si="322"/>
        <v>2497.0010818962492</v>
      </c>
      <c r="AB1222" s="24">
        <f t="shared" si="317"/>
        <v>0</v>
      </c>
      <c r="AD1222" s="24">
        <f t="shared" si="323"/>
        <v>0</v>
      </c>
      <c r="AE1222" s="24">
        <f t="shared" si="328"/>
        <v>3138.2107577160496</v>
      </c>
      <c r="AF1222" s="24">
        <f t="shared" si="327"/>
        <v>0</v>
      </c>
      <c r="AG122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22" s="35">
        <f>(AG1222*3600000)*$J$69</f>
        <v>2686074.3481830838</v>
      </c>
      <c r="AI1222" s="33">
        <f>ABS((AB1222*0.0000002777777777)-Z1222)</f>
        <v>6.9361141163784697E-4</v>
      </c>
      <c r="AJ1222" s="33">
        <f t="shared" si="326"/>
        <v>2.2913263149714029</v>
      </c>
    </row>
    <row r="1223" spans="2:36" x14ac:dyDescent="0.3">
      <c r="B1223" s="22" t="s">
        <v>33</v>
      </c>
      <c r="C1223" s="22">
        <v>1215</v>
      </c>
      <c r="D1223" s="22">
        <v>193</v>
      </c>
      <c r="E1223" s="4">
        <v>97.3</v>
      </c>
      <c r="F1223" s="13">
        <f t="shared" si="324"/>
        <v>0</v>
      </c>
      <c r="G1223" s="13">
        <f t="shared" si="325"/>
        <v>0</v>
      </c>
      <c r="R1223">
        <f t="shared" si="313"/>
        <v>0</v>
      </c>
      <c r="S1223">
        <f t="shared" si="314"/>
        <v>97.3</v>
      </c>
      <c r="T1223" s="31">
        <f t="shared" si="318"/>
        <v>27.027777777777775</v>
      </c>
      <c r="U1223" s="31">
        <f t="shared" si="315"/>
        <v>557372.08873456775</v>
      </c>
      <c r="V1223" s="28">
        <f t="shared" si="319"/>
        <v>251.49208259540922</v>
      </c>
      <c r="W1223" s="28">
        <f t="shared" si="320"/>
        <v>2245.509</v>
      </c>
      <c r="X1223" s="28">
        <f t="shared" si="321"/>
        <v>0</v>
      </c>
      <c r="Y1223" s="37">
        <f t="shared" si="316"/>
        <v>2497.0010825954091</v>
      </c>
      <c r="Z1223" s="28">
        <f>Y1223*0.0000002777777777</f>
        <v>6.9361141163784697E-4</v>
      </c>
      <c r="AA1223" s="28">
        <f t="shared" si="322"/>
        <v>2497.0010818962492</v>
      </c>
      <c r="AB1223" s="24">
        <f t="shared" si="317"/>
        <v>0</v>
      </c>
      <c r="AD1223" s="24">
        <f t="shared" si="323"/>
        <v>0</v>
      </c>
      <c r="AE1223" s="24">
        <f t="shared" si="328"/>
        <v>3138.2107577160496</v>
      </c>
      <c r="AF1223" s="24">
        <f t="shared" si="327"/>
        <v>0</v>
      </c>
      <c r="AG122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23" s="35">
        <f>(AG1223*3600000)*$J$69</f>
        <v>2686074.3481830838</v>
      </c>
      <c r="AI1223" s="33">
        <f>ABS((AB1223*0.0000002777777777)-Z1223)</f>
        <v>6.9361141163784697E-4</v>
      </c>
      <c r="AJ1223" s="33">
        <f t="shared" si="326"/>
        <v>2.2920199263830408</v>
      </c>
    </row>
    <row r="1224" spans="2:36" x14ac:dyDescent="0.3">
      <c r="B1224" s="22" t="s">
        <v>33</v>
      </c>
      <c r="C1224" s="22">
        <v>1216</v>
      </c>
      <c r="D1224" s="22">
        <v>194</v>
      </c>
      <c r="E1224" s="4">
        <v>97.3</v>
      </c>
      <c r="F1224" s="13">
        <f t="shared" si="324"/>
        <v>-1.3888888888888099E-2</v>
      </c>
      <c r="G1224" s="13">
        <f t="shared" si="325"/>
        <v>-4.9999999999997158E-2</v>
      </c>
      <c r="R1224">
        <f t="shared" ref="R1224:R1287" si="329">IF(E1224&lt;1,1,0)</f>
        <v>0</v>
      </c>
      <c r="S1224">
        <f t="shared" ref="S1224:S1287" si="330">IF(R1224=1,"",E1224)</f>
        <v>97.3</v>
      </c>
      <c r="T1224" s="31">
        <f t="shared" si="318"/>
        <v>27.027777777777775</v>
      </c>
      <c r="U1224" s="31">
        <f t="shared" ref="U1224:U1287" si="331">(0.5*1526*(T1224*T1224))</f>
        <v>557372.08873456775</v>
      </c>
      <c r="V1224" s="28">
        <f t="shared" si="319"/>
        <v>251.49208259540922</v>
      </c>
      <c r="W1224" s="28">
        <f t="shared" si="320"/>
        <v>2245.509</v>
      </c>
      <c r="X1224" s="28">
        <f t="shared" si="321"/>
        <v>-22.008258289305104</v>
      </c>
      <c r="Y1224" s="37">
        <f t="shared" ref="Y1224:Y1287" si="332">V1224+W1224+X1224</f>
        <v>2474.992824306104</v>
      </c>
      <c r="Z1224" s="28">
        <f>Y1224*0.0000002777777777</f>
        <v>6.8749800655919615E-4</v>
      </c>
      <c r="AA1224" s="28">
        <f t="shared" si="322"/>
        <v>2474.9928236131063</v>
      </c>
      <c r="AB1224" s="24">
        <f t="shared" ref="AB1224:AB1287" si="333">$U1224-$U1225</f>
        <v>1145.0887345677475</v>
      </c>
      <c r="AD1224" s="24">
        <f t="shared" si="323"/>
        <v>0</v>
      </c>
      <c r="AE1224" s="24">
        <f t="shared" si="328"/>
        <v>3138.2107577160496</v>
      </c>
      <c r="AF1224" s="24">
        <f t="shared" si="327"/>
        <v>0</v>
      </c>
      <c r="AG122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24" s="35">
        <f>(AG1224*3600000)*$J$69</f>
        <v>2686074.3481830838</v>
      </c>
      <c r="AI1224" s="33">
        <f>ABS((AB1224*0.0000002777777777)-Z1224)</f>
        <v>3.6941780260166208E-4</v>
      </c>
      <c r="AJ1224" s="33">
        <f t="shared" si="326"/>
        <v>2.2923893441856422</v>
      </c>
    </row>
    <row r="1225" spans="2:36" x14ac:dyDescent="0.3">
      <c r="B1225" s="22" t="s">
        <v>33</v>
      </c>
      <c r="C1225" s="22">
        <v>1217</v>
      </c>
      <c r="D1225" s="22">
        <v>195</v>
      </c>
      <c r="E1225" s="4">
        <v>97.2</v>
      </c>
      <c r="F1225" s="13">
        <f t="shared" si="324"/>
        <v>-2.7777777777778172E-2</v>
      </c>
      <c r="G1225" s="13">
        <f t="shared" si="325"/>
        <v>-0.10000000000000142</v>
      </c>
      <c r="R1225">
        <f t="shared" si="329"/>
        <v>0</v>
      </c>
      <c r="S1225">
        <f t="shared" si="330"/>
        <v>97.2</v>
      </c>
      <c r="T1225" s="31">
        <f t="shared" ref="T1225:T1288" si="334">E1225/3.6</f>
        <v>27</v>
      </c>
      <c r="U1225" s="31">
        <f t="shared" si="331"/>
        <v>556227</v>
      </c>
      <c r="V1225" s="28">
        <f t="shared" ref="V1225:V1288" si="335">0.5 * 1.202 * (T1225^2) * 0.25 * (1.442 * 1.589)</f>
        <v>250.97540665049993</v>
      </c>
      <c r="W1225" s="28">
        <f t="shared" ref="W1225:W1288" si="336">1526 * 9.81 * 0.15</f>
        <v>2245.509</v>
      </c>
      <c r="X1225" s="28">
        <f t="shared" ref="X1225:X1288" si="337">(F1225*$M$18)</f>
        <v>-44.016516578613334</v>
      </c>
      <c r="Y1225" s="37">
        <f t="shared" si="332"/>
        <v>2452.4678900718864</v>
      </c>
      <c r="Z1225" s="28">
        <f>Y1225*0.0000002777777777</f>
        <v>6.8124108038477649E-4</v>
      </c>
      <c r="AA1225" s="28">
        <f t="shared" ref="AA1225:AA1288" si="338">Z1225*3600000</f>
        <v>2452.4678893851956</v>
      </c>
      <c r="AB1225" s="24">
        <f t="shared" si="333"/>
        <v>1143.9112654321361</v>
      </c>
      <c r="AD1225" s="24">
        <f t="shared" ref="AD1225:AD1288" si="339">AC1225/1000</f>
        <v>0</v>
      </c>
      <c r="AE1225" s="24">
        <f t="shared" si="328"/>
        <v>3138.2107577160496</v>
      </c>
      <c r="AF1225" s="24">
        <f t="shared" si="327"/>
        <v>0</v>
      </c>
      <c r="AG122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25" s="35">
        <f>(AG1225*3600000)*$J$69</f>
        <v>2686074.3481830838</v>
      </c>
      <c r="AI1225" s="33">
        <f>ABS((AB1225*0.0000002777777777)-Z1225)</f>
        <v>3.6348795118704288E-4</v>
      </c>
      <c r="AJ1225" s="33">
        <f t="shared" si="326"/>
        <v>2.2927528321368293</v>
      </c>
    </row>
    <row r="1226" spans="2:36" x14ac:dyDescent="0.3">
      <c r="B1226" s="22" t="s">
        <v>33</v>
      </c>
      <c r="C1226" s="22">
        <v>1218</v>
      </c>
      <c r="D1226" s="22">
        <v>196</v>
      </c>
      <c r="E1226" s="4">
        <v>97.1</v>
      </c>
      <c r="F1226" s="13">
        <f t="shared" ref="F1226:F1289" si="340">($E1227-$E1225)/2/3.6</f>
        <v>-2.7777777777778172E-2</v>
      </c>
      <c r="G1226" s="13">
        <f t="shared" ref="G1226:G1289" si="341">($E1227-$E1225)/2</f>
        <v>-0.10000000000000142</v>
      </c>
      <c r="R1226">
        <f t="shared" si="329"/>
        <v>0</v>
      </c>
      <c r="S1226">
        <f t="shared" si="330"/>
        <v>97.1</v>
      </c>
      <c r="T1226" s="31">
        <f t="shared" si="334"/>
        <v>26.972222222222221</v>
      </c>
      <c r="U1226" s="31">
        <f t="shared" si="331"/>
        <v>555083.08873456786</v>
      </c>
      <c r="V1226" s="28">
        <f t="shared" si="335"/>
        <v>250.45926199190927</v>
      </c>
      <c r="W1226" s="28">
        <f t="shared" si="336"/>
        <v>2245.509</v>
      </c>
      <c r="X1226" s="28">
        <f t="shared" si="337"/>
        <v>-44.016516578613334</v>
      </c>
      <c r="Y1226" s="37">
        <f t="shared" si="332"/>
        <v>2451.9517454132961</v>
      </c>
      <c r="Z1226" s="28">
        <f>Y1226*0.0000002777777777</f>
        <v>6.8109770686854154E-4</v>
      </c>
      <c r="AA1226" s="28">
        <f t="shared" si="338"/>
        <v>2451.9517447267494</v>
      </c>
      <c r="AB1226" s="24">
        <f t="shared" si="333"/>
        <v>1142.733796296292</v>
      </c>
      <c r="AD1226" s="24">
        <f t="shared" si="339"/>
        <v>0</v>
      </c>
      <c r="AE1226" s="24">
        <f t="shared" si="328"/>
        <v>3138.2107577160496</v>
      </c>
      <c r="AF1226" s="24">
        <f t="shared" si="327"/>
        <v>0</v>
      </c>
      <c r="AG122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26" s="35">
        <f>(AG1226*3600000)*$J$69</f>
        <v>2686074.3481830838</v>
      </c>
      <c r="AI1226" s="33">
        <f>ABS((AB1226*0.0000002777777777)-Z1226)</f>
        <v>3.6367165243067305E-4</v>
      </c>
      <c r="AJ1226" s="33">
        <f t="shared" ref="AJ1226:AJ1289" si="342">AJ1225+AI1226</f>
        <v>2.29311650378926</v>
      </c>
    </row>
    <row r="1227" spans="2:36" x14ac:dyDescent="0.3">
      <c r="B1227" s="22" t="s">
        <v>33</v>
      </c>
      <c r="C1227" s="22">
        <v>1219</v>
      </c>
      <c r="D1227" s="22">
        <v>197</v>
      </c>
      <c r="E1227" s="4">
        <v>97</v>
      </c>
      <c r="F1227" s="13">
        <f t="shared" si="340"/>
        <v>-2.7777777777776198E-2</v>
      </c>
      <c r="G1227" s="13">
        <f t="shared" si="341"/>
        <v>-9.9999999999994316E-2</v>
      </c>
      <c r="R1227">
        <f t="shared" si="329"/>
        <v>0</v>
      </c>
      <c r="S1227">
        <f t="shared" si="330"/>
        <v>97</v>
      </c>
      <c r="T1227" s="31">
        <f t="shared" si="334"/>
        <v>26.944444444444443</v>
      </c>
      <c r="U1227" s="31">
        <f t="shared" si="331"/>
        <v>553940.35493827157</v>
      </c>
      <c r="V1227" s="28">
        <f t="shared" si="335"/>
        <v>249.94364861963726</v>
      </c>
      <c r="W1227" s="28">
        <f t="shared" si="336"/>
        <v>2245.509</v>
      </c>
      <c r="X1227" s="28">
        <f t="shared" si="337"/>
        <v>-44.016516578610208</v>
      </c>
      <c r="Y1227" s="37">
        <f t="shared" si="332"/>
        <v>2451.4361320410271</v>
      </c>
      <c r="Z1227" s="28">
        <f>Y1227*0.0000002777777777</f>
        <v>6.8095448093184036E-4</v>
      </c>
      <c r="AA1227" s="28">
        <f t="shared" si="338"/>
        <v>2451.4361313546251</v>
      </c>
      <c r="AB1227" s="24">
        <f t="shared" si="333"/>
        <v>1141.5563271604478</v>
      </c>
      <c r="AD1227" s="24">
        <f t="shared" si="339"/>
        <v>0</v>
      </c>
      <c r="AE1227" s="24">
        <f t="shared" si="328"/>
        <v>3138.2107577160496</v>
      </c>
      <c r="AF1227" s="24">
        <f t="shared" si="327"/>
        <v>0</v>
      </c>
      <c r="AG122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27" s="35">
        <f>(AG1227*3600000)*$J$69</f>
        <v>2686074.3481830838</v>
      </c>
      <c r="AI1227" s="33">
        <f>ABS((AB1227*0.0000002777777777)-Z1227)</f>
        <v>3.63855501253837E-4</v>
      </c>
      <c r="AJ1227" s="33">
        <f t="shared" si="342"/>
        <v>2.293480359290514</v>
      </c>
    </row>
    <row r="1228" spans="2:36" x14ac:dyDescent="0.3">
      <c r="B1228" s="22" t="s">
        <v>33</v>
      </c>
      <c r="C1228" s="22">
        <v>1220</v>
      </c>
      <c r="D1228" s="22">
        <v>198</v>
      </c>
      <c r="E1228" s="4">
        <v>96.9</v>
      </c>
      <c r="F1228" s="13">
        <f t="shared" si="340"/>
        <v>-4.1666666666666269E-2</v>
      </c>
      <c r="G1228" s="13">
        <f t="shared" si="341"/>
        <v>-0.14999999999999858</v>
      </c>
      <c r="R1228">
        <f t="shared" si="329"/>
        <v>0</v>
      </c>
      <c r="S1228">
        <f t="shared" si="330"/>
        <v>96.9</v>
      </c>
      <c r="T1228" s="31">
        <f t="shared" si="334"/>
        <v>26.916666666666668</v>
      </c>
      <c r="U1228" s="31">
        <f t="shared" si="331"/>
        <v>552798.79861111112</v>
      </c>
      <c r="V1228" s="28">
        <f t="shared" si="335"/>
        <v>249.42856653368398</v>
      </c>
      <c r="W1228" s="28">
        <f t="shared" si="336"/>
        <v>2245.509</v>
      </c>
      <c r="X1228" s="28">
        <f t="shared" si="337"/>
        <v>-66.024774867918438</v>
      </c>
      <c r="Y1228" s="37">
        <f t="shared" si="332"/>
        <v>2428.9127916657653</v>
      </c>
      <c r="Z1228" s="28">
        <f>Y1228*0.0000002777777777</f>
        <v>6.7469799749601941E-4</v>
      </c>
      <c r="AA1228" s="28">
        <f t="shared" si="338"/>
        <v>2428.9127909856697</v>
      </c>
      <c r="AB1228" s="24">
        <f t="shared" si="333"/>
        <v>2279.5802469135961</v>
      </c>
      <c r="AD1228" s="24">
        <f t="shared" si="339"/>
        <v>0</v>
      </c>
      <c r="AE1228" s="24">
        <f t="shared" si="328"/>
        <v>3138.2107577160496</v>
      </c>
      <c r="AF1228" s="24">
        <f t="shared" si="327"/>
        <v>0</v>
      </c>
      <c r="AG122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28" s="35">
        <f>(AG1228*3600000)*$J$69</f>
        <v>2686074.3481830838</v>
      </c>
      <c r="AI1228" s="33">
        <f>ABS((AB1228*0.0000002777777777)-Z1228)</f>
        <v>4.1481262419543348E-5</v>
      </c>
      <c r="AJ1228" s="33">
        <f t="shared" si="342"/>
        <v>2.2935218405529336</v>
      </c>
    </row>
    <row r="1229" spans="2:36" x14ac:dyDescent="0.3">
      <c r="B1229" s="22" t="s">
        <v>33</v>
      </c>
      <c r="C1229" s="22">
        <v>1221</v>
      </c>
      <c r="D1229" s="22">
        <v>199</v>
      </c>
      <c r="E1229" s="4">
        <v>96.7</v>
      </c>
      <c r="F1229" s="13">
        <f t="shared" si="340"/>
        <v>-6.9444444444444448E-2</v>
      </c>
      <c r="G1229" s="13">
        <f t="shared" si="341"/>
        <v>-0.25</v>
      </c>
      <c r="R1229">
        <f t="shared" si="329"/>
        <v>0</v>
      </c>
      <c r="S1229">
        <f t="shared" si="330"/>
        <v>96.7</v>
      </c>
      <c r="T1229" s="31">
        <f t="shared" si="334"/>
        <v>26.861111111111111</v>
      </c>
      <c r="U1229" s="31">
        <f t="shared" si="331"/>
        <v>550519.21836419753</v>
      </c>
      <c r="V1229" s="28">
        <f t="shared" si="335"/>
        <v>248.39999622073336</v>
      </c>
      <c r="W1229" s="28">
        <f t="shared" si="336"/>
        <v>2245.509</v>
      </c>
      <c r="X1229" s="28">
        <f t="shared" si="337"/>
        <v>-110.04129144653177</v>
      </c>
      <c r="Y1229" s="37">
        <f t="shared" si="332"/>
        <v>2383.8677047742017</v>
      </c>
      <c r="Z1229" s="28">
        <f>Y1229*0.0000002777777777</f>
        <v>6.6218547336297743E-4</v>
      </c>
      <c r="AA1229" s="28">
        <f t="shared" si="338"/>
        <v>2383.8677041067185</v>
      </c>
      <c r="AB1229" s="24">
        <f t="shared" si="333"/>
        <v>3410.5393518517958</v>
      </c>
      <c r="AD1229" s="24">
        <f t="shared" si="339"/>
        <v>0</v>
      </c>
      <c r="AE1229" s="24">
        <f t="shared" si="328"/>
        <v>3138.2107577160496</v>
      </c>
      <c r="AF1229" s="24">
        <f t="shared" si="327"/>
        <v>0</v>
      </c>
      <c r="AG122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29" s="35">
        <f>(AG1229*3600000)*$J$69</f>
        <v>2686074.3481830838</v>
      </c>
      <c r="AI1229" s="33">
        <f>ABS((AB1229*0.0000002777777777)-Z1229)</f>
        <v>2.8518656855281289E-4</v>
      </c>
      <c r="AJ1229" s="33">
        <f t="shared" si="342"/>
        <v>2.2938070271214865</v>
      </c>
    </row>
    <row r="1230" spans="2:36" x14ac:dyDescent="0.3">
      <c r="B1230" s="22" t="s">
        <v>33</v>
      </c>
      <c r="C1230" s="22">
        <v>1222</v>
      </c>
      <c r="D1230" s="22">
        <v>200</v>
      </c>
      <c r="E1230" s="4">
        <v>96.4</v>
      </c>
      <c r="F1230" s="13">
        <f t="shared" si="340"/>
        <v>-8.3333333333334522E-2</v>
      </c>
      <c r="G1230" s="13">
        <f t="shared" si="341"/>
        <v>-0.30000000000000426</v>
      </c>
      <c r="R1230">
        <f t="shared" si="329"/>
        <v>0</v>
      </c>
      <c r="S1230">
        <f t="shared" si="330"/>
        <v>96.4</v>
      </c>
      <c r="T1230" s="31">
        <f t="shared" si="334"/>
        <v>26.777777777777779</v>
      </c>
      <c r="U1230" s="31">
        <f t="shared" si="331"/>
        <v>547108.67901234573</v>
      </c>
      <c r="V1230" s="28">
        <f t="shared" si="335"/>
        <v>246.86112539869748</v>
      </c>
      <c r="W1230" s="28">
        <f t="shared" si="336"/>
        <v>2245.509</v>
      </c>
      <c r="X1230" s="28">
        <f t="shared" si="337"/>
        <v>-132.04954973584</v>
      </c>
      <c r="Y1230" s="37">
        <f t="shared" si="332"/>
        <v>2360.3205756628572</v>
      </c>
      <c r="Z1230" s="28">
        <f>Y1230*0.0000002777777777</f>
        <v>6.5564460416721326E-4</v>
      </c>
      <c r="AA1230" s="28">
        <f t="shared" si="338"/>
        <v>2360.3205750019679</v>
      </c>
      <c r="AB1230" s="24">
        <f t="shared" si="333"/>
        <v>3399.9421296296641</v>
      </c>
      <c r="AD1230" s="24">
        <f t="shared" si="339"/>
        <v>0</v>
      </c>
      <c r="AE1230" s="24">
        <f t="shared" si="328"/>
        <v>3138.2107577160496</v>
      </c>
      <c r="AF1230" s="24">
        <f t="shared" si="327"/>
        <v>0</v>
      </c>
      <c r="AG123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30" s="35">
        <f>(AG1230*3600000)*$J$69</f>
        <v>2686074.3481830838</v>
      </c>
      <c r="AI1230" s="33">
        <f>ABS((AB1230*0.0000002777777777)-Z1230)</f>
        <v>2.8878376490992026E-4</v>
      </c>
      <c r="AJ1230" s="33">
        <f t="shared" si="342"/>
        <v>2.2940958108863962</v>
      </c>
    </row>
    <row r="1231" spans="2:36" x14ac:dyDescent="0.3">
      <c r="B1231" s="22" t="s">
        <v>33</v>
      </c>
      <c r="C1231" s="22">
        <v>1223</v>
      </c>
      <c r="D1231" s="22">
        <v>201</v>
      </c>
      <c r="E1231" s="4">
        <v>96.1</v>
      </c>
      <c r="F1231" s="13">
        <f t="shared" si="340"/>
        <v>-9.7222222222222612E-2</v>
      </c>
      <c r="G1231" s="13">
        <f t="shared" si="341"/>
        <v>-0.35000000000000142</v>
      </c>
      <c r="R1231">
        <f t="shared" si="329"/>
        <v>0</v>
      </c>
      <c r="S1231">
        <f t="shared" si="330"/>
        <v>96.1</v>
      </c>
      <c r="T1231" s="31">
        <f t="shared" si="334"/>
        <v>26.694444444444443</v>
      </c>
      <c r="U1231" s="31">
        <f t="shared" si="331"/>
        <v>543708.73688271607</v>
      </c>
      <c r="V1231" s="28">
        <f t="shared" si="335"/>
        <v>245.32703615352966</v>
      </c>
      <c r="W1231" s="28">
        <f t="shared" si="336"/>
        <v>2245.509</v>
      </c>
      <c r="X1231" s="28">
        <f t="shared" si="337"/>
        <v>-154.05780802514511</v>
      </c>
      <c r="Y1231" s="37">
        <f t="shared" si="332"/>
        <v>2336.7782281283844</v>
      </c>
      <c r="Z1231" s="28">
        <f>Y1231*0.0000002777777777</f>
        <v>6.4910506318724632E-4</v>
      </c>
      <c r="AA1231" s="28">
        <f t="shared" si="338"/>
        <v>2336.7782274740866</v>
      </c>
      <c r="AB1231" s="24">
        <f t="shared" si="333"/>
        <v>4516.7716049383162</v>
      </c>
      <c r="AD1231" s="24">
        <f t="shared" si="339"/>
        <v>0</v>
      </c>
      <c r="AE1231" s="24">
        <f t="shared" si="328"/>
        <v>3138.2107577160496</v>
      </c>
      <c r="AF1231" s="24">
        <f t="shared" si="327"/>
        <v>0</v>
      </c>
      <c r="AG123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31" s="35">
        <f>(AG1231*3600000)*$J$69</f>
        <v>2686074.3481830838</v>
      </c>
      <c r="AI1231" s="33">
        <f>ABS((AB1231*0.0000002777777777)-Z1231)</f>
        <v>6.0555371561098149E-4</v>
      </c>
      <c r="AJ1231" s="33">
        <f t="shared" si="342"/>
        <v>2.2947013646020071</v>
      </c>
    </row>
    <row r="1232" spans="2:36" x14ac:dyDescent="0.3">
      <c r="B1232" s="22" t="s">
        <v>33</v>
      </c>
      <c r="C1232" s="22">
        <v>1224</v>
      </c>
      <c r="D1232" s="22">
        <v>202</v>
      </c>
      <c r="E1232" s="4">
        <v>95.7</v>
      </c>
      <c r="F1232" s="13">
        <f t="shared" si="340"/>
        <v>-8.3333333333332538E-2</v>
      </c>
      <c r="G1232" s="13">
        <f t="shared" si="341"/>
        <v>-0.29999999999999716</v>
      </c>
      <c r="R1232">
        <f t="shared" si="329"/>
        <v>0</v>
      </c>
      <c r="S1232">
        <f t="shared" si="330"/>
        <v>95.7</v>
      </c>
      <c r="T1232" s="31">
        <f t="shared" si="334"/>
        <v>26.583333333333332</v>
      </c>
      <c r="U1232" s="31">
        <f t="shared" si="331"/>
        <v>539191.96527777775</v>
      </c>
      <c r="V1232" s="28">
        <f t="shared" si="335"/>
        <v>243.28902183510061</v>
      </c>
      <c r="W1232" s="28">
        <f t="shared" si="336"/>
        <v>2245.509</v>
      </c>
      <c r="X1232" s="28">
        <f t="shared" si="337"/>
        <v>-132.04954973583688</v>
      </c>
      <c r="Y1232" s="37">
        <f t="shared" si="332"/>
        <v>2356.7484720992638</v>
      </c>
      <c r="Z1232" s="28">
        <f>Y1232*0.0000002777777777</f>
        <v>6.5465235317760406E-4</v>
      </c>
      <c r="AA1232" s="28">
        <f t="shared" si="338"/>
        <v>2356.7484714393745</v>
      </c>
      <c r="AB1232" s="24">
        <f t="shared" si="333"/>
        <v>2251.3209876542678</v>
      </c>
      <c r="AD1232" s="24">
        <f t="shared" si="339"/>
        <v>0</v>
      </c>
      <c r="AE1232" s="24">
        <f t="shared" si="328"/>
        <v>3138.2107577160496</v>
      </c>
      <c r="AF1232" s="24">
        <f t="shared" si="327"/>
        <v>0</v>
      </c>
      <c r="AG123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32" s="35">
        <f>(AG1232*3600000)*$J$69</f>
        <v>2686074.3481830838</v>
      </c>
      <c r="AI1232" s="33">
        <f>ABS((AB1232*0.0000002777777777)-Z1232)</f>
        <v>2.9285412337632342E-5</v>
      </c>
      <c r="AJ1232" s="33">
        <f t="shared" si="342"/>
        <v>2.294730650014345</v>
      </c>
    </row>
    <row r="1233" spans="2:36" x14ac:dyDescent="0.3">
      <c r="B1233" s="22" t="s">
        <v>33</v>
      </c>
      <c r="C1233" s="22">
        <v>1225</v>
      </c>
      <c r="D1233" s="22">
        <v>203</v>
      </c>
      <c r="E1233" s="4">
        <v>95.5</v>
      </c>
      <c r="F1233" s="13">
        <f t="shared" si="340"/>
        <v>-5.5555555555556344E-2</v>
      </c>
      <c r="G1233" s="13">
        <f t="shared" si="341"/>
        <v>-0.20000000000000284</v>
      </c>
      <c r="R1233">
        <f t="shared" si="329"/>
        <v>0</v>
      </c>
      <c r="S1233">
        <f t="shared" si="330"/>
        <v>95.5</v>
      </c>
      <c r="T1233" s="31">
        <f t="shared" si="334"/>
        <v>26.527777777777779</v>
      </c>
      <c r="U1233" s="31">
        <f t="shared" si="331"/>
        <v>536940.64429012348</v>
      </c>
      <c r="V1233" s="28">
        <f t="shared" si="335"/>
        <v>242.27320239379819</v>
      </c>
      <c r="W1233" s="28">
        <f t="shared" si="336"/>
        <v>2245.509</v>
      </c>
      <c r="X1233" s="28">
        <f t="shared" si="337"/>
        <v>-88.033033157226669</v>
      </c>
      <c r="Y1233" s="37">
        <f t="shared" si="332"/>
        <v>2399.7491692365716</v>
      </c>
      <c r="Z1233" s="28">
        <f>Y1233*0.0000002777777777</f>
        <v>6.6659699126795605E-4</v>
      </c>
      <c r="AA1233" s="28">
        <f t="shared" si="338"/>
        <v>2399.7491685646419</v>
      </c>
      <c r="AB1233" s="24">
        <f t="shared" si="333"/>
        <v>2246.611111111124</v>
      </c>
      <c r="AD1233" s="24">
        <f t="shared" si="339"/>
        <v>0</v>
      </c>
      <c r="AE1233" s="24">
        <f t="shared" si="328"/>
        <v>3138.2107577160496</v>
      </c>
      <c r="AF1233" s="24">
        <f t="shared" si="327"/>
        <v>0</v>
      </c>
      <c r="AG123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33" s="35">
        <f>(AG1233*3600000)*$J$69</f>
        <v>2686074.3481830838</v>
      </c>
      <c r="AI1233" s="33">
        <f>ABS((AB1233*0.0000002777777777)-Z1233)</f>
        <v>4.2538349467380224E-5</v>
      </c>
      <c r="AJ1233" s="33">
        <f t="shared" si="342"/>
        <v>2.2947731883638123</v>
      </c>
    </row>
    <row r="1234" spans="2:36" x14ac:dyDescent="0.3">
      <c r="B1234" s="22" t="s">
        <v>33</v>
      </c>
      <c r="C1234" s="22">
        <v>1226</v>
      </c>
      <c r="D1234" s="22">
        <v>204</v>
      </c>
      <c r="E1234" s="4">
        <v>95.3</v>
      </c>
      <c r="F1234" s="13">
        <f t="shared" si="340"/>
        <v>-4.1666666666666269E-2</v>
      </c>
      <c r="G1234" s="13">
        <f t="shared" si="341"/>
        <v>-0.14999999999999858</v>
      </c>
      <c r="R1234">
        <f t="shared" si="329"/>
        <v>0</v>
      </c>
      <c r="S1234">
        <f t="shared" si="330"/>
        <v>95.3</v>
      </c>
      <c r="T1234" s="31">
        <f t="shared" si="334"/>
        <v>26.472222222222221</v>
      </c>
      <c r="U1234" s="31">
        <f t="shared" si="331"/>
        <v>534694.03317901236</v>
      </c>
      <c r="V1234" s="28">
        <f t="shared" si="335"/>
        <v>241.25950809777041</v>
      </c>
      <c r="W1234" s="28">
        <f t="shared" si="336"/>
        <v>2245.509</v>
      </c>
      <c r="X1234" s="28">
        <f t="shared" si="337"/>
        <v>-66.024774867918438</v>
      </c>
      <c r="Y1234" s="37">
        <f t="shared" si="332"/>
        <v>2420.7437332298518</v>
      </c>
      <c r="Z1234" s="28">
        <f>Y1234*0.0000002777777777</f>
        <v>6.7242881459778992E-4</v>
      </c>
      <c r="AA1234" s="28">
        <f t="shared" si="338"/>
        <v>2420.7437325520436</v>
      </c>
      <c r="AB1234" s="24">
        <f t="shared" si="333"/>
        <v>1121.5393518519122</v>
      </c>
      <c r="AD1234" s="24">
        <f t="shared" si="339"/>
        <v>0</v>
      </c>
      <c r="AE1234" s="24">
        <f t="shared" si="328"/>
        <v>3138.2107577160496</v>
      </c>
      <c r="AF1234" s="24">
        <f t="shared" si="327"/>
        <v>0</v>
      </c>
      <c r="AG123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34" s="35">
        <f>(AG1234*3600000)*$J$69</f>
        <v>2686074.3481830838</v>
      </c>
      <c r="AI1234" s="33">
        <f>ABS((AB1234*0.0000002777777777)-Z1234)</f>
        <v>3.6089010583726733E-4</v>
      </c>
      <c r="AJ1234" s="33">
        <f t="shared" si="342"/>
        <v>2.2951340784696495</v>
      </c>
    </row>
    <row r="1235" spans="2:36" x14ac:dyDescent="0.3">
      <c r="B1235" s="22" t="s">
        <v>33</v>
      </c>
      <c r="C1235" s="22">
        <v>1227</v>
      </c>
      <c r="D1235" s="22">
        <v>205</v>
      </c>
      <c r="E1235" s="4">
        <v>95.2</v>
      </c>
      <c r="F1235" s="13">
        <f t="shared" si="340"/>
        <v>-4.1666666666666269E-2</v>
      </c>
      <c r="G1235" s="13">
        <f t="shared" si="341"/>
        <v>-0.14999999999999858</v>
      </c>
      <c r="R1235">
        <f t="shared" si="329"/>
        <v>0</v>
      </c>
      <c r="S1235">
        <f t="shared" si="330"/>
        <v>95.2</v>
      </c>
      <c r="T1235" s="31">
        <f t="shared" si="334"/>
        <v>26.444444444444443</v>
      </c>
      <c r="U1235" s="31">
        <f t="shared" si="331"/>
        <v>533572.49382716045</v>
      </c>
      <c r="V1235" s="28">
        <f t="shared" si="335"/>
        <v>240.75345787923447</v>
      </c>
      <c r="W1235" s="28">
        <f t="shared" si="336"/>
        <v>2245.509</v>
      </c>
      <c r="X1235" s="28">
        <f t="shared" si="337"/>
        <v>-66.024774867918438</v>
      </c>
      <c r="Y1235" s="37">
        <f t="shared" si="332"/>
        <v>2420.2376830113162</v>
      </c>
      <c r="Z1235" s="28">
        <f>Y1235*0.0000002777777777</f>
        <v>6.7228824509268047E-4</v>
      </c>
      <c r="AA1235" s="28">
        <f t="shared" si="338"/>
        <v>2420.2376823336499</v>
      </c>
      <c r="AB1235" s="24">
        <f t="shared" si="333"/>
        <v>2239.546296296292</v>
      </c>
      <c r="AD1235" s="24">
        <f t="shared" si="339"/>
        <v>0</v>
      </c>
      <c r="AE1235" s="24">
        <f t="shared" si="328"/>
        <v>3138.2107577160496</v>
      </c>
      <c r="AF1235" s="24">
        <f t="shared" ref="AF1235:AF1298" si="343">AC1235*0.0000002777777777</f>
        <v>0</v>
      </c>
      <c r="AG123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35" s="35">
        <f>(AG1235*3600000)*$J$69</f>
        <v>2686074.3481830838</v>
      </c>
      <c r="AI1235" s="33">
        <f>ABS((AB1235*0.0000002777777777)-Z1235)</f>
        <v>5.0192051851230676E-5</v>
      </c>
      <c r="AJ1235" s="33">
        <f t="shared" si="342"/>
        <v>2.2951842705215006</v>
      </c>
    </row>
    <row r="1236" spans="2:36" x14ac:dyDescent="0.3">
      <c r="B1236" s="22" t="s">
        <v>33</v>
      </c>
      <c r="C1236" s="22">
        <v>1228</v>
      </c>
      <c r="D1236" s="22">
        <v>206</v>
      </c>
      <c r="E1236" s="4">
        <v>95</v>
      </c>
      <c r="F1236" s="13">
        <f t="shared" si="340"/>
        <v>-4.1666666666666269E-2</v>
      </c>
      <c r="G1236" s="13">
        <f t="shared" si="341"/>
        <v>-0.14999999999999858</v>
      </c>
      <c r="R1236">
        <f t="shared" si="329"/>
        <v>0</v>
      </c>
      <c r="S1236">
        <f t="shared" si="330"/>
        <v>95</v>
      </c>
      <c r="T1236" s="31">
        <f t="shared" si="334"/>
        <v>26.388888888888889</v>
      </c>
      <c r="U1236" s="31">
        <f t="shared" si="331"/>
        <v>531332.94753086416</v>
      </c>
      <c r="V1236" s="28">
        <f t="shared" si="335"/>
        <v>239.74295130111875</v>
      </c>
      <c r="W1236" s="28">
        <f t="shared" si="336"/>
        <v>2245.509</v>
      </c>
      <c r="X1236" s="28">
        <f t="shared" si="337"/>
        <v>-66.024774867918438</v>
      </c>
      <c r="Y1236" s="37">
        <f t="shared" si="332"/>
        <v>2419.2271764332004</v>
      </c>
      <c r="Z1236" s="28">
        <f>Y1236*0.0000002777777777</f>
        <v>6.7200754882106029E-4</v>
      </c>
      <c r="AA1236" s="28">
        <f t="shared" si="338"/>
        <v>2419.2271757558169</v>
      </c>
      <c r="AB1236" s="24">
        <f t="shared" si="333"/>
        <v>1118.0069444444962</v>
      </c>
      <c r="AD1236" s="24">
        <f t="shared" si="339"/>
        <v>0</v>
      </c>
      <c r="AE1236" s="24">
        <f t="shared" si="328"/>
        <v>3138.2107577160496</v>
      </c>
      <c r="AF1236" s="24">
        <f t="shared" si="343"/>
        <v>0</v>
      </c>
      <c r="AG123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36" s="35">
        <f>(AG1236*3600000)*$J$69</f>
        <v>2686074.3481830838</v>
      </c>
      <c r="AI1236" s="33">
        <f>ABS((AB1236*0.0000002777777777)-Z1236)</f>
        <v>3.6145006434010077E-4</v>
      </c>
      <c r="AJ1236" s="33">
        <f t="shared" si="342"/>
        <v>2.2955457205858409</v>
      </c>
    </row>
    <row r="1237" spans="2:36" x14ac:dyDescent="0.3">
      <c r="B1237" s="22" t="s">
        <v>33</v>
      </c>
      <c r="C1237" s="22">
        <v>1229</v>
      </c>
      <c r="D1237" s="22">
        <v>207</v>
      </c>
      <c r="E1237" s="4">
        <v>94.9</v>
      </c>
      <c r="F1237" s="13">
        <f t="shared" si="340"/>
        <v>-4.1666666666666269E-2</v>
      </c>
      <c r="G1237" s="13">
        <f t="shared" si="341"/>
        <v>-0.14999999999999858</v>
      </c>
      <c r="R1237">
        <f t="shared" si="329"/>
        <v>0</v>
      </c>
      <c r="S1237">
        <f t="shared" si="330"/>
        <v>94.9</v>
      </c>
      <c r="T1237" s="31">
        <f t="shared" si="334"/>
        <v>26.361111111111111</v>
      </c>
      <c r="U1237" s="31">
        <f t="shared" si="331"/>
        <v>530214.94058641966</v>
      </c>
      <c r="V1237" s="28">
        <f t="shared" si="335"/>
        <v>239.23849494153887</v>
      </c>
      <c r="W1237" s="28">
        <f t="shared" si="336"/>
        <v>2245.509</v>
      </c>
      <c r="X1237" s="28">
        <f t="shared" si="337"/>
        <v>-66.024774867918438</v>
      </c>
      <c r="Y1237" s="37">
        <f t="shared" si="332"/>
        <v>2418.7227200736206</v>
      </c>
      <c r="Z1237" s="28">
        <f>Y1237*0.0000002777777777</f>
        <v>6.7186742205454955E-4</v>
      </c>
      <c r="AA1237" s="28">
        <f t="shared" si="338"/>
        <v>2418.7227193963786</v>
      </c>
      <c r="AB1237" s="24">
        <f t="shared" si="333"/>
        <v>2232.4814814813435</v>
      </c>
      <c r="AD1237" s="24">
        <f t="shared" si="339"/>
        <v>0</v>
      </c>
      <c r="AE1237" s="24">
        <f t="shared" si="328"/>
        <v>3138.2107577160496</v>
      </c>
      <c r="AF1237" s="24">
        <f t="shared" si="343"/>
        <v>0</v>
      </c>
      <c r="AG123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37" s="35">
        <f>(AG1237*3600000)*$J$69</f>
        <v>2686074.3481830838</v>
      </c>
      <c r="AI1237" s="33">
        <f>ABS((AB1237*0.0000002777777777)-Z1237)</f>
        <v>5.1733677372258207E-5</v>
      </c>
      <c r="AJ1237" s="33">
        <f t="shared" si="342"/>
        <v>2.2955974542632132</v>
      </c>
    </row>
    <row r="1238" spans="2:36" x14ac:dyDescent="0.3">
      <c r="B1238" s="22" t="s">
        <v>33</v>
      </c>
      <c r="C1238" s="22">
        <v>1230</v>
      </c>
      <c r="D1238" s="22">
        <v>208</v>
      </c>
      <c r="E1238" s="4">
        <v>94.7</v>
      </c>
      <c r="F1238" s="13">
        <f t="shared" si="340"/>
        <v>-5.5555555555556344E-2</v>
      </c>
      <c r="G1238" s="13">
        <f t="shared" si="341"/>
        <v>-0.20000000000000284</v>
      </c>
      <c r="R1238">
        <f t="shared" si="329"/>
        <v>0</v>
      </c>
      <c r="S1238">
        <f t="shared" si="330"/>
        <v>94.7</v>
      </c>
      <c r="T1238" s="31">
        <f t="shared" si="334"/>
        <v>26.305555555555557</v>
      </c>
      <c r="U1238" s="31">
        <f t="shared" si="331"/>
        <v>527982.45910493832</v>
      </c>
      <c r="V1238" s="28">
        <f t="shared" si="335"/>
        <v>238.23117608133526</v>
      </c>
      <c r="W1238" s="28">
        <f t="shared" si="336"/>
        <v>2245.509</v>
      </c>
      <c r="X1238" s="28">
        <f t="shared" si="337"/>
        <v>-88.033033157226669</v>
      </c>
      <c r="Y1238" s="37">
        <f t="shared" si="332"/>
        <v>2395.7071429241087</v>
      </c>
      <c r="Z1238" s="28">
        <f>Y1238*0.0000002777777777</f>
        <v>6.6547420618147521E-4</v>
      </c>
      <c r="AA1238" s="28">
        <f t="shared" si="338"/>
        <v>2395.7071422533108</v>
      </c>
      <c r="AB1238" s="24">
        <f t="shared" si="333"/>
        <v>2227.7716049383162</v>
      </c>
      <c r="AD1238" s="24">
        <f t="shared" si="339"/>
        <v>0</v>
      </c>
      <c r="AE1238" s="24">
        <f t="shared" si="328"/>
        <v>3138.2107577160496</v>
      </c>
      <c r="AF1238" s="24">
        <f t="shared" si="343"/>
        <v>0</v>
      </c>
      <c r="AG123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38" s="35">
        <f>(AG1238*3600000)*$J$69</f>
        <v>2686074.3481830838</v>
      </c>
      <c r="AI1238" s="33">
        <f>ABS((AB1238*0.0000002777777777)-Z1238)</f>
        <v>4.6648760538547333E-5</v>
      </c>
      <c r="AJ1238" s="33">
        <f t="shared" si="342"/>
        <v>2.2956441030237515</v>
      </c>
    </row>
    <row r="1239" spans="2:36" x14ac:dyDescent="0.3">
      <c r="B1239" s="22" t="s">
        <v>33</v>
      </c>
      <c r="C1239" s="22">
        <v>1231</v>
      </c>
      <c r="D1239" s="22">
        <v>209</v>
      </c>
      <c r="E1239" s="4">
        <v>94.5</v>
      </c>
      <c r="F1239" s="13">
        <f t="shared" si="340"/>
        <v>-4.1666666666666269E-2</v>
      </c>
      <c r="G1239" s="13">
        <f t="shared" si="341"/>
        <v>-0.14999999999999858</v>
      </c>
      <c r="R1239">
        <f t="shared" si="329"/>
        <v>0</v>
      </c>
      <c r="S1239">
        <f t="shared" si="330"/>
        <v>94.5</v>
      </c>
      <c r="T1239" s="31">
        <f t="shared" si="334"/>
        <v>26.25</v>
      </c>
      <c r="U1239" s="31">
        <f t="shared" si="331"/>
        <v>525754.6875</v>
      </c>
      <c r="V1239" s="28">
        <f t="shared" si="335"/>
        <v>237.22598236640621</v>
      </c>
      <c r="W1239" s="28">
        <f t="shared" si="336"/>
        <v>2245.509</v>
      </c>
      <c r="X1239" s="28">
        <f t="shared" si="337"/>
        <v>-66.024774867918438</v>
      </c>
      <c r="Y1239" s="37">
        <f t="shared" si="332"/>
        <v>2416.7102074984878</v>
      </c>
      <c r="Z1239" s="28">
        <f>Y1239*0.0000002777777777</f>
        <v>6.7130839078383586E-4</v>
      </c>
      <c r="AA1239" s="28">
        <f t="shared" si="338"/>
        <v>2416.7102068218092</v>
      </c>
      <c r="AB1239" s="24">
        <f t="shared" si="333"/>
        <v>1112.1195987655083</v>
      </c>
      <c r="AD1239" s="24">
        <f t="shared" si="339"/>
        <v>0</v>
      </c>
      <c r="AE1239" s="24">
        <f t="shared" si="328"/>
        <v>3138.2107577160496</v>
      </c>
      <c r="AF1239" s="24">
        <f t="shared" si="343"/>
        <v>0</v>
      </c>
      <c r="AG123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39" s="35">
        <f>(AG1239*3600000)*$J$69</f>
        <v>2686074.3481830838</v>
      </c>
      <c r="AI1239" s="33">
        <f>ABS((AB1239*0.0000002777777777)-Z1239)</f>
        <v>3.6238628010213731E-4</v>
      </c>
      <c r="AJ1239" s="33">
        <f t="shared" si="342"/>
        <v>2.2960064893038536</v>
      </c>
    </row>
    <row r="1240" spans="2:36" x14ac:dyDescent="0.3">
      <c r="B1240" s="22" t="s">
        <v>33</v>
      </c>
      <c r="C1240" s="22">
        <v>1232</v>
      </c>
      <c r="D1240" s="22">
        <v>210</v>
      </c>
      <c r="E1240" s="4">
        <v>94.4</v>
      </c>
      <c r="F1240" s="13">
        <f t="shared" si="340"/>
        <v>-1.3888888888888099E-2</v>
      </c>
      <c r="G1240" s="13">
        <f t="shared" si="341"/>
        <v>-4.9999999999997158E-2</v>
      </c>
      <c r="R1240">
        <f t="shared" si="329"/>
        <v>0</v>
      </c>
      <c r="S1240">
        <f t="shared" si="330"/>
        <v>94.4</v>
      </c>
      <c r="T1240" s="31">
        <f t="shared" si="334"/>
        <v>26.222222222222221</v>
      </c>
      <c r="U1240" s="31">
        <f t="shared" si="331"/>
        <v>524642.56790123449</v>
      </c>
      <c r="V1240" s="28">
        <f t="shared" si="335"/>
        <v>236.72418243841966</v>
      </c>
      <c r="W1240" s="28">
        <f t="shared" si="336"/>
        <v>2245.509</v>
      </c>
      <c r="X1240" s="28">
        <f t="shared" si="337"/>
        <v>-22.008258289305104</v>
      </c>
      <c r="Y1240" s="37">
        <f t="shared" si="332"/>
        <v>2460.2249241491145</v>
      </c>
      <c r="Z1240" s="28">
        <f>Y1240*0.0000002777777777</f>
        <v>6.8339581207229217E-4</v>
      </c>
      <c r="AA1240" s="28">
        <f t="shared" si="338"/>
        <v>2460.2249234602518</v>
      </c>
      <c r="AB1240" s="24">
        <f t="shared" si="333"/>
        <v>0</v>
      </c>
      <c r="AD1240" s="24">
        <f t="shared" si="339"/>
        <v>0</v>
      </c>
      <c r="AE1240" s="24">
        <f t="shared" si="328"/>
        <v>3138.2107577160496</v>
      </c>
      <c r="AF1240" s="24">
        <f t="shared" si="343"/>
        <v>0</v>
      </c>
      <c r="AG124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40" s="35">
        <f>(AG1240*3600000)*$J$69</f>
        <v>2686074.3481830838</v>
      </c>
      <c r="AI1240" s="33">
        <f>ABS((AB1240*0.0000002777777777)-Z1240)</f>
        <v>6.8339581207229217E-4</v>
      </c>
      <c r="AJ1240" s="33">
        <f t="shared" si="342"/>
        <v>2.2966898851159261</v>
      </c>
    </row>
    <row r="1241" spans="2:36" x14ac:dyDescent="0.3">
      <c r="B1241" s="22" t="s">
        <v>33</v>
      </c>
      <c r="C1241" s="22">
        <v>1233</v>
      </c>
      <c r="D1241" s="22">
        <v>211</v>
      </c>
      <c r="E1241" s="4">
        <v>94.4</v>
      </c>
      <c r="F1241" s="13">
        <f t="shared" si="340"/>
        <v>-1.3888888888890073E-2</v>
      </c>
      <c r="G1241" s="13">
        <f t="shared" si="341"/>
        <v>-5.0000000000004263E-2</v>
      </c>
      <c r="R1241">
        <f t="shared" si="329"/>
        <v>0</v>
      </c>
      <c r="S1241">
        <f t="shared" si="330"/>
        <v>94.4</v>
      </c>
      <c r="T1241" s="31">
        <f t="shared" si="334"/>
        <v>26.222222222222221</v>
      </c>
      <c r="U1241" s="31">
        <f t="shared" si="331"/>
        <v>524642.56790123449</v>
      </c>
      <c r="V1241" s="28">
        <f t="shared" si="335"/>
        <v>236.72418243841966</v>
      </c>
      <c r="W1241" s="28">
        <f t="shared" si="336"/>
        <v>2245.509</v>
      </c>
      <c r="X1241" s="28">
        <f t="shared" si="337"/>
        <v>-22.00825828930823</v>
      </c>
      <c r="Y1241" s="37">
        <f t="shared" si="332"/>
        <v>2460.2249241491113</v>
      </c>
      <c r="Z1241" s="28">
        <f>Y1241*0.0000002777777777</f>
        <v>6.8339581207229119E-4</v>
      </c>
      <c r="AA1241" s="28">
        <f t="shared" si="338"/>
        <v>2460.2249234602482</v>
      </c>
      <c r="AB1241" s="24">
        <f t="shared" si="333"/>
        <v>1110.9421296296059</v>
      </c>
      <c r="AD1241" s="24">
        <f t="shared" si="339"/>
        <v>0</v>
      </c>
      <c r="AE1241" s="24">
        <f t="shared" si="328"/>
        <v>3138.2107577160496</v>
      </c>
      <c r="AF1241" s="24">
        <f t="shared" si="343"/>
        <v>0</v>
      </c>
      <c r="AG124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41" s="35">
        <f>(AG1241*3600000)*$J$69</f>
        <v>2686074.3481830838</v>
      </c>
      <c r="AI1241" s="33">
        <f>ABS((AB1241*0.0000002777777777)-Z1241)</f>
        <v>3.7480077615047392E-4</v>
      </c>
      <c r="AJ1241" s="33">
        <f t="shared" si="342"/>
        <v>2.2970646858920767</v>
      </c>
    </row>
    <row r="1242" spans="2:36" x14ac:dyDescent="0.3">
      <c r="B1242" s="22" t="s">
        <v>33</v>
      </c>
      <c r="C1242" s="22">
        <v>1234</v>
      </c>
      <c r="D1242" s="22">
        <v>212</v>
      </c>
      <c r="E1242" s="4">
        <v>94.3</v>
      </c>
      <c r="F1242" s="13">
        <f t="shared" si="340"/>
        <v>-1.3888888888890073E-2</v>
      </c>
      <c r="G1242" s="13">
        <f t="shared" si="341"/>
        <v>-5.0000000000004263E-2</v>
      </c>
      <c r="R1242">
        <f t="shared" si="329"/>
        <v>0</v>
      </c>
      <c r="S1242">
        <f t="shared" si="330"/>
        <v>94.3</v>
      </c>
      <c r="T1242" s="31">
        <f t="shared" si="334"/>
        <v>26.194444444444443</v>
      </c>
      <c r="U1242" s="31">
        <f t="shared" si="331"/>
        <v>523531.62577160489</v>
      </c>
      <c r="V1242" s="28">
        <f t="shared" si="335"/>
        <v>236.22291379675187</v>
      </c>
      <c r="W1242" s="28">
        <f t="shared" si="336"/>
        <v>2245.509</v>
      </c>
      <c r="X1242" s="28">
        <f t="shared" si="337"/>
        <v>-22.00825828930823</v>
      </c>
      <c r="Y1242" s="37">
        <f t="shared" si="332"/>
        <v>2459.7236555074437</v>
      </c>
      <c r="Z1242" s="28">
        <f>Y1242*0.0000002777777777</f>
        <v>6.832565707829781E-4</v>
      </c>
      <c r="AA1242" s="28">
        <f t="shared" si="338"/>
        <v>2459.7236548187211</v>
      </c>
      <c r="AB1242" s="24">
        <f t="shared" si="333"/>
        <v>0</v>
      </c>
      <c r="AD1242" s="24">
        <f t="shared" si="339"/>
        <v>0</v>
      </c>
      <c r="AE1242" s="24">
        <f t="shared" si="328"/>
        <v>3138.2107577160496</v>
      </c>
      <c r="AF1242" s="24">
        <f t="shared" si="343"/>
        <v>0</v>
      </c>
      <c r="AG124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42" s="35">
        <f>(AG1242*3600000)*$J$69</f>
        <v>2686074.3481830838</v>
      </c>
      <c r="AI1242" s="33">
        <f>ABS((AB1242*0.0000002777777777)-Z1242)</f>
        <v>6.832565707829781E-4</v>
      </c>
      <c r="AJ1242" s="33">
        <f t="shared" si="342"/>
        <v>2.2977479424628595</v>
      </c>
    </row>
    <row r="1243" spans="2:36" x14ac:dyDescent="0.3">
      <c r="B1243" s="22" t="s">
        <v>33</v>
      </c>
      <c r="C1243" s="22">
        <v>1235</v>
      </c>
      <c r="D1243" s="22">
        <v>213</v>
      </c>
      <c r="E1243" s="4">
        <v>94.3</v>
      </c>
      <c r="F1243" s="13">
        <f t="shared" si="340"/>
        <v>-2.7777777777778172E-2</v>
      </c>
      <c r="G1243" s="13">
        <f t="shared" si="341"/>
        <v>-0.10000000000000142</v>
      </c>
      <c r="R1243">
        <f t="shared" si="329"/>
        <v>0</v>
      </c>
      <c r="S1243">
        <f t="shared" si="330"/>
        <v>94.3</v>
      </c>
      <c r="T1243" s="31">
        <f t="shared" si="334"/>
        <v>26.194444444444443</v>
      </c>
      <c r="U1243" s="31">
        <f t="shared" si="331"/>
        <v>523531.62577160489</v>
      </c>
      <c r="V1243" s="28">
        <f t="shared" si="335"/>
        <v>236.22291379675187</v>
      </c>
      <c r="W1243" s="28">
        <f t="shared" si="336"/>
        <v>2245.509</v>
      </c>
      <c r="X1243" s="28">
        <f t="shared" si="337"/>
        <v>-44.016516578613334</v>
      </c>
      <c r="Y1243" s="37">
        <f t="shared" si="332"/>
        <v>2437.7153972181386</v>
      </c>
      <c r="Z1243" s="28">
        <f>Y1243*0.0000002777777777</f>
        <v>6.7714316570432738E-4</v>
      </c>
      <c r="AA1243" s="28">
        <f t="shared" si="338"/>
        <v>2437.7153965355787</v>
      </c>
      <c r="AB1243" s="24">
        <f t="shared" si="333"/>
        <v>2218.3518518519122</v>
      </c>
      <c r="AD1243" s="24">
        <f t="shared" si="339"/>
        <v>0</v>
      </c>
      <c r="AE1243" s="24">
        <f t="shared" si="328"/>
        <v>3138.2107577160496</v>
      </c>
      <c r="AF1243" s="24">
        <f t="shared" si="343"/>
        <v>0</v>
      </c>
      <c r="AG124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43" s="35">
        <f>(AG1243*3600000)*$J$69</f>
        <v>2686074.3481830838</v>
      </c>
      <c r="AI1243" s="33">
        <f>ABS((AB1243*0.0000002777777777)-Z1243)</f>
        <v>6.0934318140223485E-5</v>
      </c>
      <c r="AJ1243" s="33">
        <f t="shared" si="342"/>
        <v>2.2978088767809997</v>
      </c>
    </row>
    <row r="1244" spans="2:36" x14ac:dyDescent="0.3">
      <c r="B1244" s="22" t="s">
        <v>33</v>
      </c>
      <c r="C1244" s="22">
        <v>1236</v>
      </c>
      <c r="D1244" s="22">
        <v>214</v>
      </c>
      <c r="E1244" s="4">
        <v>94.1</v>
      </c>
      <c r="F1244" s="13">
        <f t="shared" si="340"/>
        <v>-5.5555555555554373E-2</v>
      </c>
      <c r="G1244" s="13">
        <f t="shared" si="341"/>
        <v>-0.19999999999999574</v>
      </c>
      <c r="R1244">
        <f t="shared" si="329"/>
        <v>0</v>
      </c>
      <c r="S1244">
        <f t="shared" si="330"/>
        <v>94.1</v>
      </c>
      <c r="T1244" s="31">
        <f t="shared" si="334"/>
        <v>26.138888888888886</v>
      </c>
      <c r="U1244" s="31">
        <f t="shared" si="331"/>
        <v>521313.27391975297</v>
      </c>
      <c r="V1244" s="28">
        <f t="shared" si="335"/>
        <v>235.2219703723722</v>
      </c>
      <c r="W1244" s="28">
        <f t="shared" si="336"/>
        <v>2245.509</v>
      </c>
      <c r="X1244" s="28">
        <f t="shared" si="337"/>
        <v>-88.033033157223542</v>
      </c>
      <c r="Y1244" s="37">
        <f t="shared" si="332"/>
        <v>2392.6979372151486</v>
      </c>
      <c r="Z1244" s="28">
        <f>Y1244*0.0000002777777777</f>
        <v>6.6463831570699814E-4</v>
      </c>
      <c r="AA1244" s="28">
        <f t="shared" si="338"/>
        <v>2392.6979365451934</v>
      </c>
      <c r="AB1244" s="24">
        <f t="shared" si="333"/>
        <v>2213.6419753084192</v>
      </c>
      <c r="AD1244" s="24">
        <f t="shared" si="339"/>
        <v>0</v>
      </c>
      <c r="AE1244" s="24">
        <f t="shared" si="328"/>
        <v>3138.2107577160496</v>
      </c>
      <c r="AF1244" s="24">
        <f t="shared" si="343"/>
        <v>0</v>
      </c>
      <c r="AG124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44" s="35">
        <f>(AG1244*3600000)*$J$69</f>
        <v>2686074.3481830838</v>
      </c>
      <c r="AI1244" s="33">
        <f>ABS((AB1244*0.0000002777777777)-Z1244)</f>
        <v>4.9737767182387173E-5</v>
      </c>
      <c r="AJ1244" s="33">
        <f t="shared" si="342"/>
        <v>2.2978586145481819</v>
      </c>
    </row>
    <row r="1245" spans="2:36" x14ac:dyDescent="0.3">
      <c r="B1245" s="22" t="s">
        <v>33</v>
      </c>
      <c r="C1245" s="22">
        <v>1237</v>
      </c>
      <c r="D1245" s="22">
        <v>215</v>
      </c>
      <c r="E1245" s="4">
        <v>93.9</v>
      </c>
      <c r="F1245" s="13">
        <f t="shared" si="340"/>
        <v>-9.7222222222220642E-2</v>
      </c>
      <c r="G1245" s="13">
        <f t="shared" si="341"/>
        <v>-0.34999999999999432</v>
      </c>
      <c r="R1245">
        <f t="shared" si="329"/>
        <v>0</v>
      </c>
      <c r="S1245">
        <f t="shared" si="330"/>
        <v>93.9</v>
      </c>
      <c r="T1245" s="31">
        <f t="shared" si="334"/>
        <v>26.083333333333336</v>
      </c>
      <c r="U1245" s="31">
        <f t="shared" si="331"/>
        <v>519099.63194444455</v>
      </c>
      <c r="V1245" s="28">
        <f t="shared" si="335"/>
        <v>234.22315209326737</v>
      </c>
      <c r="W1245" s="28">
        <f t="shared" si="336"/>
        <v>2245.509</v>
      </c>
      <c r="X1245" s="28">
        <f t="shared" si="337"/>
        <v>-154.05780802514198</v>
      </c>
      <c r="Y1245" s="37">
        <f t="shared" si="332"/>
        <v>2325.6743440681253</v>
      </c>
      <c r="Z1245" s="28">
        <f>Y1245*0.0000002777777777</f>
        <v>6.4602065094914905E-4</v>
      </c>
      <c r="AA1245" s="28">
        <f t="shared" si="338"/>
        <v>2325.6743434169366</v>
      </c>
      <c r="AB1245" s="24">
        <f t="shared" si="333"/>
        <v>5513.499228395056</v>
      </c>
      <c r="AD1245" s="24">
        <f t="shared" si="339"/>
        <v>0</v>
      </c>
      <c r="AE1245" s="24">
        <f t="shared" si="328"/>
        <v>3138.2107577160496</v>
      </c>
      <c r="AF1245" s="24">
        <f t="shared" si="343"/>
        <v>0</v>
      </c>
      <c r="AG124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45" s="35">
        <f>(AG1245*3600000)*$J$69</f>
        <v>2686074.3481830838</v>
      </c>
      <c r="AI1245" s="33">
        <f>ABS((AB1245*0.0000002777777777)-Z1245)</f>
        <v>8.8550691206509444E-4</v>
      </c>
      <c r="AJ1245" s="33">
        <f t="shared" si="342"/>
        <v>2.2987441214602469</v>
      </c>
    </row>
    <row r="1246" spans="2:36" x14ac:dyDescent="0.3">
      <c r="B1246" s="22" t="s">
        <v>33</v>
      </c>
      <c r="C1246" s="22">
        <v>1238</v>
      </c>
      <c r="D1246" s="22">
        <v>216</v>
      </c>
      <c r="E1246" s="4">
        <v>93.4</v>
      </c>
      <c r="F1246" s="13">
        <f t="shared" si="340"/>
        <v>-0.15277777777777896</v>
      </c>
      <c r="G1246" s="13">
        <f t="shared" si="341"/>
        <v>-0.55000000000000426</v>
      </c>
      <c r="R1246">
        <f t="shared" si="329"/>
        <v>0</v>
      </c>
      <c r="S1246">
        <f t="shared" si="330"/>
        <v>93.4</v>
      </c>
      <c r="T1246" s="31">
        <f t="shared" si="334"/>
        <v>25.944444444444446</v>
      </c>
      <c r="U1246" s="31">
        <f t="shared" si="331"/>
        <v>513586.1327160495</v>
      </c>
      <c r="V1246" s="28">
        <f t="shared" si="335"/>
        <v>231.73540390608179</v>
      </c>
      <c r="W1246" s="28">
        <f t="shared" si="336"/>
        <v>2245.509</v>
      </c>
      <c r="X1246" s="28">
        <f t="shared" si="337"/>
        <v>-242.09084118237178</v>
      </c>
      <c r="Y1246" s="37">
        <f t="shared" si="332"/>
        <v>2235.1535627237104</v>
      </c>
      <c r="Z1246" s="28">
        <f>Y1246*0.0000002777777777</f>
        <v>6.2087598947162986E-4</v>
      </c>
      <c r="AA1246" s="28">
        <f t="shared" si="338"/>
        <v>2235.1535620978675</v>
      </c>
      <c r="AB1246" s="24">
        <f t="shared" si="333"/>
        <v>6577.3425925928168</v>
      </c>
      <c r="AD1246" s="24">
        <f t="shared" si="339"/>
        <v>0</v>
      </c>
      <c r="AE1246" s="24">
        <f t="shared" si="328"/>
        <v>3138.2107577160496</v>
      </c>
      <c r="AF1246" s="24">
        <f t="shared" si="343"/>
        <v>0</v>
      </c>
      <c r="AG124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46" s="35">
        <f>(AG1246*3600000)*$J$69</f>
        <v>2686074.3481830838</v>
      </c>
      <c r="AI1246" s="33">
        <f>ABS((AB1246*0.0000002777777777)-Z1246)</f>
        <v>1.2061636190703593E-3</v>
      </c>
      <c r="AJ1246" s="33">
        <f t="shared" si="342"/>
        <v>2.2999502850793174</v>
      </c>
    </row>
    <row r="1247" spans="2:36" x14ac:dyDescent="0.3">
      <c r="B1247" s="22" t="s">
        <v>33</v>
      </c>
      <c r="C1247" s="22">
        <v>1239</v>
      </c>
      <c r="D1247" s="22">
        <v>217</v>
      </c>
      <c r="E1247" s="4">
        <v>92.8</v>
      </c>
      <c r="F1247" s="13">
        <f t="shared" si="340"/>
        <v>-0.19444444444444522</v>
      </c>
      <c r="G1247" s="13">
        <f t="shared" si="341"/>
        <v>-0.70000000000000284</v>
      </c>
      <c r="R1247">
        <f t="shared" si="329"/>
        <v>0</v>
      </c>
      <c r="S1247">
        <f t="shared" si="330"/>
        <v>92.8</v>
      </c>
      <c r="T1247" s="31">
        <f t="shared" si="334"/>
        <v>25.777777777777775</v>
      </c>
      <c r="U1247" s="31">
        <f t="shared" si="331"/>
        <v>507008.79012345668</v>
      </c>
      <c r="V1247" s="28">
        <f t="shared" si="335"/>
        <v>228.76763852997522</v>
      </c>
      <c r="W1247" s="28">
        <f t="shared" si="336"/>
        <v>2245.509</v>
      </c>
      <c r="X1247" s="28">
        <f t="shared" si="337"/>
        <v>-308.11561605029021</v>
      </c>
      <c r="Y1247" s="37">
        <f t="shared" si="332"/>
        <v>2166.161022479685</v>
      </c>
      <c r="Z1247" s="28">
        <f>Y1247*0.0000002777777777</f>
        <v>6.0171139496476673E-4</v>
      </c>
      <c r="AA1247" s="28">
        <f t="shared" si="338"/>
        <v>2166.1610218731603</v>
      </c>
      <c r="AB1247" s="24">
        <f t="shared" si="333"/>
        <v>8703.8518518517958</v>
      </c>
      <c r="AD1247" s="24">
        <f t="shared" si="339"/>
        <v>0</v>
      </c>
      <c r="AE1247" s="24">
        <f t="shared" si="328"/>
        <v>3138.2107577160496</v>
      </c>
      <c r="AF1247" s="24">
        <f t="shared" si="343"/>
        <v>0</v>
      </c>
      <c r="AG124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47" s="35">
        <f>(AG1247*3600000)*$J$69</f>
        <v>2686074.3481830838</v>
      </c>
      <c r="AI1247" s="33">
        <f>ABS((AB1247*0.0000002777777777)-Z1247)</f>
        <v>1.816025229872655E-3</v>
      </c>
      <c r="AJ1247" s="33">
        <f t="shared" si="342"/>
        <v>2.3017663103091901</v>
      </c>
    </row>
    <row r="1248" spans="2:36" x14ac:dyDescent="0.3">
      <c r="B1248" s="22" t="s">
        <v>33</v>
      </c>
      <c r="C1248" s="22">
        <v>1240</v>
      </c>
      <c r="D1248" s="22">
        <v>218</v>
      </c>
      <c r="E1248" s="4">
        <v>92</v>
      </c>
      <c r="F1248" s="13">
        <f t="shared" si="340"/>
        <v>-0.20833333333333331</v>
      </c>
      <c r="G1248" s="13">
        <f t="shared" si="341"/>
        <v>-0.75</v>
      </c>
      <c r="R1248">
        <f t="shared" si="329"/>
        <v>0</v>
      </c>
      <c r="S1248">
        <f t="shared" si="330"/>
        <v>92</v>
      </c>
      <c r="T1248" s="31">
        <f t="shared" si="334"/>
        <v>25.555555555555554</v>
      </c>
      <c r="U1248" s="31">
        <f t="shared" si="331"/>
        <v>498304.93827160489</v>
      </c>
      <c r="V1248" s="28">
        <f t="shared" si="335"/>
        <v>224.84037006234561</v>
      </c>
      <c r="W1248" s="28">
        <f t="shared" si="336"/>
        <v>2245.509</v>
      </c>
      <c r="X1248" s="28">
        <f t="shared" si="337"/>
        <v>-330.12387433959526</v>
      </c>
      <c r="Y1248" s="37">
        <f t="shared" si="332"/>
        <v>2140.2254957227506</v>
      </c>
      <c r="Z1248" s="28">
        <f>Y1248*0.0000002777777777</f>
        <v>5.9450708197874658E-4</v>
      </c>
      <c r="AA1248" s="28">
        <f t="shared" si="338"/>
        <v>2140.2254951234877</v>
      </c>
      <c r="AB1248" s="24">
        <f t="shared" si="333"/>
        <v>7554.0532407406718</v>
      </c>
      <c r="AD1248" s="24">
        <f t="shared" si="339"/>
        <v>0</v>
      </c>
      <c r="AE1248" s="24">
        <f t="shared" si="328"/>
        <v>3138.2107577160496</v>
      </c>
      <c r="AF1248" s="24">
        <f t="shared" si="343"/>
        <v>0</v>
      </c>
      <c r="AG124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48" s="35">
        <f>(AG1248*3600000)*$J$69</f>
        <v>2686074.3481830838</v>
      </c>
      <c r="AI1248" s="33">
        <f>ABS((AB1248*0.0000002777777777)-Z1248)</f>
        <v>1.5038410398616805E-3</v>
      </c>
      <c r="AJ1248" s="33">
        <f t="shared" si="342"/>
        <v>2.3032701513490519</v>
      </c>
    </row>
    <row r="1249" spans="2:36" x14ac:dyDescent="0.3">
      <c r="B1249" s="22" t="s">
        <v>33</v>
      </c>
      <c r="C1249" s="22">
        <v>1241</v>
      </c>
      <c r="D1249" s="22">
        <v>219</v>
      </c>
      <c r="E1249" s="4">
        <v>91.3</v>
      </c>
      <c r="F1249" s="13">
        <f t="shared" si="340"/>
        <v>-0.19444444444444522</v>
      </c>
      <c r="G1249" s="13">
        <f t="shared" si="341"/>
        <v>-0.70000000000000284</v>
      </c>
      <c r="R1249">
        <f t="shared" si="329"/>
        <v>0</v>
      </c>
      <c r="S1249">
        <f t="shared" si="330"/>
        <v>91.3</v>
      </c>
      <c r="T1249" s="31">
        <f t="shared" si="334"/>
        <v>25.361111111111111</v>
      </c>
      <c r="U1249" s="31">
        <f t="shared" si="331"/>
        <v>490750.88503086421</v>
      </c>
      <c r="V1249" s="28">
        <f t="shared" si="335"/>
        <v>221.43190268490005</v>
      </c>
      <c r="W1249" s="28">
        <f t="shared" si="336"/>
        <v>2245.509</v>
      </c>
      <c r="X1249" s="28">
        <f t="shared" si="337"/>
        <v>-308.11561605029021</v>
      </c>
      <c r="Y1249" s="37">
        <f t="shared" si="332"/>
        <v>2158.8252866346102</v>
      </c>
      <c r="Z1249" s="28">
        <f>Y1249*0.0000002777777777</f>
        <v>5.9967369056392755E-4</v>
      </c>
      <c r="AA1249" s="28">
        <f t="shared" si="338"/>
        <v>2158.8252860301391</v>
      </c>
      <c r="AB1249" s="24">
        <f t="shared" si="333"/>
        <v>7496.3572530865204</v>
      </c>
      <c r="AD1249" s="24">
        <f t="shared" si="339"/>
        <v>0</v>
      </c>
      <c r="AE1249" s="24">
        <f t="shared" si="328"/>
        <v>3138.2107577160496</v>
      </c>
      <c r="AF1249" s="24">
        <f t="shared" si="343"/>
        <v>0</v>
      </c>
      <c r="AG124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49" s="35">
        <f>(AG1249*3600000)*$J$69</f>
        <v>2686074.3481830838</v>
      </c>
      <c r="AI1249" s="33">
        <f>ABS((AB1249*0.0000002777777777)-Z1249)</f>
        <v>1.4826477680437229E-3</v>
      </c>
      <c r="AJ1249" s="33">
        <f t="shared" si="342"/>
        <v>2.3047527991170957</v>
      </c>
    </row>
    <row r="1250" spans="2:36" x14ac:dyDescent="0.3">
      <c r="B1250" s="22" t="s">
        <v>33</v>
      </c>
      <c r="C1250" s="22">
        <v>1242</v>
      </c>
      <c r="D1250" s="22">
        <v>220</v>
      </c>
      <c r="E1250" s="4">
        <v>90.6</v>
      </c>
      <c r="F1250" s="13">
        <f t="shared" si="340"/>
        <v>-0.18055555555555516</v>
      </c>
      <c r="G1250" s="13">
        <f t="shared" si="341"/>
        <v>-0.64999999999999858</v>
      </c>
      <c r="R1250">
        <f t="shared" si="329"/>
        <v>0</v>
      </c>
      <c r="S1250">
        <f t="shared" si="330"/>
        <v>90.6</v>
      </c>
      <c r="T1250" s="31">
        <f t="shared" si="334"/>
        <v>25.166666666666664</v>
      </c>
      <c r="U1250" s="31">
        <f t="shared" si="331"/>
        <v>483254.52777777769</v>
      </c>
      <c r="V1250" s="28">
        <f t="shared" si="335"/>
        <v>218.04946833706936</v>
      </c>
      <c r="W1250" s="28">
        <f t="shared" si="336"/>
        <v>2245.509</v>
      </c>
      <c r="X1250" s="28">
        <f t="shared" si="337"/>
        <v>-286.10735776098198</v>
      </c>
      <c r="Y1250" s="37">
        <f t="shared" si="332"/>
        <v>2177.4511105760876</v>
      </c>
      <c r="Z1250" s="28">
        <f>Y1250*0.0000002777777777</f>
        <v>6.0484753054622256E-4</v>
      </c>
      <c r="AA1250" s="28">
        <f t="shared" si="338"/>
        <v>2177.4511099664014</v>
      </c>
      <c r="AB1250" s="24">
        <f t="shared" si="333"/>
        <v>6379.5277777776937</v>
      </c>
      <c r="AD1250" s="24">
        <f t="shared" si="339"/>
        <v>0</v>
      </c>
      <c r="AE1250" s="24">
        <f t="shared" si="328"/>
        <v>3138.2107577160496</v>
      </c>
      <c r="AF1250" s="24">
        <f t="shared" si="343"/>
        <v>0</v>
      </c>
      <c r="AG125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50" s="35">
        <f>(AG1250*3600000)*$J$69</f>
        <v>2686074.3481830838</v>
      </c>
      <c r="AI1250" s="33">
        <f>ABS((AB1250*0.0000002777777777)-Z1250)</f>
        <v>1.1672435183402849E-3</v>
      </c>
      <c r="AJ1250" s="33">
        <f t="shared" si="342"/>
        <v>2.305920042635436</v>
      </c>
    </row>
    <row r="1251" spans="2:36" x14ac:dyDescent="0.3">
      <c r="B1251" s="22" t="s">
        <v>33</v>
      </c>
      <c r="C1251" s="22">
        <v>1243</v>
      </c>
      <c r="D1251" s="22">
        <v>221</v>
      </c>
      <c r="E1251" s="4">
        <v>90</v>
      </c>
      <c r="F1251" s="13">
        <f t="shared" si="340"/>
        <v>-0.18055555555555516</v>
      </c>
      <c r="G1251" s="13">
        <f t="shared" si="341"/>
        <v>-0.64999999999999858</v>
      </c>
      <c r="R1251">
        <f t="shared" si="329"/>
        <v>0</v>
      </c>
      <c r="S1251">
        <f t="shared" si="330"/>
        <v>90</v>
      </c>
      <c r="T1251" s="31">
        <f t="shared" si="334"/>
        <v>25</v>
      </c>
      <c r="U1251" s="31">
        <f t="shared" si="331"/>
        <v>476875</v>
      </c>
      <c r="V1251" s="28">
        <f t="shared" si="335"/>
        <v>215.17095906249997</v>
      </c>
      <c r="W1251" s="28">
        <f t="shared" si="336"/>
        <v>2245.509</v>
      </c>
      <c r="X1251" s="28">
        <f t="shared" si="337"/>
        <v>-286.10735776098198</v>
      </c>
      <c r="Y1251" s="37">
        <f t="shared" si="332"/>
        <v>2174.5726013015183</v>
      </c>
      <c r="Z1251" s="28">
        <f>Y1251*0.0000002777777777</f>
        <v>6.0404794463684392E-4</v>
      </c>
      <c r="AA1251" s="28">
        <f t="shared" si="338"/>
        <v>2174.5726006926379</v>
      </c>
      <c r="AB1251" s="24">
        <f t="shared" si="333"/>
        <v>7389.2075617284863</v>
      </c>
      <c r="AD1251" s="24">
        <f t="shared" si="339"/>
        <v>0</v>
      </c>
      <c r="AE1251" s="24">
        <f t="shared" si="328"/>
        <v>3138.2107577160496</v>
      </c>
      <c r="AF1251" s="24">
        <f t="shared" si="343"/>
        <v>0</v>
      </c>
      <c r="AG125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51" s="35">
        <f>(AG1251*3600000)*$J$69</f>
        <v>2686074.3481830838</v>
      </c>
      <c r="AI1251" s="33">
        <f>ABS((AB1251*0.0000002777777777)-Z1251)</f>
        <v>1.4485097108241306E-3</v>
      </c>
      <c r="AJ1251" s="33">
        <f t="shared" si="342"/>
        <v>2.3073685523462601</v>
      </c>
    </row>
    <row r="1252" spans="2:36" x14ac:dyDescent="0.3">
      <c r="B1252" s="22" t="s">
        <v>33</v>
      </c>
      <c r="C1252" s="22">
        <v>1244</v>
      </c>
      <c r="D1252" s="22">
        <v>222</v>
      </c>
      <c r="E1252" s="4">
        <v>89.3</v>
      </c>
      <c r="F1252" s="13">
        <f t="shared" si="340"/>
        <v>-0.18055555555555516</v>
      </c>
      <c r="G1252" s="13">
        <f t="shared" si="341"/>
        <v>-0.64999999999999858</v>
      </c>
      <c r="R1252">
        <f t="shared" si="329"/>
        <v>0</v>
      </c>
      <c r="S1252">
        <f t="shared" si="330"/>
        <v>89.3</v>
      </c>
      <c r="T1252" s="31">
        <f t="shared" si="334"/>
        <v>24.805555555555554</v>
      </c>
      <c r="U1252" s="31">
        <f t="shared" si="331"/>
        <v>469485.79243827151</v>
      </c>
      <c r="V1252" s="28">
        <f t="shared" si="335"/>
        <v>211.83687176966853</v>
      </c>
      <c r="W1252" s="28">
        <f t="shared" si="336"/>
        <v>2245.509</v>
      </c>
      <c r="X1252" s="28">
        <f t="shared" si="337"/>
        <v>-286.10735776098198</v>
      </c>
      <c r="Y1252" s="37">
        <f t="shared" si="332"/>
        <v>2171.2385140086867</v>
      </c>
      <c r="Z1252" s="28">
        <f>Y1252*0.0000002777777777</f>
        <v>6.0312180927798336E-4</v>
      </c>
      <c r="AA1252" s="28">
        <f t="shared" si="338"/>
        <v>2171.23851340074</v>
      </c>
      <c r="AB1252" s="24">
        <f t="shared" si="333"/>
        <v>6287.6851851851097</v>
      </c>
      <c r="AD1252" s="24">
        <f t="shared" si="339"/>
        <v>0</v>
      </c>
      <c r="AE1252" s="24">
        <f t="shared" si="328"/>
        <v>3138.2107577160496</v>
      </c>
      <c r="AF1252" s="24">
        <f t="shared" si="343"/>
        <v>0</v>
      </c>
      <c r="AG125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52" s="35">
        <f>(AG1252*3600000)*$J$69</f>
        <v>2686074.3481830838</v>
      </c>
      <c r="AI1252" s="33">
        <f>ABS((AB1252*0.0000002777777777)-Z1252)</f>
        <v>1.1434574083399496E-3</v>
      </c>
      <c r="AJ1252" s="33">
        <f t="shared" si="342"/>
        <v>2.3085120097546001</v>
      </c>
    </row>
    <row r="1253" spans="2:36" x14ac:dyDescent="0.3">
      <c r="B1253" s="22" t="s">
        <v>33</v>
      </c>
      <c r="C1253" s="22">
        <v>1245</v>
      </c>
      <c r="D1253" s="22">
        <v>223</v>
      </c>
      <c r="E1253" s="4">
        <v>88.7</v>
      </c>
      <c r="F1253" s="13">
        <f t="shared" si="340"/>
        <v>-0.16666666666666705</v>
      </c>
      <c r="G1253" s="13">
        <f t="shared" si="341"/>
        <v>-0.60000000000000142</v>
      </c>
      <c r="R1253">
        <f t="shared" si="329"/>
        <v>0</v>
      </c>
      <c r="S1253">
        <f t="shared" si="330"/>
        <v>88.7</v>
      </c>
      <c r="T1253" s="31">
        <f t="shared" si="334"/>
        <v>24.638888888888889</v>
      </c>
      <c r="U1253" s="31">
        <f t="shared" si="331"/>
        <v>463198.1072530864</v>
      </c>
      <c r="V1253" s="28">
        <f t="shared" si="335"/>
        <v>208.99980282795559</v>
      </c>
      <c r="W1253" s="28">
        <f t="shared" si="336"/>
        <v>2245.509</v>
      </c>
      <c r="X1253" s="28">
        <f t="shared" si="337"/>
        <v>-264.09909947167688</v>
      </c>
      <c r="Y1253" s="37">
        <f t="shared" si="332"/>
        <v>2190.4097033562789</v>
      </c>
      <c r="Z1253" s="28">
        <f>Y1253*0.0000002777777777</f>
        <v>6.0844713965082337E-4</v>
      </c>
      <c r="AA1253" s="28">
        <f t="shared" si="338"/>
        <v>2190.4097027429643</v>
      </c>
      <c r="AB1253" s="24">
        <f t="shared" si="333"/>
        <v>6245.296296296292</v>
      </c>
      <c r="AD1253" s="24">
        <f t="shared" si="339"/>
        <v>0</v>
      </c>
      <c r="AE1253" s="24">
        <f t="shared" si="328"/>
        <v>3138.2107577160496</v>
      </c>
      <c r="AF1253" s="24">
        <f t="shared" si="343"/>
        <v>0</v>
      </c>
      <c r="AG125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53" s="35">
        <f>(AG1253*3600000)*$J$69</f>
        <v>2686074.3481830838</v>
      </c>
      <c r="AI1253" s="33">
        <f>ABS((AB1253*0.0000002777777777)-Z1253)</f>
        <v>1.1263573866124015E-3</v>
      </c>
      <c r="AJ1253" s="33">
        <f t="shared" si="342"/>
        <v>2.3096383671412126</v>
      </c>
    </row>
    <row r="1254" spans="2:36" x14ac:dyDescent="0.3">
      <c r="B1254" s="22" t="s">
        <v>33</v>
      </c>
      <c r="C1254" s="22">
        <v>1246</v>
      </c>
      <c r="D1254" s="22">
        <v>224</v>
      </c>
      <c r="E1254" s="4">
        <v>88.1</v>
      </c>
      <c r="F1254" s="13">
        <f t="shared" si="340"/>
        <v>-0.18055555555555516</v>
      </c>
      <c r="G1254" s="13">
        <f t="shared" si="341"/>
        <v>-0.64999999999999858</v>
      </c>
      <c r="R1254">
        <f t="shared" si="329"/>
        <v>0</v>
      </c>
      <c r="S1254">
        <f t="shared" si="330"/>
        <v>88.1</v>
      </c>
      <c r="T1254" s="31">
        <f t="shared" si="334"/>
        <v>24.472222222222221</v>
      </c>
      <c r="U1254" s="31">
        <f t="shared" si="331"/>
        <v>456952.81095679011</v>
      </c>
      <c r="V1254" s="28">
        <f t="shared" si="335"/>
        <v>206.18186019371487</v>
      </c>
      <c r="W1254" s="28">
        <f t="shared" si="336"/>
        <v>2245.509</v>
      </c>
      <c r="X1254" s="28">
        <f t="shared" si="337"/>
        <v>-286.10735776098198</v>
      </c>
      <c r="Y1254" s="37">
        <f t="shared" si="332"/>
        <v>2165.583502432733</v>
      </c>
      <c r="Z1254" s="28">
        <f>Y1254*0.0000002777777777</f>
        <v>6.0155097272954715E-4</v>
      </c>
      <c r="AA1254" s="28">
        <f t="shared" si="338"/>
        <v>2165.5835018263697</v>
      </c>
      <c r="AB1254" s="24">
        <f t="shared" si="333"/>
        <v>7232.6041666666279</v>
      </c>
      <c r="AD1254" s="24">
        <f t="shared" si="339"/>
        <v>0</v>
      </c>
      <c r="AE1254" s="24">
        <f t="shared" si="328"/>
        <v>3138.2107577160496</v>
      </c>
      <c r="AF1254" s="24">
        <f t="shared" si="343"/>
        <v>0</v>
      </c>
      <c r="AG125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54" s="35">
        <f>(AG1254*3600000)*$J$69</f>
        <v>2686074.3481830838</v>
      </c>
      <c r="AI1254" s="33">
        <f>ABS((AB1254*0.0000002777777777)-Z1254)</f>
        <v>1.4075057396708691E-3</v>
      </c>
      <c r="AJ1254" s="33">
        <f t="shared" si="342"/>
        <v>2.3110458728808836</v>
      </c>
    </row>
    <row r="1255" spans="2:36" x14ac:dyDescent="0.3">
      <c r="B1255" s="22" t="s">
        <v>33</v>
      </c>
      <c r="C1255" s="22">
        <v>1247</v>
      </c>
      <c r="D1255" s="22">
        <v>225</v>
      </c>
      <c r="E1255" s="4">
        <v>87.4</v>
      </c>
      <c r="F1255" s="13">
        <f t="shared" si="340"/>
        <v>-0.19444444444444325</v>
      </c>
      <c r="G1255" s="13">
        <f t="shared" si="341"/>
        <v>-0.69999999999999574</v>
      </c>
      <c r="R1255">
        <f t="shared" si="329"/>
        <v>0</v>
      </c>
      <c r="S1255">
        <f t="shared" si="330"/>
        <v>87.4</v>
      </c>
      <c r="T1255" s="31">
        <f t="shared" si="334"/>
        <v>24.277777777777779</v>
      </c>
      <c r="U1255" s="31">
        <f t="shared" si="331"/>
        <v>449720.20679012348</v>
      </c>
      <c r="V1255" s="28">
        <f t="shared" si="335"/>
        <v>202.91843398126696</v>
      </c>
      <c r="W1255" s="28">
        <f t="shared" si="336"/>
        <v>2245.509</v>
      </c>
      <c r="X1255" s="28">
        <f t="shared" si="337"/>
        <v>-308.11561605028709</v>
      </c>
      <c r="Y1255" s="37">
        <f t="shared" si="332"/>
        <v>2140.3118179309799</v>
      </c>
      <c r="Z1255" s="28">
        <f>Y1255*0.0000002777777777</f>
        <v>5.9453106036991461E-4</v>
      </c>
      <c r="AA1255" s="28">
        <f t="shared" si="338"/>
        <v>2140.3118173316925</v>
      </c>
      <c r="AB1255" s="24">
        <f t="shared" si="333"/>
        <v>7174.9081790124765</v>
      </c>
      <c r="AD1255" s="24">
        <f t="shared" si="339"/>
        <v>0</v>
      </c>
      <c r="AE1255" s="24">
        <f t="shared" si="328"/>
        <v>3138.2107577160496</v>
      </c>
      <c r="AF1255" s="24">
        <f t="shared" si="343"/>
        <v>0</v>
      </c>
      <c r="AG125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55" s="35">
        <f>(AG1255*3600000)*$J$69</f>
        <v>2686074.3481830838</v>
      </c>
      <c r="AI1255" s="33">
        <f>ABS((AB1255*0.0000002777777777)-Z1255)</f>
        <v>1.3984989887977253E-3</v>
      </c>
      <c r="AJ1255" s="33">
        <f t="shared" si="342"/>
        <v>2.3124443718696814</v>
      </c>
    </row>
    <row r="1256" spans="2:36" x14ac:dyDescent="0.3">
      <c r="B1256" s="22" t="s">
        <v>33</v>
      </c>
      <c r="C1256" s="22">
        <v>1248</v>
      </c>
      <c r="D1256" s="22">
        <v>226</v>
      </c>
      <c r="E1256" s="4">
        <v>86.7</v>
      </c>
      <c r="F1256" s="13">
        <f t="shared" si="340"/>
        <v>-0.19444444444444522</v>
      </c>
      <c r="G1256" s="13">
        <f t="shared" si="341"/>
        <v>-0.70000000000000284</v>
      </c>
      <c r="R1256">
        <f t="shared" si="329"/>
        <v>0</v>
      </c>
      <c r="S1256">
        <f t="shared" si="330"/>
        <v>86.7</v>
      </c>
      <c r="T1256" s="31">
        <f t="shared" si="334"/>
        <v>24.083333333333332</v>
      </c>
      <c r="U1256" s="31">
        <f t="shared" si="331"/>
        <v>442545.29861111101</v>
      </c>
      <c r="V1256" s="28">
        <f t="shared" si="335"/>
        <v>199.68104079843397</v>
      </c>
      <c r="W1256" s="28">
        <f t="shared" si="336"/>
        <v>2245.509</v>
      </c>
      <c r="X1256" s="28">
        <f t="shared" si="337"/>
        <v>-308.11561605029021</v>
      </c>
      <c r="Y1256" s="37">
        <f t="shared" si="332"/>
        <v>2137.0744247481439</v>
      </c>
      <c r="Z1256" s="28">
        <f>Y1256*0.0000002777777777</f>
        <v>5.9363178448604531E-4</v>
      </c>
      <c r="AA1256" s="28">
        <f t="shared" si="338"/>
        <v>2137.0744241497632</v>
      </c>
      <c r="AB1256" s="24">
        <f t="shared" si="333"/>
        <v>7117.2121913579176</v>
      </c>
      <c r="AD1256" s="24">
        <f t="shared" si="339"/>
        <v>0</v>
      </c>
      <c r="AE1256" s="24">
        <f t="shared" si="328"/>
        <v>3138.2107577160496</v>
      </c>
      <c r="AF1256" s="24">
        <f t="shared" si="343"/>
        <v>0</v>
      </c>
      <c r="AG125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56" s="35">
        <f>(AG1256*3600000)*$J$69</f>
        <v>2686074.3481830838</v>
      </c>
      <c r="AI1256" s="33">
        <f>ABS((AB1256*0.0000002777777777)-Z1256)</f>
        <v>1.3833716014487042E-3</v>
      </c>
      <c r="AJ1256" s="33">
        <f t="shared" si="342"/>
        <v>2.3138277434711303</v>
      </c>
    </row>
    <row r="1257" spans="2:36" x14ac:dyDescent="0.3">
      <c r="B1257" s="22" t="s">
        <v>33</v>
      </c>
      <c r="C1257" s="22">
        <v>1249</v>
      </c>
      <c r="D1257" s="22">
        <v>227</v>
      </c>
      <c r="E1257" s="4">
        <v>86</v>
      </c>
      <c r="F1257" s="13">
        <f t="shared" si="340"/>
        <v>-0.19444444444444522</v>
      </c>
      <c r="G1257" s="13">
        <f t="shared" si="341"/>
        <v>-0.70000000000000284</v>
      </c>
      <c r="R1257">
        <f t="shared" si="329"/>
        <v>0</v>
      </c>
      <c r="S1257">
        <f t="shared" si="330"/>
        <v>86</v>
      </c>
      <c r="T1257" s="31">
        <f t="shared" si="334"/>
        <v>23.888888888888889</v>
      </c>
      <c r="U1257" s="31">
        <f t="shared" si="331"/>
        <v>435428.08641975309</v>
      </c>
      <c r="V1257" s="28">
        <f t="shared" si="335"/>
        <v>196.46968064521602</v>
      </c>
      <c r="W1257" s="28">
        <f t="shared" si="336"/>
        <v>2245.509</v>
      </c>
      <c r="X1257" s="28">
        <f t="shared" si="337"/>
        <v>-308.11561605029021</v>
      </c>
      <c r="Y1257" s="37">
        <f t="shared" si="332"/>
        <v>2133.8630645949261</v>
      </c>
      <c r="Z1257" s="28">
        <f>Y1257*0.0000002777777777</f>
        <v>5.9273973999929015E-4</v>
      </c>
      <c r="AA1257" s="28">
        <f t="shared" si="338"/>
        <v>2133.8630639974444</v>
      </c>
      <c r="AB1257" s="24">
        <f t="shared" si="333"/>
        <v>7059.5162037037662</v>
      </c>
      <c r="AD1257" s="24">
        <f t="shared" si="339"/>
        <v>0</v>
      </c>
      <c r="AE1257" s="24">
        <f t="shared" si="328"/>
        <v>3138.2107577160496</v>
      </c>
      <c r="AF1257" s="24">
        <f t="shared" si="343"/>
        <v>0</v>
      </c>
      <c r="AG125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57" s="35">
        <f>(AG1257*3600000)*$J$69</f>
        <v>2686074.3481830838</v>
      </c>
      <c r="AI1257" s="33">
        <f>ABS((AB1257*0.0000002777777777)-Z1257)</f>
        <v>1.3682369827026824E-3</v>
      </c>
      <c r="AJ1257" s="33">
        <f t="shared" si="342"/>
        <v>2.3151959804538329</v>
      </c>
    </row>
    <row r="1258" spans="2:36" x14ac:dyDescent="0.3">
      <c r="B1258" s="22" t="s">
        <v>33</v>
      </c>
      <c r="C1258" s="22">
        <v>1250</v>
      </c>
      <c r="D1258" s="22">
        <v>228</v>
      </c>
      <c r="E1258" s="4">
        <v>85.3</v>
      </c>
      <c r="F1258" s="13">
        <f t="shared" si="340"/>
        <v>-0.18055555555555516</v>
      </c>
      <c r="G1258" s="13">
        <f t="shared" si="341"/>
        <v>-0.64999999999999858</v>
      </c>
      <c r="R1258">
        <f t="shared" si="329"/>
        <v>0</v>
      </c>
      <c r="S1258">
        <f t="shared" si="330"/>
        <v>85.3</v>
      </c>
      <c r="T1258" s="31">
        <f t="shared" si="334"/>
        <v>23.694444444444443</v>
      </c>
      <c r="U1258" s="31">
        <f t="shared" si="331"/>
        <v>428368.57021604932</v>
      </c>
      <c r="V1258" s="28">
        <f t="shared" si="335"/>
        <v>193.28435352161299</v>
      </c>
      <c r="W1258" s="28">
        <f t="shared" si="336"/>
        <v>2245.509</v>
      </c>
      <c r="X1258" s="28">
        <f t="shared" si="337"/>
        <v>-286.10735776098198</v>
      </c>
      <c r="Y1258" s="37">
        <f t="shared" si="332"/>
        <v>2152.6859957606312</v>
      </c>
      <c r="Z1258" s="28">
        <f>Y1258*0.0000002777777777</f>
        <v>5.9796833198829974E-4</v>
      </c>
      <c r="AA1258" s="28">
        <f t="shared" si="338"/>
        <v>2152.685995157879</v>
      </c>
      <c r="AB1258" s="24">
        <f t="shared" si="333"/>
        <v>6005.0925925924676</v>
      </c>
      <c r="AD1258" s="24">
        <f t="shared" si="339"/>
        <v>0</v>
      </c>
      <c r="AE1258" s="24">
        <f t="shared" si="328"/>
        <v>3138.2107577160496</v>
      </c>
      <c r="AF1258" s="24">
        <f t="shared" si="343"/>
        <v>0</v>
      </c>
      <c r="AG125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58" s="35">
        <f>(AG1258*3600000)*$J$69</f>
        <v>2686074.3481830838</v>
      </c>
      <c r="AI1258" s="33">
        <f>ABS((AB1258*0.0000002777777777)-Z1258)</f>
        <v>1.0701129432647673E-3</v>
      </c>
      <c r="AJ1258" s="33">
        <f t="shared" si="342"/>
        <v>2.3162660933970978</v>
      </c>
    </row>
    <row r="1259" spans="2:36" x14ac:dyDescent="0.3">
      <c r="B1259" s="22" t="s">
        <v>33</v>
      </c>
      <c r="C1259" s="22">
        <v>1251</v>
      </c>
      <c r="D1259" s="22">
        <v>229</v>
      </c>
      <c r="E1259" s="4">
        <v>84.7</v>
      </c>
      <c r="F1259" s="13">
        <f t="shared" si="340"/>
        <v>-0.16666666666666705</v>
      </c>
      <c r="G1259" s="13">
        <f t="shared" si="341"/>
        <v>-0.60000000000000142</v>
      </c>
      <c r="R1259">
        <f t="shared" si="329"/>
        <v>0</v>
      </c>
      <c r="S1259">
        <f t="shared" si="330"/>
        <v>84.7</v>
      </c>
      <c r="T1259" s="31">
        <f t="shared" si="334"/>
        <v>23.527777777777779</v>
      </c>
      <c r="U1259" s="31">
        <f t="shared" si="331"/>
        <v>422363.47762345686</v>
      </c>
      <c r="V1259" s="28">
        <f t="shared" si="335"/>
        <v>190.57479329638156</v>
      </c>
      <c r="W1259" s="28">
        <f t="shared" si="336"/>
        <v>2245.509</v>
      </c>
      <c r="X1259" s="28">
        <f t="shared" si="337"/>
        <v>-264.09909947167688</v>
      </c>
      <c r="Y1259" s="37">
        <f t="shared" si="332"/>
        <v>2171.9846938247047</v>
      </c>
      <c r="Z1259" s="28">
        <f>Y1259*0.0000002777777777</f>
        <v>6.0332908144904141E-4</v>
      </c>
      <c r="AA1259" s="28">
        <f t="shared" si="338"/>
        <v>2171.9846932165492</v>
      </c>
      <c r="AB1259" s="24">
        <f t="shared" si="333"/>
        <v>5962.7037037037662</v>
      </c>
      <c r="AD1259" s="24">
        <f t="shared" si="339"/>
        <v>0</v>
      </c>
      <c r="AE1259" s="24">
        <f t="shared" si="328"/>
        <v>3138.2107577160496</v>
      </c>
      <c r="AF1259" s="24">
        <f t="shared" si="343"/>
        <v>0</v>
      </c>
      <c r="AG125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59" s="35">
        <f>(AG1259*3600000)*$J$69</f>
        <v>2686074.3481830838</v>
      </c>
      <c r="AI1259" s="33">
        <f>ABS((AB1259*0.0000002777777777)-Z1259)</f>
        <v>1.0529775024493502E-3</v>
      </c>
      <c r="AJ1259" s="33">
        <f t="shared" si="342"/>
        <v>2.317319070899547</v>
      </c>
    </row>
    <row r="1260" spans="2:36" x14ac:dyDescent="0.3">
      <c r="B1260" s="22" t="s">
        <v>33</v>
      </c>
      <c r="C1260" s="22">
        <v>1252</v>
      </c>
      <c r="D1260" s="22">
        <v>230</v>
      </c>
      <c r="E1260" s="4">
        <v>84.1</v>
      </c>
      <c r="F1260" s="13">
        <f t="shared" si="340"/>
        <v>-0.16666666666666705</v>
      </c>
      <c r="G1260" s="13">
        <f t="shared" si="341"/>
        <v>-0.60000000000000142</v>
      </c>
      <c r="R1260">
        <f t="shared" si="329"/>
        <v>0</v>
      </c>
      <c r="S1260">
        <f t="shared" si="330"/>
        <v>84.1</v>
      </c>
      <c r="T1260" s="31">
        <f t="shared" si="334"/>
        <v>23.361111111111111</v>
      </c>
      <c r="U1260" s="31">
        <f t="shared" si="331"/>
        <v>416400.77391975309</v>
      </c>
      <c r="V1260" s="28">
        <f t="shared" si="335"/>
        <v>187.88435937862226</v>
      </c>
      <c r="W1260" s="28">
        <f t="shared" si="336"/>
        <v>2245.509</v>
      </c>
      <c r="X1260" s="28">
        <f t="shared" si="337"/>
        <v>-264.09909947167688</v>
      </c>
      <c r="Y1260" s="37">
        <f t="shared" si="332"/>
        <v>2169.2942599069456</v>
      </c>
      <c r="Z1260" s="28">
        <f>Y1260*0.0000002777777777</f>
        <v>6.0258173869431756E-4</v>
      </c>
      <c r="AA1260" s="28">
        <f t="shared" si="338"/>
        <v>2169.2942592995432</v>
      </c>
      <c r="AB1260" s="24">
        <f t="shared" si="333"/>
        <v>5920.3148148148903</v>
      </c>
      <c r="AD1260" s="24">
        <f t="shared" si="339"/>
        <v>0</v>
      </c>
      <c r="AE1260" s="24">
        <f t="shared" si="328"/>
        <v>3138.2107577160496</v>
      </c>
      <c r="AF1260" s="24">
        <f t="shared" si="343"/>
        <v>0</v>
      </c>
      <c r="AG126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60" s="35">
        <f>(AG1260*3600000)*$J$69</f>
        <v>2686074.3481830838</v>
      </c>
      <c r="AI1260" s="33">
        <f>ABS((AB1260*0.0000002777777777)-Z1260)</f>
        <v>1.0419501538493497E-3</v>
      </c>
      <c r="AJ1260" s="33">
        <f t="shared" si="342"/>
        <v>2.3183610210533963</v>
      </c>
    </row>
    <row r="1261" spans="2:36" x14ac:dyDescent="0.3">
      <c r="B1261" s="22" t="s">
        <v>33</v>
      </c>
      <c r="C1261" s="22">
        <v>1253</v>
      </c>
      <c r="D1261" s="22">
        <v>231</v>
      </c>
      <c r="E1261" s="4">
        <v>83.5</v>
      </c>
      <c r="F1261" s="13">
        <f t="shared" si="340"/>
        <v>-0.16666666666666508</v>
      </c>
      <c r="G1261" s="13">
        <f t="shared" si="341"/>
        <v>-0.59999999999999432</v>
      </c>
      <c r="R1261">
        <f t="shared" si="329"/>
        <v>0</v>
      </c>
      <c r="S1261">
        <f t="shared" si="330"/>
        <v>83.5</v>
      </c>
      <c r="T1261" s="31">
        <f t="shared" si="334"/>
        <v>23.194444444444443</v>
      </c>
      <c r="U1261" s="31">
        <f t="shared" si="331"/>
        <v>410480.4591049382</v>
      </c>
      <c r="V1261" s="28">
        <f t="shared" si="335"/>
        <v>185.21305176833519</v>
      </c>
      <c r="W1261" s="28">
        <f t="shared" si="336"/>
        <v>2245.509</v>
      </c>
      <c r="X1261" s="28">
        <f t="shared" si="337"/>
        <v>-264.09909947167375</v>
      </c>
      <c r="Y1261" s="37">
        <f t="shared" si="332"/>
        <v>2166.6229522966614</v>
      </c>
      <c r="Z1261" s="28">
        <f>Y1261*0.0000002777777777</f>
        <v>6.0183970880277977E-4</v>
      </c>
      <c r="AA1261" s="28">
        <f t="shared" si="338"/>
        <v>2166.6229516900071</v>
      </c>
      <c r="AB1261" s="24">
        <f t="shared" si="333"/>
        <v>5877.9259259258397</v>
      </c>
      <c r="AD1261" s="24">
        <f t="shared" si="339"/>
        <v>0</v>
      </c>
      <c r="AE1261" s="24">
        <f t="shared" si="328"/>
        <v>3138.2107577160496</v>
      </c>
      <c r="AF1261" s="24">
        <f t="shared" si="343"/>
        <v>0</v>
      </c>
      <c r="AG126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61" s="35">
        <f>(AG1261*3600000)*$J$69</f>
        <v>2686074.3481830838</v>
      </c>
      <c r="AI1261" s="33">
        <f>ABS((AB1261*0.0000002777777777)-Z1261)</f>
        <v>1.0309174923861149E-3</v>
      </c>
      <c r="AJ1261" s="33">
        <f t="shared" si="342"/>
        <v>2.3193919385457824</v>
      </c>
    </row>
    <row r="1262" spans="2:36" x14ac:dyDescent="0.3">
      <c r="B1262" s="22" t="s">
        <v>33</v>
      </c>
      <c r="C1262" s="22">
        <v>1254</v>
      </c>
      <c r="D1262" s="22">
        <v>232</v>
      </c>
      <c r="E1262" s="4">
        <v>82.9</v>
      </c>
      <c r="F1262" s="13">
        <f t="shared" si="340"/>
        <v>-0.16666666666666705</v>
      </c>
      <c r="G1262" s="13">
        <f t="shared" si="341"/>
        <v>-0.60000000000000142</v>
      </c>
      <c r="R1262">
        <f t="shared" si="329"/>
        <v>0</v>
      </c>
      <c r="S1262">
        <f t="shared" si="330"/>
        <v>82.9</v>
      </c>
      <c r="T1262" s="31">
        <f t="shared" si="334"/>
        <v>23.027777777777779</v>
      </c>
      <c r="U1262" s="31">
        <f t="shared" si="331"/>
        <v>404602.53317901236</v>
      </c>
      <c r="V1262" s="28">
        <f t="shared" si="335"/>
        <v>182.5608704655204</v>
      </c>
      <c r="W1262" s="28">
        <f t="shared" si="336"/>
        <v>2245.509</v>
      </c>
      <c r="X1262" s="28">
        <f t="shared" si="337"/>
        <v>-264.09909947167688</v>
      </c>
      <c r="Y1262" s="37">
        <f t="shared" si="332"/>
        <v>2163.9707709938439</v>
      </c>
      <c r="Z1262" s="28">
        <f>Y1262*0.0000002777777777</f>
        <v>6.0110299177442556E-4</v>
      </c>
      <c r="AA1262" s="28">
        <f t="shared" si="338"/>
        <v>2163.9707703879321</v>
      </c>
      <c r="AB1262" s="24">
        <f t="shared" si="333"/>
        <v>5835.5370370370802</v>
      </c>
      <c r="AD1262" s="24">
        <f t="shared" si="339"/>
        <v>0</v>
      </c>
      <c r="AE1262" s="24">
        <f t="shared" si="328"/>
        <v>3138.2107577160496</v>
      </c>
      <c r="AF1262" s="24">
        <f t="shared" si="343"/>
        <v>0</v>
      </c>
      <c r="AG126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62" s="35">
        <f>(AG1262*3600000)*$J$69</f>
        <v>2686074.3481830838</v>
      </c>
      <c r="AI1262" s="33">
        <f>ABS((AB1262*0.0000002777777777)-Z1262)</f>
        <v>1.0198795180597774E-3</v>
      </c>
      <c r="AJ1262" s="33">
        <f t="shared" si="342"/>
        <v>2.320411818063842</v>
      </c>
    </row>
    <row r="1263" spans="2:36" x14ac:dyDescent="0.3">
      <c r="B1263" s="22" t="s">
        <v>33</v>
      </c>
      <c r="C1263" s="22">
        <v>1255</v>
      </c>
      <c r="D1263" s="22">
        <v>233</v>
      </c>
      <c r="E1263" s="4">
        <v>82.3</v>
      </c>
      <c r="F1263" s="13">
        <f t="shared" si="340"/>
        <v>-0.16666666666666705</v>
      </c>
      <c r="G1263" s="13">
        <f t="shared" si="341"/>
        <v>-0.60000000000000142</v>
      </c>
      <c r="R1263">
        <f t="shared" si="329"/>
        <v>0</v>
      </c>
      <c r="S1263">
        <f t="shared" si="330"/>
        <v>82.3</v>
      </c>
      <c r="T1263" s="31">
        <f t="shared" si="334"/>
        <v>22.861111111111111</v>
      </c>
      <c r="U1263" s="31">
        <f t="shared" si="331"/>
        <v>398766.99614197528</v>
      </c>
      <c r="V1263" s="28">
        <f t="shared" si="335"/>
        <v>179.92781547017782</v>
      </c>
      <c r="W1263" s="28">
        <f t="shared" si="336"/>
        <v>2245.509</v>
      </c>
      <c r="X1263" s="28">
        <f t="shared" si="337"/>
        <v>-264.09909947167688</v>
      </c>
      <c r="Y1263" s="37">
        <f t="shared" si="332"/>
        <v>2161.3377159985012</v>
      </c>
      <c r="Z1263" s="28">
        <f>Y1263*0.0000002777777777</f>
        <v>6.0037158760925741E-4</v>
      </c>
      <c r="AA1263" s="28">
        <f t="shared" si="338"/>
        <v>2161.3377153933266</v>
      </c>
      <c r="AB1263" s="24">
        <f t="shared" si="333"/>
        <v>5793.1481481480296</v>
      </c>
      <c r="AD1263" s="24">
        <f t="shared" si="339"/>
        <v>0</v>
      </c>
      <c r="AE1263" s="24">
        <f t="shared" si="328"/>
        <v>3138.2107577160496</v>
      </c>
      <c r="AF1263" s="24">
        <f t="shared" si="343"/>
        <v>0</v>
      </c>
      <c r="AG126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63" s="35">
        <f>(AG1263*3600000)*$J$69</f>
        <v>2686074.3481830838</v>
      </c>
      <c r="AI1263" s="33">
        <f>ABS((AB1263*0.0000002777777777)-Z1263)</f>
        <v>1.0088362308701727E-3</v>
      </c>
      <c r="AJ1263" s="33">
        <f t="shared" si="342"/>
        <v>2.321420654294712</v>
      </c>
    </row>
    <row r="1264" spans="2:36" x14ac:dyDescent="0.3">
      <c r="B1264" s="22" t="s">
        <v>33</v>
      </c>
      <c r="C1264" s="22">
        <v>1256</v>
      </c>
      <c r="D1264" s="22">
        <v>234</v>
      </c>
      <c r="E1264" s="4">
        <v>81.7</v>
      </c>
      <c r="F1264" s="13">
        <f t="shared" si="340"/>
        <v>-0.16666666666666705</v>
      </c>
      <c r="G1264" s="13">
        <f t="shared" si="341"/>
        <v>-0.60000000000000142</v>
      </c>
      <c r="R1264">
        <f t="shared" si="329"/>
        <v>0</v>
      </c>
      <c r="S1264">
        <f t="shared" si="330"/>
        <v>81.7</v>
      </c>
      <c r="T1264" s="31">
        <f t="shared" si="334"/>
        <v>22.694444444444446</v>
      </c>
      <c r="U1264" s="31">
        <f t="shared" si="331"/>
        <v>392973.84799382725</v>
      </c>
      <c r="V1264" s="28">
        <f t="shared" si="335"/>
        <v>177.31388678230749</v>
      </c>
      <c r="W1264" s="28">
        <f t="shared" si="336"/>
        <v>2245.509</v>
      </c>
      <c r="X1264" s="28">
        <f t="shared" si="337"/>
        <v>-264.09909947167688</v>
      </c>
      <c r="Y1264" s="37">
        <f t="shared" si="332"/>
        <v>2158.723787310631</v>
      </c>
      <c r="Z1264" s="28">
        <f>Y1264*0.0000002777777777</f>
        <v>5.9964549630727457E-4</v>
      </c>
      <c r="AA1264" s="28">
        <f t="shared" si="338"/>
        <v>2158.7237867061885</v>
      </c>
      <c r="AB1264" s="24">
        <f t="shared" si="333"/>
        <v>5750.7592592594447</v>
      </c>
      <c r="AD1264" s="24">
        <f t="shared" si="339"/>
        <v>0</v>
      </c>
      <c r="AE1264" s="24">
        <f t="shared" si="328"/>
        <v>3138.2107577160496</v>
      </c>
      <c r="AF1264" s="24">
        <f t="shared" si="343"/>
        <v>0</v>
      </c>
      <c r="AG126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64" s="35">
        <f>(AG1264*3600000)*$J$69</f>
        <v>2686074.3481830838</v>
      </c>
      <c r="AI1264" s="33">
        <f>ABS((AB1264*0.0000002777777777)-Z1264)</f>
        <v>9.9778763081751214E-4</v>
      </c>
      <c r="AJ1264" s="33">
        <f t="shared" si="342"/>
        <v>2.3224184419255294</v>
      </c>
    </row>
    <row r="1265" spans="2:36" x14ac:dyDescent="0.3">
      <c r="B1265" s="22" t="s">
        <v>33</v>
      </c>
      <c r="C1265" s="22">
        <v>1257</v>
      </c>
      <c r="D1265" s="22">
        <v>235</v>
      </c>
      <c r="E1265" s="4">
        <v>81.099999999999994</v>
      </c>
      <c r="F1265" s="13">
        <f t="shared" si="340"/>
        <v>-0.16666666666666705</v>
      </c>
      <c r="G1265" s="13">
        <f t="shared" si="341"/>
        <v>-0.60000000000000142</v>
      </c>
      <c r="R1265">
        <f t="shared" si="329"/>
        <v>0</v>
      </c>
      <c r="S1265">
        <f t="shared" si="330"/>
        <v>81.099999999999994</v>
      </c>
      <c r="T1265" s="31">
        <f t="shared" si="334"/>
        <v>22.527777777777775</v>
      </c>
      <c r="U1265" s="31">
        <f t="shared" si="331"/>
        <v>387223.08873456781</v>
      </c>
      <c r="V1265" s="28">
        <f t="shared" si="335"/>
        <v>174.71908440190927</v>
      </c>
      <c r="W1265" s="28">
        <f t="shared" si="336"/>
        <v>2245.509</v>
      </c>
      <c r="X1265" s="28">
        <f t="shared" si="337"/>
        <v>-264.09909947167688</v>
      </c>
      <c r="Y1265" s="37">
        <f t="shared" si="332"/>
        <v>2156.1289849302325</v>
      </c>
      <c r="Z1265" s="28">
        <f>Y1265*0.0000002777777777</f>
        <v>5.9892471786847682E-4</v>
      </c>
      <c r="AA1265" s="28">
        <f t="shared" si="338"/>
        <v>2156.1289843265167</v>
      </c>
      <c r="AB1265" s="24">
        <f t="shared" si="333"/>
        <v>5708.3703703702777</v>
      </c>
      <c r="AD1265" s="24">
        <f t="shared" si="339"/>
        <v>0</v>
      </c>
      <c r="AE1265" s="24">
        <f t="shared" si="328"/>
        <v>3138.2107577160496</v>
      </c>
      <c r="AF1265" s="24">
        <f t="shared" si="343"/>
        <v>0</v>
      </c>
      <c r="AG126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65" s="35">
        <f>(AG1265*3600000)*$J$69</f>
        <v>2686074.3481830838</v>
      </c>
      <c r="AI1265" s="33">
        <f>ABS((AB1265*0.0000002777777777)-Z1265)</f>
        <v>9.8673371790150479E-4</v>
      </c>
      <c r="AJ1265" s="33">
        <f t="shared" si="342"/>
        <v>2.3234051756434311</v>
      </c>
    </row>
    <row r="1266" spans="2:36" x14ac:dyDescent="0.3">
      <c r="B1266" s="22" t="s">
        <v>33</v>
      </c>
      <c r="C1266" s="22">
        <v>1258</v>
      </c>
      <c r="D1266" s="22">
        <v>236</v>
      </c>
      <c r="E1266" s="4">
        <v>80.5</v>
      </c>
      <c r="F1266" s="13">
        <f t="shared" si="340"/>
        <v>-0.16666666666666508</v>
      </c>
      <c r="G1266" s="13">
        <f t="shared" si="341"/>
        <v>-0.59999999999999432</v>
      </c>
      <c r="R1266">
        <f t="shared" si="329"/>
        <v>0</v>
      </c>
      <c r="S1266">
        <f t="shared" si="330"/>
        <v>80.5</v>
      </c>
      <c r="T1266" s="31">
        <f t="shared" si="334"/>
        <v>22.361111111111111</v>
      </c>
      <c r="U1266" s="31">
        <f t="shared" si="331"/>
        <v>381514.71836419753</v>
      </c>
      <c r="V1266" s="28">
        <f t="shared" si="335"/>
        <v>172.14340832898336</v>
      </c>
      <c r="W1266" s="28">
        <f t="shared" si="336"/>
        <v>2245.509</v>
      </c>
      <c r="X1266" s="28">
        <f t="shared" si="337"/>
        <v>-264.09909947167375</v>
      </c>
      <c r="Y1266" s="37">
        <f t="shared" si="332"/>
        <v>2153.5533088573093</v>
      </c>
      <c r="Z1266" s="28">
        <f>Y1266*0.0000002777777777</f>
        <v>5.9820925229286514E-4</v>
      </c>
      <c r="AA1266" s="28">
        <f t="shared" si="338"/>
        <v>2153.5533082543143</v>
      </c>
      <c r="AB1266" s="24">
        <f t="shared" si="333"/>
        <v>5665.9814814814017</v>
      </c>
      <c r="AD1266" s="24">
        <f t="shared" si="339"/>
        <v>0</v>
      </c>
      <c r="AE1266" s="24">
        <f t="shared" si="328"/>
        <v>3138.2107577160496</v>
      </c>
      <c r="AF1266" s="24">
        <f t="shared" si="343"/>
        <v>0</v>
      </c>
      <c r="AG126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66" s="35">
        <f>(AG1266*3600000)*$J$69</f>
        <v>2686074.3481830838</v>
      </c>
      <c r="AI1266" s="33">
        <f>ABS((AB1266*0.0000002777777777)-Z1266)</f>
        <v>9.7567449212239248E-4</v>
      </c>
      <c r="AJ1266" s="33">
        <f t="shared" si="342"/>
        <v>2.3243808501355536</v>
      </c>
    </row>
    <row r="1267" spans="2:36" x14ac:dyDescent="0.3">
      <c r="B1267" s="22" t="s">
        <v>33</v>
      </c>
      <c r="C1267" s="22">
        <v>1259</v>
      </c>
      <c r="D1267" s="22">
        <v>237</v>
      </c>
      <c r="E1267" s="4">
        <v>79.900000000000006</v>
      </c>
      <c r="F1267" s="13">
        <f t="shared" si="340"/>
        <v>-0.15277777777777699</v>
      </c>
      <c r="G1267" s="13">
        <f t="shared" si="341"/>
        <v>-0.54999999999999716</v>
      </c>
      <c r="R1267">
        <f t="shared" si="329"/>
        <v>0</v>
      </c>
      <c r="S1267">
        <f t="shared" si="330"/>
        <v>79.900000000000006</v>
      </c>
      <c r="T1267" s="31">
        <f t="shared" si="334"/>
        <v>22.194444444444446</v>
      </c>
      <c r="U1267" s="31">
        <f t="shared" si="331"/>
        <v>375848.73688271613</v>
      </c>
      <c r="V1267" s="28">
        <f t="shared" si="335"/>
        <v>169.58685856352972</v>
      </c>
      <c r="W1267" s="28">
        <f t="shared" si="336"/>
        <v>2245.509</v>
      </c>
      <c r="X1267" s="28">
        <f t="shared" si="337"/>
        <v>-242.09084118236865</v>
      </c>
      <c r="Y1267" s="37">
        <f t="shared" si="332"/>
        <v>2173.0050173811615</v>
      </c>
      <c r="Z1267" s="28">
        <f>Y1267*0.0000002777777777</f>
        <v>6.0361250465908894E-4</v>
      </c>
      <c r="AA1267" s="28">
        <f t="shared" si="338"/>
        <v>2173.00501677272</v>
      </c>
      <c r="AB1267" s="24">
        <f t="shared" si="333"/>
        <v>4689.2708333333721</v>
      </c>
      <c r="AD1267" s="24">
        <f t="shared" si="339"/>
        <v>0</v>
      </c>
      <c r="AE1267" s="24">
        <f t="shared" si="328"/>
        <v>3138.2107577160496</v>
      </c>
      <c r="AF1267" s="24">
        <f t="shared" si="343"/>
        <v>0</v>
      </c>
      <c r="AG126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67" s="35">
        <f>(AG1267*3600000)*$J$69</f>
        <v>2686074.3481830838</v>
      </c>
      <c r="AI1267" s="33">
        <f>ABS((AB1267*0.0000002777777777)-Z1267)</f>
        <v>6.9896272645768244E-4</v>
      </c>
      <c r="AJ1267" s="33">
        <f t="shared" si="342"/>
        <v>2.3250798128620112</v>
      </c>
    </row>
    <row r="1268" spans="2:36" x14ac:dyDescent="0.3">
      <c r="B1268" s="22" t="s">
        <v>33</v>
      </c>
      <c r="C1268" s="22">
        <v>1260</v>
      </c>
      <c r="D1268" s="22">
        <v>238</v>
      </c>
      <c r="E1268" s="4">
        <v>79.400000000000006</v>
      </c>
      <c r="F1268" s="13">
        <f t="shared" si="340"/>
        <v>-0.12500000000000078</v>
      </c>
      <c r="G1268" s="13">
        <f t="shared" si="341"/>
        <v>-0.45000000000000284</v>
      </c>
      <c r="R1268">
        <f t="shared" si="329"/>
        <v>0</v>
      </c>
      <c r="S1268">
        <f t="shared" si="330"/>
        <v>79.400000000000006</v>
      </c>
      <c r="T1268" s="31">
        <f t="shared" si="334"/>
        <v>22.055555555555557</v>
      </c>
      <c r="U1268" s="31">
        <f t="shared" si="331"/>
        <v>371159.46604938275</v>
      </c>
      <c r="V1268" s="28">
        <f t="shared" si="335"/>
        <v>167.4710107994151</v>
      </c>
      <c r="W1268" s="28">
        <f t="shared" si="336"/>
        <v>2245.509</v>
      </c>
      <c r="X1268" s="28">
        <f t="shared" si="337"/>
        <v>-198.07432460375841</v>
      </c>
      <c r="Y1268" s="37">
        <f t="shared" si="332"/>
        <v>2214.9056861956569</v>
      </c>
      <c r="Z1268" s="28">
        <f>Y1268*0.0000002777777777</f>
        <v>6.152515793265232E-4</v>
      </c>
      <c r="AA1268" s="28">
        <f t="shared" si="338"/>
        <v>2214.9056855754834</v>
      </c>
      <c r="AB1268" s="24">
        <f t="shared" si="333"/>
        <v>3730.2222222223063</v>
      </c>
      <c r="AD1268" s="24">
        <f t="shared" si="339"/>
        <v>0</v>
      </c>
      <c r="AE1268" s="24">
        <f t="shared" si="328"/>
        <v>3138.2107577160496</v>
      </c>
      <c r="AF1268" s="24">
        <f t="shared" si="343"/>
        <v>0</v>
      </c>
      <c r="AG126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68" s="35">
        <f>(AG1268*3600000)*$J$69</f>
        <v>2686074.3481830838</v>
      </c>
      <c r="AI1268" s="33">
        <f>ABS((AB1268*0.0000002777777777)-Z1268)</f>
        <v>4.2092125988954466E-4</v>
      </c>
      <c r="AJ1268" s="33">
        <f t="shared" si="342"/>
        <v>2.3255007341219005</v>
      </c>
    </row>
    <row r="1269" spans="2:36" x14ac:dyDescent="0.3">
      <c r="B1269" s="22" t="s">
        <v>33</v>
      </c>
      <c r="C1269" s="22">
        <v>1261</v>
      </c>
      <c r="D1269" s="22">
        <v>239</v>
      </c>
      <c r="E1269" s="4">
        <v>79</v>
      </c>
      <c r="F1269" s="13">
        <f t="shared" si="340"/>
        <v>-9.7222222222222612E-2</v>
      </c>
      <c r="G1269" s="13">
        <f t="shared" si="341"/>
        <v>-0.35000000000000142</v>
      </c>
      <c r="R1269">
        <f t="shared" si="329"/>
        <v>0</v>
      </c>
      <c r="S1269">
        <f t="shared" si="330"/>
        <v>79</v>
      </c>
      <c r="T1269" s="31">
        <f t="shared" si="334"/>
        <v>21.944444444444443</v>
      </c>
      <c r="U1269" s="31">
        <f t="shared" si="331"/>
        <v>367429.24382716045</v>
      </c>
      <c r="V1269" s="28">
        <f t="shared" si="335"/>
        <v>165.7878957418595</v>
      </c>
      <c r="W1269" s="28">
        <f t="shared" si="336"/>
        <v>2245.509</v>
      </c>
      <c r="X1269" s="28">
        <f t="shared" si="337"/>
        <v>-154.05780802514511</v>
      </c>
      <c r="Y1269" s="37">
        <f t="shared" si="332"/>
        <v>2257.239087716714</v>
      </c>
      <c r="Z1269" s="28">
        <f>Y1269*0.0000002777777777</f>
        <v>6.270108575235242E-4</v>
      </c>
      <c r="AA1269" s="28">
        <f t="shared" si="338"/>
        <v>2257.2390870846871</v>
      </c>
      <c r="AB1269" s="24">
        <f t="shared" si="333"/>
        <v>2785.30324074073</v>
      </c>
      <c r="AD1269" s="24">
        <f t="shared" si="339"/>
        <v>0</v>
      </c>
      <c r="AE1269" s="24">
        <f t="shared" si="328"/>
        <v>3138.2107577160496</v>
      </c>
      <c r="AF1269" s="24">
        <f t="shared" si="343"/>
        <v>0</v>
      </c>
      <c r="AG126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69" s="35">
        <f>(AG1269*3600000)*$J$69</f>
        <v>2686074.3481830838</v>
      </c>
      <c r="AI1269" s="33">
        <f>ABS((AB1269*0.0000002777777777)-Z1269)</f>
        <v>1.4668448691004398E-4</v>
      </c>
      <c r="AJ1269" s="33">
        <f t="shared" si="342"/>
        <v>2.3256474186088107</v>
      </c>
    </row>
    <row r="1270" spans="2:36" x14ac:dyDescent="0.3">
      <c r="B1270" s="22" t="s">
        <v>33</v>
      </c>
      <c r="C1270" s="22">
        <v>1262</v>
      </c>
      <c r="D1270" s="22">
        <v>240</v>
      </c>
      <c r="E1270" s="4">
        <v>78.7</v>
      </c>
      <c r="F1270" s="13">
        <f t="shared" si="340"/>
        <v>-4.1666666666666269E-2</v>
      </c>
      <c r="G1270" s="13">
        <f t="shared" si="341"/>
        <v>-0.14999999999999858</v>
      </c>
      <c r="R1270">
        <f t="shared" si="329"/>
        <v>0</v>
      </c>
      <c r="S1270">
        <f t="shared" si="330"/>
        <v>78.7</v>
      </c>
      <c r="T1270" s="31">
        <f t="shared" si="334"/>
        <v>21.861111111111111</v>
      </c>
      <c r="U1270" s="31">
        <f t="shared" si="331"/>
        <v>364643.94058641972</v>
      </c>
      <c r="V1270" s="28">
        <f t="shared" si="335"/>
        <v>164.53113795503893</v>
      </c>
      <c r="W1270" s="28">
        <f t="shared" si="336"/>
        <v>2245.509</v>
      </c>
      <c r="X1270" s="28">
        <f t="shared" si="337"/>
        <v>-66.024774867918438</v>
      </c>
      <c r="Y1270" s="37">
        <f t="shared" si="332"/>
        <v>2344.0153630871205</v>
      </c>
      <c r="Z1270" s="28">
        <f>Y1270*0.0000002777777777</f>
        <v>6.5111537845299894E-4</v>
      </c>
      <c r="AA1270" s="28">
        <f t="shared" si="338"/>
        <v>2344.0153624307964</v>
      </c>
      <c r="AB1270" s="24">
        <f t="shared" si="333"/>
        <v>0</v>
      </c>
      <c r="AD1270" s="24">
        <f t="shared" si="339"/>
        <v>0</v>
      </c>
      <c r="AE1270" s="24">
        <f t="shared" si="328"/>
        <v>3138.2107577160496</v>
      </c>
      <c r="AF1270" s="24">
        <f t="shared" si="343"/>
        <v>0</v>
      </c>
      <c r="AG127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70" s="35">
        <f>(AG1270*3600000)*$J$69</f>
        <v>2686074.3481830838</v>
      </c>
      <c r="AI1270" s="33">
        <f>ABS((AB1270*0.0000002777777777)-Z1270)</f>
        <v>6.5111537845299894E-4</v>
      </c>
      <c r="AJ1270" s="33">
        <f t="shared" si="342"/>
        <v>2.3262985339872637</v>
      </c>
    </row>
    <row r="1271" spans="2:36" x14ac:dyDescent="0.3">
      <c r="B1271" s="22" t="s">
        <v>33</v>
      </c>
      <c r="C1271" s="22">
        <v>1263</v>
      </c>
      <c r="D1271" s="22">
        <v>241</v>
      </c>
      <c r="E1271" s="4">
        <v>78.7</v>
      </c>
      <c r="F1271" s="13">
        <f t="shared" si="340"/>
        <v>1.3888888888888099E-2</v>
      </c>
      <c r="G1271" s="13">
        <f t="shared" si="341"/>
        <v>4.9999999999997158E-2</v>
      </c>
      <c r="R1271">
        <f t="shared" si="329"/>
        <v>0</v>
      </c>
      <c r="S1271">
        <f t="shared" si="330"/>
        <v>78.7</v>
      </c>
      <c r="T1271" s="31">
        <f t="shared" si="334"/>
        <v>21.861111111111111</v>
      </c>
      <c r="U1271" s="31">
        <f t="shared" si="331"/>
        <v>364643.94058641972</v>
      </c>
      <c r="V1271" s="28">
        <f t="shared" si="335"/>
        <v>164.53113795503893</v>
      </c>
      <c r="W1271" s="28">
        <f t="shared" si="336"/>
        <v>2245.509</v>
      </c>
      <c r="X1271" s="28">
        <f t="shared" si="337"/>
        <v>22.008258289305104</v>
      </c>
      <c r="Y1271" s="37">
        <f t="shared" si="332"/>
        <v>2432.0483962443441</v>
      </c>
      <c r="Z1271" s="28">
        <f>Y1271*0.0000002777777777</f>
        <v>6.75568998767603E-4</v>
      </c>
      <c r="AA1271" s="28">
        <f t="shared" si="338"/>
        <v>2432.0483955633708</v>
      </c>
      <c r="AB1271" s="24">
        <f t="shared" si="333"/>
        <v>-927.25694444449618</v>
      </c>
      <c r="AD1271" s="24">
        <f t="shared" si="339"/>
        <v>0</v>
      </c>
      <c r="AE1271" s="24">
        <f t="shared" si="328"/>
        <v>3138.2107577160496</v>
      </c>
      <c r="AF1271" s="24">
        <f t="shared" si="343"/>
        <v>0</v>
      </c>
      <c r="AG127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71" s="35">
        <f>(AG1271*3600000)*$J$69</f>
        <v>2686074.3481830838</v>
      </c>
      <c r="AI1271" s="33">
        <f>ABS((AB1271*0.0000002777777777)-Z1271)</f>
        <v>9.3314037215228756E-4</v>
      </c>
      <c r="AJ1271" s="33">
        <f t="shared" si="342"/>
        <v>2.3272316743594161</v>
      </c>
    </row>
    <row r="1272" spans="2:36" x14ac:dyDescent="0.3">
      <c r="B1272" s="22" t="s">
        <v>33</v>
      </c>
      <c r="C1272" s="22">
        <v>1264</v>
      </c>
      <c r="D1272" s="22">
        <v>242</v>
      </c>
      <c r="E1272" s="4">
        <v>78.8</v>
      </c>
      <c r="F1272" s="13">
        <f t="shared" si="340"/>
        <v>5.5555555555554373E-2</v>
      </c>
      <c r="G1272" s="13">
        <f t="shared" si="341"/>
        <v>0.19999999999999574</v>
      </c>
      <c r="R1272">
        <f t="shared" si="329"/>
        <v>0</v>
      </c>
      <c r="S1272">
        <f t="shared" si="330"/>
        <v>78.8</v>
      </c>
      <c r="T1272" s="31">
        <f t="shared" si="334"/>
        <v>21.888888888888889</v>
      </c>
      <c r="U1272" s="31">
        <f t="shared" si="331"/>
        <v>365571.19753086421</v>
      </c>
      <c r="V1272" s="28">
        <f t="shared" si="335"/>
        <v>164.94952593099381</v>
      </c>
      <c r="W1272" s="28">
        <f t="shared" si="336"/>
        <v>2245.509</v>
      </c>
      <c r="X1272" s="28">
        <f t="shared" si="337"/>
        <v>88.033033157223542</v>
      </c>
      <c r="Y1272" s="37">
        <f t="shared" si="332"/>
        <v>2498.4915590882174</v>
      </c>
      <c r="Z1272" s="28">
        <f>Y1272*0.0000002777777777</f>
        <v>6.9402543288573336E-4</v>
      </c>
      <c r="AA1272" s="28">
        <f t="shared" si="338"/>
        <v>2498.49155838864</v>
      </c>
      <c r="AB1272" s="24">
        <f t="shared" si="333"/>
        <v>-2788.8356481480878</v>
      </c>
      <c r="AD1272" s="24">
        <f t="shared" si="339"/>
        <v>0</v>
      </c>
      <c r="AE1272" s="24">
        <f t="shared" si="328"/>
        <v>3138.2107577160496</v>
      </c>
      <c r="AF1272" s="24">
        <f t="shared" si="343"/>
        <v>0</v>
      </c>
      <c r="AG127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72" s="35">
        <f>(AG1272*3600000)*$J$69</f>
        <v>2686074.3481830838</v>
      </c>
      <c r="AI1272" s="33">
        <f>ABS((AB1272*0.0000002777777777)-Z1272)</f>
        <v>1.4687020015988483E-3</v>
      </c>
      <c r="AJ1272" s="33">
        <f t="shared" si="342"/>
        <v>2.3287003763610148</v>
      </c>
    </row>
    <row r="1273" spans="2:36" x14ac:dyDescent="0.3">
      <c r="B1273" s="22" t="s">
        <v>33</v>
      </c>
      <c r="C1273" s="22">
        <v>1265</v>
      </c>
      <c r="D1273" s="22">
        <v>243</v>
      </c>
      <c r="E1273" s="4">
        <v>79.099999999999994</v>
      </c>
      <c r="F1273" s="13">
        <f t="shared" si="340"/>
        <v>8.3333333333334522E-2</v>
      </c>
      <c r="G1273" s="13">
        <f t="shared" si="341"/>
        <v>0.30000000000000426</v>
      </c>
      <c r="R1273">
        <f t="shared" si="329"/>
        <v>0</v>
      </c>
      <c r="S1273">
        <f t="shared" si="330"/>
        <v>79.099999999999994</v>
      </c>
      <c r="T1273" s="31">
        <f t="shared" si="334"/>
        <v>21.972222222222221</v>
      </c>
      <c r="U1273" s="31">
        <f t="shared" si="331"/>
        <v>368360.0331790123</v>
      </c>
      <c r="V1273" s="28">
        <f t="shared" si="335"/>
        <v>166.20787757677039</v>
      </c>
      <c r="W1273" s="28">
        <f t="shared" si="336"/>
        <v>2245.509</v>
      </c>
      <c r="X1273" s="28">
        <f t="shared" si="337"/>
        <v>132.04954973584</v>
      </c>
      <c r="Y1273" s="37">
        <f t="shared" si="332"/>
        <v>2543.7664273126106</v>
      </c>
      <c r="Z1273" s="28">
        <f>Y1273*0.0000002777777777</f>
        <v>7.0660178516676565E-4</v>
      </c>
      <c r="AA1273" s="28">
        <f t="shared" si="338"/>
        <v>2543.7664266003562</v>
      </c>
      <c r="AB1273" s="24">
        <f t="shared" si="333"/>
        <v>-2799.4328703704523</v>
      </c>
      <c r="AD1273" s="24">
        <f t="shared" si="339"/>
        <v>0</v>
      </c>
      <c r="AE1273" s="24">
        <f t="shared" si="328"/>
        <v>3138.2107577160496</v>
      </c>
      <c r="AF1273" s="24">
        <f t="shared" si="343"/>
        <v>0</v>
      </c>
      <c r="AG127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73" s="35">
        <f>(AG1273*3600000)*$J$69</f>
        <v>2686074.3481830838</v>
      </c>
      <c r="AI1273" s="33">
        <f>ABS((AB1273*0.0000002777777777)-Z1273)</f>
        <v>1.484222026718602E-3</v>
      </c>
      <c r="AJ1273" s="33">
        <f t="shared" si="342"/>
        <v>2.3301845983877332</v>
      </c>
    </row>
    <row r="1274" spans="2:36" x14ac:dyDescent="0.3">
      <c r="B1274" s="22" t="s">
        <v>33</v>
      </c>
      <c r="C1274" s="22">
        <v>1266</v>
      </c>
      <c r="D1274" s="22">
        <v>244</v>
      </c>
      <c r="E1274" s="4">
        <v>79.400000000000006</v>
      </c>
      <c r="F1274" s="13">
        <f t="shared" si="340"/>
        <v>6.9444444444444448E-2</v>
      </c>
      <c r="G1274" s="13">
        <f t="shared" si="341"/>
        <v>0.25</v>
      </c>
      <c r="R1274">
        <f t="shared" si="329"/>
        <v>0</v>
      </c>
      <c r="S1274">
        <f t="shared" si="330"/>
        <v>79.400000000000006</v>
      </c>
      <c r="T1274" s="31">
        <f t="shared" si="334"/>
        <v>22.055555555555557</v>
      </c>
      <c r="U1274" s="31">
        <f t="shared" si="331"/>
        <v>371159.46604938275</v>
      </c>
      <c r="V1274" s="28">
        <f t="shared" si="335"/>
        <v>167.4710107994151</v>
      </c>
      <c r="W1274" s="28">
        <f t="shared" si="336"/>
        <v>2245.509</v>
      </c>
      <c r="X1274" s="28">
        <f t="shared" si="337"/>
        <v>110.04129144653177</v>
      </c>
      <c r="Y1274" s="37">
        <f t="shared" si="332"/>
        <v>2523.021302245947</v>
      </c>
      <c r="Z1274" s="28">
        <f>Y1274*0.0000002777777777</f>
        <v>7.0083925042763921E-4</v>
      </c>
      <c r="AA1274" s="28">
        <f t="shared" si="338"/>
        <v>2523.0213015395011</v>
      </c>
      <c r="AB1274" s="24">
        <f t="shared" si="333"/>
        <v>-1872.1759259258979</v>
      </c>
      <c r="AD1274" s="24">
        <f t="shared" si="339"/>
        <v>0</v>
      </c>
      <c r="AE1274" s="24">
        <f t="shared" si="328"/>
        <v>3138.2107577160496</v>
      </c>
      <c r="AF1274" s="24">
        <f t="shared" si="343"/>
        <v>0</v>
      </c>
      <c r="AG127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</f>
        <v>0.8675950737025464</v>
      </c>
      <c r="AH1274" s="35">
        <f>(AG1274*3600000)*$J$69</f>
        <v>2686074.3481830838</v>
      </c>
      <c r="AI1274" s="33">
        <f>ABS((AB1274*0.0000002777777777)-Z1274)</f>
        <v>1.2208881185947749E-3</v>
      </c>
      <c r="AJ1274" s="33">
        <f t="shared" si="342"/>
        <v>2.3314054865063278</v>
      </c>
    </row>
    <row r="1275" spans="2:36" x14ac:dyDescent="0.3">
      <c r="B1275" s="22" t="s">
        <v>33</v>
      </c>
      <c r="C1275" s="22">
        <v>1267</v>
      </c>
      <c r="D1275" s="22">
        <v>245</v>
      </c>
      <c r="E1275" s="4">
        <v>79.599999999999994</v>
      </c>
      <c r="F1275" s="13">
        <f t="shared" si="340"/>
        <v>5.5555555555554373E-2</v>
      </c>
      <c r="G1275" s="13">
        <f t="shared" si="341"/>
        <v>0.19999999999999574</v>
      </c>
      <c r="R1275">
        <f t="shared" si="329"/>
        <v>0</v>
      </c>
      <c r="S1275">
        <f t="shared" si="330"/>
        <v>79.599999999999994</v>
      </c>
      <c r="T1275" s="31">
        <f t="shared" si="334"/>
        <v>22.111111111111111</v>
      </c>
      <c r="U1275" s="31">
        <f t="shared" si="331"/>
        <v>373031.64197530865</v>
      </c>
      <c r="V1275" s="28">
        <f t="shared" si="335"/>
        <v>168.31575604610489</v>
      </c>
      <c r="W1275" s="28">
        <f t="shared" si="336"/>
        <v>2245.509</v>
      </c>
      <c r="X1275" s="28">
        <f t="shared" si="337"/>
        <v>88.033033157223542</v>
      </c>
      <c r="Y1275" s="37">
        <f t="shared" si="332"/>
        <v>2501.8577892033286</v>
      </c>
      <c r="Z1275" s="28">
        <f>Y1275*0.0000002777777777</f>
        <v>6.9496049680633576E-4</v>
      </c>
      <c r="AA1275" s="28">
        <f t="shared" si="338"/>
        <v>2501.8577885028089</v>
      </c>
      <c r="AB1275" s="24">
        <f t="shared" si="333"/>
        <v>-1876.8858024690417</v>
      </c>
      <c r="AD1275" s="24">
        <f t="shared" si="339"/>
        <v>0</v>
      </c>
      <c r="AE1275" s="24">
        <f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</f>
        <v>3157.683153549383</v>
      </c>
      <c r="AF1275" s="24">
        <f t="shared" si="343"/>
        <v>0</v>
      </c>
      <c r="AG127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</f>
        <v>0.87300407254362444</v>
      </c>
      <c r="AH1275" s="35">
        <f>(AG1275*3600000)*$J$69</f>
        <v>2702820.6085950611</v>
      </c>
      <c r="AI1275" s="33">
        <f>ABS((AB1275*0.0000002777777777)-Z1275)</f>
        <v>1.2163176640128674E-3</v>
      </c>
      <c r="AJ1275" s="33">
        <f t="shared" si="342"/>
        <v>2.3326218041703406</v>
      </c>
    </row>
    <row r="1276" spans="2:36" x14ac:dyDescent="0.3">
      <c r="B1276" s="22" t="s">
        <v>33</v>
      </c>
      <c r="C1276" s="22">
        <v>1268</v>
      </c>
      <c r="D1276" s="22">
        <v>246</v>
      </c>
      <c r="E1276" s="4">
        <v>79.8</v>
      </c>
      <c r="F1276" s="13">
        <f t="shared" si="340"/>
        <v>2.7777777777778172E-2</v>
      </c>
      <c r="G1276" s="13">
        <f t="shared" si="341"/>
        <v>0.10000000000000142</v>
      </c>
      <c r="R1276">
        <f t="shared" si="329"/>
        <v>0</v>
      </c>
      <c r="S1276">
        <f t="shared" si="330"/>
        <v>79.8</v>
      </c>
      <c r="T1276" s="31">
        <f t="shared" si="334"/>
        <v>22.166666666666664</v>
      </c>
      <c r="U1276" s="31">
        <f t="shared" si="331"/>
        <v>374908.52777777769</v>
      </c>
      <c r="V1276" s="28">
        <f t="shared" si="335"/>
        <v>169.1626264380694</v>
      </c>
      <c r="W1276" s="28">
        <f t="shared" si="336"/>
        <v>2245.509</v>
      </c>
      <c r="X1276" s="28">
        <f t="shared" si="337"/>
        <v>44.016516578613334</v>
      </c>
      <c r="Y1276" s="37">
        <f t="shared" si="332"/>
        <v>2458.6881430166827</v>
      </c>
      <c r="Z1276" s="28">
        <f>Y1276*0.0000002777777777</f>
        <v>6.8296892842451397E-4</v>
      </c>
      <c r="AA1276" s="28">
        <f t="shared" si="338"/>
        <v>2458.6881423282503</v>
      </c>
      <c r="AB1276" s="24">
        <f t="shared" si="333"/>
        <v>0</v>
      </c>
      <c r="AC1276" s="24">
        <f>SUM(AB1276:AB1284)</f>
        <v>19472.395833333314</v>
      </c>
      <c r="AD1276" s="24">
        <f t="shared" si="339"/>
        <v>19.472395833333312</v>
      </c>
      <c r="AE1276" s="24">
        <f t="shared" ref="AE1276:AE1289" si="344"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</f>
        <v>3157.683153549383</v>
      </c>
      <c r="AF1276" s="24">
        <f t="shared" si="343"/>
        <v>5.4089988410780682E-3</v>
      </c>
      <c r="AG127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</f>
        <v>0.87300407254362444</v>
      </c>
      <c r="AH1276" s="35">
        <f>(AG1276*3600000)*$J$69</f>
        <v>2702820.6085950611</v>
      </c>
      <c r="AI1276" s="33">
        <f>ABS((AB1276*0.0000002777777777)-Z1276)</f>
        <v>6.8296892842451397E-4</v>
      </c>
      <c r="AJ1276" s="33">
        <f t="shared" si="342"/>
        <v>2.3333047730987651</v>
      </c>
    </row>
    <row r="1277" spans="2:36" x14ac:dyDescent="0.3">
      <c r="B1277" s="22" t="s">
        <v>33</v>
      </c>
      <c r="C1277" s="22">
        <v>1269</v>
      </c>
      <c r="D1277" s="22">
        <v>247</v>
      </c>
      <c r="E1277" s="4">
        <v>79.8</v>
      </c>
      <c r="F1277" s="13">
        <f t="shared" si="340"/>
        <v>-2.7777777777778172E-2</v>
      </c>
      <c r="G1277" s="13">
        <f t="shared" si="341"/>
        <v>-0.10000000000000142</v>
      </c>
      <c r="R1277">
        <f t="shared" si="329"/>
        <v>0</v>
      </c>
      <c r="S1277">
        <f t="shared" si="330"/>
        <v>79.8</v>
      </c>
      <c r="T1277" s="31">
        <f t="shared" si="334"/>
        <v>22.166666666666664</v>
      </c>
      <c r="U1277" s="31">
        <f t="shared" si="331"/>
        <v>374908.52777777769</v>
      </c>
      <c r="V1277" s="28">
        <f t="shared" si="335"/>
        <v>169.1626264380694</v>
      </c>
      <c r="W1277" s="28">
        <f t="shared" si="336"/>
        <v>2245.509</v>
      </c>
      <c r="X1277" s="28">
        <f t="shared" si="337"/>
        <v>-44.016516578613334</v>
      </c>
      <c r="Y1277" s="37">
        <f t="shared" si="332"/>
        <v>2370.6551098594559</v>
      </c>
      <c r="Z1277" s="28">
        <f>Y1277*0.0000002777777777</f>
        <v>6.5851530810990904E-4</v>
      </c>
      <c r="AA1277" s="28">
        <f t="shared" si="338"/>
        <v>2370.6551091956726</v>
      </c>
      <c r="AB1277" s="24">
        <f t="shared" si="333"/>
        <v>1876.8858024690417</v>
      </c>
      <c r="AD1277" s="24">
        <f t="shared" si="339"/>
        <v>0</v>
      </c>
      <c r="AE1277" s="24">
        <f t="shared" si="344"/>
        <v>3157.683153549383</v>
      </c>
      <c r="AF1277" s="24">
        <f t="shared" si="343"/>
        <v>0</v>
      </c>
      <c r="AG127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</f>
        <v>0.87300407254362444</v>
      </c>
      <c r="AH1277" s="35">
        <f>(AG1277*3600000)*$J$69</f>
        <v>2702820.6085950611</v>
      </c>
      <c r="AI1277" s="33">
        <f>ABS((AB1277*0.0000002777777777)-Z1277)</f>
        <v>1.3715814090337747E-4</v>
      </c>
      <c r="AJ1277" s="33">
        <f t="shared" si="342"/>
        <v>2.3334419312396686</v>
      </c>
    </row>
    <row r="1278" spans="2:36" x14ac:dyDescent="0.3">
      <c r="B1278" s="22" t="s">
        <v>33</v>
      </c>
      <c r="C1278" s="22">
        <v>1270</v>
      </c>
      <c r="D1278" s="22">
        <v>248</v>
      </c>
      <c r="E1278" s="4">
        <v>79.599999999999994</v>
      </c>
      <c r="F1278" s="13">
        <f t="shared" si="340"/>
        <v>-6.9444444444444448E-2</v>
      </c>
      <c r="G1278" s="13">
        <f t="shared" si="341"/>
        <v>-0.25</v>
      </c>
      <c r="R1278">
        <f t="shared" si="329"/>
        <v>0</v>
      </c>
      <c r="S1278">
        <f t="shared" si="330"/>
        <v>79.599999999999994</v>
      </c>
      <c r="T1278" s="31">
        <f t="shared" si="334"/>
        <v>22.111111111111111</v>
      </c>
      <c r="U1278" s="31">
        <f t="shared" si="331"/>
        <v>373031.64197530865</v>
      </c>
      <c r="V1278" s="28">
        <f t="shared" si="335"/>
        <v>168.31575604610489</v>
      </c>
      <c r="W1278" s="28">
        <f t="shared" si="336"/>
        <v>2245.509</v>
      </c>
      <c r="X1278" s="28">
        <f t="shared" si="337"/>
        <v>-110.04129144653177</v>
      </c>
      <c r="Y1278" s="37">
        <f t="shared" si="332"/>
        <v>2303.7834645995731</v>
      </c>
      <c r="Z1278" s="28">
        <f>Y1278*0.0000002777777777</f>
        <v>6.3993985109847605E-4</v>
      </c>
      <c r="AA1278" s="28">
        <f t="shared" si="338"/>
        <v>2303.783463954514</v>
      </c>
      <c r="AB1278" s="24">
        <f t="shared" si="333"/>
        <v>2806.4976851852844</v>
      </c>
      <c r="AD1278" s="24">
        <f t="shared" si="339"/>
        <v>0</v>
      </c>
      <c r="AE1278" s="24">
        <f t="shared" si="344"/>
        <v>3157.683153549383</v>
      </c>
      <c r="AF1278" s="24">
        <f t="shared" si="343"/>
        <v>0</v>
      </c>
      <c r="AG127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</f>
        <v>0.87300407254362444</v>
      </c>
      <c r="AH1278" s="35">
        <f>(AG1278*3600000)*$J$69</f>
        <v>2702820.6085950611</v>
      </c>
      <c r="AI1278" s="33">
        <f>ABS((AB1278*0.0000002777777777)-Z1278)</f>
        <v>1.3964283901248648E-4</v>
      </c>
      <c r="AJ1278" s="33">
        <f t="shared" si="342"/>
        <v>2.3335815740786812</v>
      </c>
    </row>
    <row r="1279" spans="2:36" x14ac:dyDescent="0.3">
      <c r="B1279" s="22" t="s">
        <v>33</v>
      </c>
      <c r="C1279" s="22">
        <v>1271</v>
      </c>
      <c r="D1279" s="22">
        <v>249</v>
      </c>
      <c r="E1279" s="4">
        <v>79.3</v>
      </c>
      <c r="F1279" s="13">
        <f t="shared" si="340"/>
        <v>-9.7222222222220642E-2</v>
      </c>
      <c r="G1279" s="13">
        <f t="shared" si="341"/>
        <v>-0.34999999999999432</v>
      </c>
      <c r="R1279">
        <f t="shared" si="329"/>
        <v>0</v>
      </c>
      <c r="S1279">
        <f t="shared" si="330"/>
        <v>79.3</v>
      </c>
      <c r="T1279" s="31">
        <f t="shared" si="334"/>
        <v>22.027777777777775</v>
      </c>
      <c r="U1279" s="31">
        <f t="shared" si="331"/>
        <v>370225.14429012337</v>
      </c>
      <c r="V1279" s="28">
        <f t="shared" si="335"/>
        <v>167.04943510554816</v>
      </c>
      <c r="W1279" s="28">
        <f t="shared" si="336"/>
        <v>2245.509</v>
      </c>
      <c r="X1279" s="28">
        <f t="shared" si="337"/>
        <v>-154.05780802514198</v>
      </c>
      <c r="Y1279" s="37">
        <f t="shared" si="332"/>
        <v>2258.500627080406</v>
      </c>
      <c r="Z1279" s="28">
        <f>Y1279*0.0000002777777777</f>
        <v>6.2736128512445172E-4</v>
      </c>
      <c r="AA1279" s="28">
        <f t="shared" si="338"/>
        <v>2258.5006264480262</v>
      </c>
      <c r="AB1279" s="24">
        <f t="shared" si="333"/>
        <v>3725.5123456788715</v>
      </c>
      <c r="AD1279" s="24">
        <f t="shared" si="339"/>
        <v>0</v>
      </c>
      <c r="AE1279" s="24">
        <f t="shared" si="344"/>
        <v>3157.683153549383</v>
      </c>
      <c r="AF1279" s="24">
        <f t="shared" si="343"/>
        <v>0</v>
      </c>
      <c r="AG127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</f>
        <v>0.87300407254362444</v>
      </c>
      <c r="AH1279" s="35">
        <f>(AG1279*3600000)*$J$69</f>
        <v>2702820.6085950611</v>
      </c>
      <c r="AI1279" s="33">
        <f>ABS((AB1279*0.0000002777777777)-Z1279)</f>
        <v>4.0750325505213938E-4</v>
      </c>
      <c r="AJ1279" s="33">
        <f t="shared" si="342"/>
        <v>2.3339890773337335</v>
      </c>
    </row>
    <row r="1280" spans="2:36" x14ac:dyDescent="0.3">
      <c r="B1280" s="22" t="s">
        <v>33</v>
      </c>
      <c r="C1280" s="22">
        <v>1272</v>
      </c>
      <c r="D1280" s="22">
        <v>250</v>
      </c>
      <c r="E1280" s="4">
        <v>78.900000000000006</v>
      </c>
      <c r="F1280" s="13">
        <f t="shared" si="340"/>
        <v>-0.11111111111111072</v>
      </c>
      <c r="G1280" s="13">
        <f t="shared" si="341"/>
        <v>-0.39999999999999858</v>
      </c>
      <c r="R1280">
        <f t="shared" si="329"/>
        <v>0</v>
      </c>
      <c r="S1280">
        <f t="shared" si="330"/>
        <v>78.900000000000006</v>
      </c>
      <c r="T1280" s="31">
        <f t="shared" si="334"/>
        <v>21.916666666666668</v>
      </c>
      <c r="U1280" s="31">
        <f t="shared" si="331"/>
        <v>366499.6319444445</v>
      </c>
      <c r="V1280" s="28">
        <f t="shared" si="335"/>
        <v>165.36844519326735</v>
      </c>
      <c r="W1280" s="28">
        <f t="shared" si="336"/>
        <v>2245.509</v>
      </c>
      <c r="X1280" s="28">
        <f t="shared" si="337"/>
        <v>-176.06606631445021</v>
      </c>
      <c r="Y1280" s="37">
        <f t="shared" si="332"/>
        <v>2234.8113788788169</v>
      </c>
      <c r="Z1280" s="28">
        <f>Y1280*0.0000002777777777</f>
        <v>6.2078093840363055E-4</v>
      </c>
      <c r="AA1280" s="28">
        <f t="shared" si="338"/>
        <v>2234.81137825307</v>
      </c>
      <c r="AB1280" s="24">
        <f t="shared" si="333"/>
        <v>3706.6728395062964</v>
      </c>
      <c r="AD1280" s="24">
        <f t="shared" si="339"/>
        <v>0</v>
      </c>
      <c r="AE1280" s="24">
        <f t="shared" si="344"/>
        <v>3157.683153549383</v>
      </c>
      <c r="AF1280" s="24">
        <f t="shared" si="343"/>
        <v>0</v>
      </c>
      <c r="AG128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</f>
        <v>0.87300407254362444</v>
      </c>
      <c r="AH1280" s="35">
        <f>(AG1280*3600000)*$J$69</f>
        <v>2702820.6085950611</v>
      </c>
      <c r="AI1280" s="33">
        <f>ABS((AB1280*0.0000002777777777)-Z1280)</f>
        <v>4.0885040561537721E-4</v>
      </c>
      <c r="AJ1280" s="33">
        <f t="shared" si="342"/>
        <v>2.334397927739349</v>
      </c>
    </row>
    <row r="1281" spans="2:36" x14ac:dyDescent="0.3">
      <c r="B1281" s="22" t="s">
        <v>33</v>
      </c>
      <c r="C1281" s="22">
        <v>1273</v>
      </c>
      <c r="D1281" s="22">
        <v>251</v>
      </c>
      <c r="E1281" s="4">
        <v>78.5</v>
      </c>
      <c r="F1281" s="13">
        <f t="shared" si="340"/>
        <v>-9.7222222222222612E-2</v>
      </c>
      <c r="G1281" s="13">
        <f t="shared" si="341"/>
        <v>-0.35000000000000142</v>
      </c>
      <c r="R1281">
        <f t="shared" si="329"/>
        <v>0</v>
      </c>
      <c r="S1281">
        <f t="shared" si="330"/>
        <v>78.5</v>
      </c>
      <c r="T1281" s="31">
        <f t="shared" si="334"/>
        <v>21.805555555555554</v>
      </c>
      <c r="U1281" s="31">
        <f t="shared" si="331"/>
        <v>362792.9591049382</v>
      </c>
      <c r="V1281" s="28">
        <f t="shared" si="335"/>
        <v>163.69595586208521</v>
      </c>
      <c r="W1281" s="28">
        <f t="shared" si="336"/>
        <v>2245.509</v>
      </c>
      <c r="X1281" s="28">
        <f t="shared" si="337"/>
        <v>-154.05780802514511</v>
      </c>
      <c r="Y1281" s="37">
        <f t="shared" si="332"/>
        <v>2255.1471478369399</v>
      </c>
      <c r="Z1281" s="28">
        <f>Y1281*0.0000002777777777</f>
        <v>6.2642976311263858E-4</v>
      </c>
      <c r="AA1281" s="28">
        <f t="shared" si="338"/>
        <v>2255.1471472054991</v>
      </c>
      <c r="AB1281" s="24">
        <f t="shared" si="333"/>
        <v>2767.6412037036498</v>
      </c>
      <c r="AD1281" s="24">
        <f t="shared" si="339"/>
        <v>0</v>
      </c>
      <c r="AE1281" s="24">
        <f t="shared" si="344"/>
        <v>3157.683153549383</v>
      </c>
      <c r="AF1281" s="24">
        <f t="shared" si="343"/>
        <v>0</v>
      </c>
      <c r="AG128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</f>
        <v>0.87300407254362444</v>
      </c>
      <c r="AH1281" s="35">
        <f>(AG1281*3600000)*$J$69</f>
        <v>2702820.6085950611</v>
      </c>
      <c r="AI1281" s="33">
        <f>ABS((AB1281*0.0000002777777777)-Z1281)</f>
        <v>1.4235945992311435E-4</v>
      </c>
      <c r="AJ1281" s="33">
        <f t="shared" si="342"/>
        <v>2.334540287199272</v>
      </c>
    </row>
    <row r="1282" spans="2:36" x14ac:dyDescent="0.3">
      <c r="B1282" s="22" t="s">
        <v>33</v>
      </c>
      <c r="C1282" s="22">
        <v>1274</v>
      </c>
      <c r="D1282" s="22">
        <v>252</v>
      </c>
      <c r="E1282" s="4">
        <v>78.2</v>
      </c>
      <c r="F1282" s="13">
        <f t="shared" si="340"/>
        <v>-8.3333333333332538E-2</v>
      </c>
      <c r="G1282" s="13">
        <f t="shared" si="341"/>
        <v>-0.29999999999999716</v>
      </c>
      <c r="R1282">
        <f t="shared" si="329"/>
        <v>0</v>
      </c>
      <c r="S1282">
        <f t="shared" si="330"/>
        <v>78.2</v>
      </c>
      <c r="T1282" s="31">
        <f t="shared" si="334"/>
        <v>21.722222222222221</v>
      </c>
      <c r="U1282" s="31">
        <f t="shared" si="331"/>
        <v>360025.31790123455</v>
      </c>
      <c r="V1282" s="28">
        <f t="shared" si="335"/>
        <v>162.44716737004472</v>
      </c>
      <c r="W1282" s="28">
        <f t="shared" si="336"/>
        <v>2245.509</v>
      </c>
      <c r="X1282" s="28">
        <f t="shared" si="337"/>
        <v>-132.04954973583688</v>
      </c>
      <c r="Y1282" s="37">
        <f t="shared" si="332"/>
        <v>2275.9066176342076</v>
      </c>
      <c r="Z1282" s="28">
        <f>Y1282*0.0000002777777777</f>
        <v>6.3219628249915386E-4</v>
      </c>
      <c r="AA1282" s="28">
        <f t="shared" si="338"/>
        <v>2275.9066169969537</v>
      </c>
      <c r="AB1282" s="24">
        <f t="shared" si="333"/>
        <v>2757.0439814814599</v>
      </c>
      <c r="AD1282" s="24">
        <f t="shared" si="339"/>
        <v>0</v>
      </c>
      <c r="AE1282" s="24">
        <f t="shared" si="344"/>
        <v>3157.683153549383</v>
      </c>
      <c r="AF1282" s="24">
        <f t="shared" si="343"/>
        <v>0</v>
      </c>
      <c r="AG128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</f>
        <v>0.87300407254362444</v>
      </c>
      <c r="AH1282" s="35">
        <f>(AG1282*3600000)*$J$69</f>
        <v>2702820.6085950611</v>
      </c>
      <c r="AI1282" s="33">
        <f>ABS((AB1282*0.0000002777777777)-Z1282)</f>
        <v>1.3364926769792612E-4</v>
      </c>
      <c r="AJ1282" s="33">
        <f t="shared" si="342"/>
        <v>2.3346739364669697</v>
      </c>
    </row>
    <row r="1283" spans="2:36" x14ac:dyDescent="0.3">
      <c r="B1283" s="22" t="s">
        <v>33</v>
      </c>
      <c r="C1283" s="22">
        <v>1275</v>
      </c>
      <c r="D1283" s="22">
        <v>253</v>
      </c>
      <c r="E1283" s="4">
        <v>77.900000000000006</v>
      </c>
      <c r="F1283" s="13">
        <f t="shared" si="340"/>
        <v>-6.9444444444444448E-2</v>
      </c>
      <c r="G1283" s="13">
        <f t="shared" si="341"/>
        <v>-0.25</v>
      </c>
      <c r="R1283">
        <f t="shared" si="329"/>
        <v>0</v>
      </c>
      <c r="S1283">
        <f t="shared" si="330"/>
        <v>77.900000000000006</v>
      </c>
      <c r="T1283" s="31">
        <f t="shared" si="334"/>
        <v>21.638888888888889</v>
      </c>
      <c r="U1283" s="31">
        <f t="shared" si="331"/>
        <v>357268.27391975309</v>
      </c>
      <c r="V1283" s="28">
        <f t="shared" si="335"/>
        <v>161.20316045487229</v>
      </c>
      <c r="W1283" s="28">
        <f t="shared" si="336"/>
        <v>2245.509</v>
      </c>
      <c r="X1283" s="28">
        <f t="shared" si="337"/>
        <v>-110.04129144653177</v>
      </c>
      <c r="Y1283" s="37">
        <f t="shared" si="332"/>
        <v>2296.6708690083406</v>
      </c>
      <c r="Z1283" s="28">
        <f>Y1283*0.0000002777777777</f>
        <v>6.3796413010146474E-4</v>
      </c>
      <c r="AA1283" s="28">
        <f t="shared" si="338"/>
        <v>2296.6708683652732</v>
      </c>
      <c r="AB1283" s="24">
        <f t="shared" si="333"/>
        <v>1832.1419753087102</v>
      </c>
      <c r="AD1283" s="24">
        <f t="shared" si="339"/>
        <v>0</v>
      </c>
      <c r="AE1283" s="24">
        <f t="shared" si="344"/>
        <v>3157.683153549383</v>
      </c>
      <c r="AF1283" s="24">
        <f t="shared" si="343"/>
        <v>0</v>
      </c>
      <c r="AG128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</f>
        <v>0.87300407254362444</v>
      </c>
      <c r="AH1283" s="35">
        <f>(AG1283*3600000)*$J$69</f>
        <v>2702820.6085950611</v>
      </c>
      <c r="AI1283" s="33">
        <f>ABS((AB1283*0.0000002777777777)-Z1283)</f>
        <v>1.2903580376932291E-4</v>
      </c>
      <c r="AJ1283" s="33">
        <f t="shared" si="342"/>
        <v>2.3348029722707389</v>
      </c>
    </row>
    <row r="1284" spans="2:36" x14ac:dyDescent="0.3">
      <c r="B1284" s="22" t="s">
        <v>33</v>
      </c>
      <c r="C1284" s="22">
        <v>1276</v>
      </c>
      <c r="D1284" s="22">
        <v>254</v>
      </c>
      <c r="E1284" s="4">
        <v>77.7</v>
      </c>
      <c r="F1284" s="13">
        <f t="shared" si="340"/>
        <v>-2.7777777777778172E-2</v>
      </c>
      <c r="G1284" s="13">
        <f t="shared" si="341"/>
        <v>-0.10000000000000142</v>
      </c>
      <c r="R1284">
        <f t="shared" si="329"/>
        <v>0</v>
      </c>
      <c r="S1284">
        <f t="shared" si="330"/>
        <v>77.7</v>
      </c>
      <c r="T1284" s="31">
        <f t="shared" si="334"/>
        <v>21.583333333333332</v>
      </c>
      <c r="U1284" s="31">
        <f t="shared" si="331"/>
        <v>355436.13194444438</v>
      </c>
      <c r="V1284" s="28">
        <f t="shared" si="335"/>
        <v>160.3764789430173</v>
      </c>
      <c r="W1284" s="28">
        <f t="shared" si="336"/>
        <v>2245.509</v>
      </c>
      <c r="X1284" s="28">
        <f t="shared" si="337"/>
        <v>-44.016516578613334</v>
      </c>
      <c r="Y1284" s="37">
        <f t="shared" si="332"/>
        <v>2361.8689623644041</v>
      </c>
      <c r="Z1284" s="28">
        <f>Y1284*0.0000002777777777</f>
        <v>6.5607471158418912E-4</v>
      </c>
      <c r="AA1284" s="28">
        <f t="shared" si="338"/>
        <v>2361.8689617030809</v>
      </c>
      <c r="AB1284" s="24">
        <f t="shared" si="333"/>
        <v>0</v>
      </c>
      <c r="AD1284" s="24">
        <f t="shared" si="339"/>
        <v>0</v>
      </c>
      <c r="AE1284" s="24">
        <f t="shared" si="344"/>
        <v>3157.683153549383</v>
      </c>
      <c r="AF1284" s="24">
        <f t="shared" si="343"/>
        <v>0</v>
      </c>
      <c r="AG128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</f>
        <v>0.87300407254362444</v>
      </c>
      <c r="AH1284" s="35">
        <f>(AG1284*3600000)*$J$69</f>
        <v>2702820.6085950611</v>
      </c>
      <c r="AI1284" s="33">
        <f>ABS((AB1284*0.0000002777777777)-Z1284)</f>
        <v>6.5607471158418912E-4</v>
      </c>
      <c r="AJ1284" s="33">
        <f t="shared" si="342"/>
        <v>2.3354590469823231</v>
      </c>
    </row>
    <row r="1285" spans="2:36" x14ac:dyDescent="0.3">
      <c r="B1285" s="22" t="s">
        <v>33</v>
      </c>
      <c r="C1285" s="22">
        <v>1277</v>
      </c>
      <c r="D1285" s="22">
        <v>255</v>
      </c>
      <c r="E1285" s="4">
        <v>77.7</v>
      </c>
      <c r="F1285" s="13">
        <f t="shared" si="340"/>
        <v>1.3888888888888099E-2</v>
      </c>
      <c r="G1285" s="13">
        <f t="shared" si="341"/>
        <v>4.9999999999997158E-2</v>
      </c>
      <c r="R1285">
        <f t="shared" si="329"/>
        <v>0</v>
      </c>
      <c r="S1285">
        <f t="shared" si="330"/>
        <v>77.7</v>
      </c>
      <c r="T1285" s="31">
        <f t="shared" si="334"/>
        <v>21.583333333333332</v>
      </c>
      <c r="U1285" s="31">
        <f t="shared" si="331"/>
        <v>355436.13194444438</v>
      </c>
      <c r="V1285" s="28">
        <f t="shared" si="335"/>
        <v>160.3764789430173</v>
      </c>
      <c r="W1285" s="28">
        <f t="shared" si="336"/>
        <v>2245.509</v>
      </c>
      <c r="X1285" s="28">
        <f t="shared" si="337"/>
        <v>22.008258289305104</v>
      </c>
      <c r="Y1285" s="37">
        <f t="shared" si="332"/>
        <v>2427.8937372323226</v>
      </c>
      <c r="Z1285" s="28">
        <f>Y1285*0.0000002777777777</f>
        <v>6.7441492682014236E-4</v>
      </c>
      <c r="AA1285" s="28">
        <f t="shared" si="338"/>
        <v>2427.8937365525126</v>
      </c>
      <c r="AB1285" s="24">
        <f t="shared" si="333"/>
        <v>-915.48225308646215</v>
      </c>
      <c r="AD1285" s="24">
        <f t="shared" si="339"/>
        <v>0</v>
      </c>
      <c r="AE1285" s="24">
        <f t="shared" si="344"/>
        <v>3157.683153549383</v>
      </c>
      <c r="AF1285" s="24">
        <f t="shared" si="343"/>
        <v>0</v>
      </c>
      <c r="AG128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</f>
        <v>0.87300407254362444</v>
      </c>
      <c r="AH1285" s="35">
        <f>(AG1285*3600000)*$J$69</f>
        <v>2702820.6085950611</v>
      </c>
      <c r="AI1285" s="33">
        <f>ABS((AB1285*0.0000002777777777)-Z1285)</f>
        <v>9.2871555260628873E-4</v>
      </c>
      <c r="AJ1285" s="33">
        <f t="shared" si="342"/>
        <v>2.3363877625349292</v>
      </c>
    </row>
    <row r="1286" spans="2:36" x14ac:dyDescent="0.3">
      <c r="B1286" s="22" t="s">
        <v>33</v>
      </c>
      <c r="C1286" s="22">
        <v>1278</v>
      </c>
      <c r="D1286" s="22">
        <v>256</v>
      </c>
      <c r="E1286" s="4">
        <v>77.8</v>
      </c>
      <c r="F1286" s="13">
        <f t="shared" si="340"/>
        <v>2.7777777777778172E-2</v>
      </c>
      <c r="G1286" s="13">
        <f t="shared" si="341"/>
        <v>0.10000000000000142</v>
      </c>
      <c r="R1286">
        <f t="shared" si="329"/>
        <v>0</v>
      </c>
      <c r="S1286">
        <f t="shared" si="330"/>
        <v>77.8</v>
      </c>
      <c r="T1286" s="31">
        <f t="shared" si="334"/>
        <v>21.611111111111111</v>
      </c>
      <c r="U1286" s="31">
        <f t="shared" si="331"/>
        <v>356351.61419753084</v>
      </c>
      <c r="V1286" s="28">
        <f t="shared" si="335"/>
        <v>160.78955405578546</v>
      </c>
      <c r="W1286" s="28">
        <f t="shared" si="336"/>
        <v>2245.509</v>
      </c>
      <c r="X1286" s="28">
        <f t="shared" si="337"/>
        <v>44.016516578613334</v>
      </c>
      <c r="Y1286" s="37">
        <f t="shared" si="332"/>
        <v>2450.315070634399</v>
      </c>
      <c r="Z1286" s="28">
        <f>Y1286*0.0000002777777777</f>
        <v>6.8064307498564192E-4</v>
      </c>
      <c r="AA1286" s="28">
        <f t="shared" si="338"/>
        <v>2450.3150699483108</v>
      </c>
      <c r="AB1286" s="24">
        <f t="shared" si="333"/>
        <v>-916.65972222224809</v>
      </c>
      <c r="AD1286" s="24">
        <f t="shared" si="339"/>
        <v>0</v>
      </c>
      <c r="AE1286" s="24">
        <f t="shared" si="344"/>
        <v>3157.683153549383</v>
      </c>
      <c r="AF1286" s="24">
        <f t="shared" si="343"/>
        <v>0</v>
      </c>
      <c r="AG128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</f>
        <v>0.87300407254362444</v>
      </c>
      <c r="AH1286" s="35">
        <f>(AG1286*3600000)*$J$69</f>
        <v>2702820.6085950611</v>
      </c>
      <c r="AI1286" s="33">
        <f>ABS((AB1286*0.0000002777777777)-Z1286)</f>
        <v>9.3527077553163737E-4</v>
      </c>
      <c r="AJ1286" s="33">
        <f t="shared" si="342"/>
        <v>2.3373230333104607</v>
      </c>
    </row>
    <row r="1287" spans="2:36" x14ac:dyDescent="0.3">
      <c r="B1287" s="22" t="s">
        <v>33</v>
      </c>
      <c r="C1287" s="22">
        <v>1279</v>
      </c>
      <c r="D1287" s="22">
        <v>257</v>
      </c>
      <c r="E1287" s="4">
        <v>77.900000000000006</v>
      </c>
      <c r="F1287" s="13">
        <f t="shared" si="340"/>
        <v>4.1666666666666269E-2</v>
      </c>
      <c r="G1287" s="13">
        <f t="shared" si="341"/>
        <v>0.14999999999999858</v>
      </c>
      <c r="R1287">
        <f t="shared" si="329"/>
        <v>0</v>
      </c>
      <c r="S1287">
        <f t="shared" si="330"/>
        <v>77.900000000000006</v>
      </c>
      <c r="T1287" s="31">
        <f t="shared" si="334"/>
        <v>21.638888888888889</v>
      </c>
      <c r="U1287" s="31">
        <f t="shared" si="331"/>
        <v>357268.27391975309</v>
      </c>
      <c r="V1287" s="28">
        <f t="shared" si="335"/>
        <v>161.20316045487229</v>
      </c>
      <c r="W1287" s="28">
        <f t="shared" si="336"/>
        <v>2245.509</v>
      </c>
      <c r="X1287" s="28">
        <f t="shared" si="337"/>
        <v>66.024774867918438</v>
      </c>
      <c r="Y1287" s="37">
        <f t="shared" si="332"/>
        <v>2472.7369353227909</v>
      </c>
      <c r="Z1287" s="28">
        <f>Y1287*0.0000002777777777</f>
        <v>6.8687137073067351E-4</v>
      </c>
      <c r="AA1287" s="28">
        <f t="shared" si="338"/>
        <v>2472.7369346304245</v>
      </c>
      <c r="AB1287" s="24">
        <f t="shared" si="333"/>
        <v>-1836.8518518517958</v>
      </c>
      <c r="AD1287" s="24">
        <f t="shared" si="339"/>
        <v>0</v>
      </c>
      <c r="AE1287" s="24">
        <f t="shared" si="344"/>
        <v>3157.683153549383</v>
      </c>
      <c r="AF1287" s="24">
        <f t="shared" si="343"/>
        <v>0</v>
      </c>
      <c r="AG128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</f>
        <v>0.87300407254362444</v>
      </c>
      <c r="AH1287" s="35">
        <f>(AG1287*3600000)*$J$69</f>
        <v>2702820.6085950611</v>
      </c>
      <c r="AI1287" s="33">
        <f>ABS((AB1287*0.0000002777777777)-Z1287)</f>
        <v>1.1971079961021949E-3</v>
      </c>
      <c r="AJ1287" s="33">
        <f t="shared" si="342"/>
        <v>2.3385201413065628</v>
      </c>
    </row>
    <row r="1288" spans="2:36" x14ac:dyDescent="0.3">
      <c r="B1288" s="22" t="s">
        <v>33</v>
      </c>
      <c r="C1288" s="22">
        <v>1280</v>
      </c>
      <c r="D1288" s="22">
        <v>258</v>
      </c>
      <c r="E1288" s="4">
        <v>78.099999999999994</v>
      </c>
      <c r="F1288" s="13">
        <f t="shared" si="340"/>
        <v>5.5555555555554373E-2</v>
      </c>
      <c r="G1288" s="13">
        <f t="shared" si="341"/>
        <v>0.19999999999999574</v>
      </c>
      <c r="R1288">
        <f t="shared" ref="R1288:R1351" si="345">IF(E1288&lt;1,1,0)</f>
        <v>0</v>
      </c>
      <c r="S1288">
        <f t="shared" ref="S1288:S1351" si="346">IF(R1288=1,"",E1288)</f>
        <v>78.099999999999994</v>
      </c>
      <c r="T1288" s="31">
        <f t="shared" si="334"/>
        <v>21.694444444444443</v>
      </c>
      <c r="U1288" s="31">
        <f t="shared" ref="U1288:U1351" si="347">(0.5*1526*(T1288*T1288))</f>
        <v>359105.12577160489</v>
      </c>
      <c r="V1288" s="28">
        <f t="shared" si="335"/>
        <v>162.03196711200189</v>
      </c>
      <c r="W1288" s="28">
        <f t="shared" si="336"/>
        <v>2245.509</v>
      </c>
      <c r="X1288" s="28">
        <f t="shared" si="337"/>
        <v>88.033033157223542</v>
      </c>
      <c r="Y1288" s="37">
        <f t="shared" ref="Y1288:Y1351" si="348">V1288+W1288+X1288</f>
        <v>2495.5740002692255</v>
      </c>
      <c r="Z1288" s="28">
        <f>Y1288*0.0000002777777777</f>
        <v>6.932149998806847E-4</v>
      </c>
      <c r="AA1288" s="28">
        <f t="shared" si="338"/>
        <v>2495.5739995704648</v>
      </c>
      <c r="AB1288" s="24">
        <f t="shared" ref="AB1288:AB1351" si="349">$U1288-$U1289</f>
        <v>-1841.5617283951142</v>
      </c>
      <c r="AD1288" s="24">
        <f t="shared" si="339"/>
        <v>0</v>
      </c>
      <c r="AE1288" s="24">
        <f t="shared" si="344"/>
        <v>3157.683153549383</v>
      </c>
      <c r="AF1288" s="24">
        <f t="shared" si="343"/>
        <v>0</v>
      </c>
      <c r="AG128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</f>
        <v>0.87300407254362444</v>
      </c>
      <c r="AH1288" s="35">
        <f>(AG1288*3600000)*$J$69</f>
        <v>2702820.6085950611</v>
      </c>
      <c r="AI1288" s="33">
        <f>ABS((AB1288*0.0000002777777777)-Z1288)</f>
        <v>1.2047599242916505E-3</v>
      </c>
      <c r="AJ1288" s="33">
        <f t="shared" si="342"/>
        <v>2.3397249012308543</v>
      </c>
    </row>
    <row r="1289" spans="2:36" x14ac:dyDescent="0.3">
      <c r="B1289" s="22" t="s">
        <v>33</v>
      </c>
      <c r="C1289" s="22">
        <v>1281</v>
      </c>
      <c r="D1289" s="22">
        <v>259</v>
      </c>
      <c r="E1289" s="4">
        <v>78.3</v>
      </c>
      <c r="F1289" s="13">
        <f t="shared" si="340"/>
        <v>2.7777777777778172E-2</v>
      </c>
      <c r="G1289" s="13">
        <f t="shared" si="341"/>
        <v>0.10000000000000142</v>
      </c>
      <c r="R1289">
        <f t="shared" si="345"/>
        <v>0</v>
      </c>
      <c r="S1289">
        <f t="shared" si="346"/>
        <v>78.3</v>
      </c>
      <c r="T1289" s="31">
        <f t="shared" ref="T1289:T1352" si="350">E1289/3.6</f>
        <v>21.75</v>
      </c>
      <c r="U1289" s="31">
        <f t="shared" si="347"/>
        <v>360946.6875</v>
      </c>
      <c r="V1289" s="28">
        <f t="shared" ref="V1289:V1352" si="351">0.5 * 1.202 * (T1289^2) * 0.25 * (1.442 * 1.589)</f>
        <v>162.86289891440623</v>
      </c>
      <c r="W1289" s="28">
        <f t="shared" ref="W1289:W1352" si="352">1526 * 9.81 * 0.15</f>
        <v>2245.509</v>
      </c>
      <c r="X1289" s="28">
        <f t="shared" ref="X1289:X1352" si="353">(F1289*$M$18)</f>
        <v>44.016516578613334</v>
      </c>
      <c r="Y1289" s="37">
        <f t="shared" si="348"/>
        <v>2452.3884154930197</v>
      </c>
      <c r="Z1289" s="28">
        <f>Y1289*0.0000002777777777</f>
        <v>6.8121900411287535E-4</v>
      </c>
      <c r="AA1289" s="28">
        <f t="shared" ref="AA1289:AA1352" si="354">Z1289*3600000</f>
        <v>2452.3884148063512</v>
      </c>
      <c r="AB1289" s="24">
        <f t="shared" si="349"/>
        <v>0</v>
      </c>
      <c r="AD1289" s="24">
        <f t="shared" ref="AD1289:AD1352" si="355">AC1289/1000</f>
        <v>0</v>
      </c>
      <c r="AE1289" s="24">
        <f t="shared" si="344"/>
        <v>3157.683153549383</v>
      </c>
      <c r="AF1289" s="24">
        <f t="shared" si="343"/>
        <v>0</v>
      </c>
      <c r="AG128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</f>
        <v>0.87300407254362444</v>
      </c>
      <c r="AH1289" s="35">
        <f>(AG1289*3600000)*$J$69</f>
        <v>2702820.6085950611</v>
      </c>
      <c r="AI1289" s="33">
        <f>ABS((AB1289*0.0000002777777777)-Z1289)</f>
        <v>6.8121900411287535E-4</v>
      </c>
      <c r="AJ1289" s="33">
        <f t="shared" si="342"/>
        <v>2.3404061202349671</v>
      </c>
    </row>
    <row r="1290" spans="2:36" x14ac:dyDescent="0.3">
      <c r="B1290" s="22" t="s">
        <v>33</v>
      </c>
      <c r="C1290" s="22">
        <v>1282</v>
      </c>
      <c r="D1290" s="22">
        <v>260</v>
      </c>
      <c r="E1290" s="4">
        <v>78.3</v>
      </c>
      <c r="F1290" s="13">
        <f t="shared" ref="F1290:F1353" si="356">($E1291-$E1289)/2/3.6</f>
        <v>1.3888888888890073E-2</v>
      </c>
      <c r="G1290" s="13">
        <f t="shared" ref="G1290:G1353" si="357">($E1291-$E1289)/2</f>
        <v>5.0000000000004263E-2</v>
      </c>
      <c r="R1290">
        <f t="shared" si="345"/>
        <v>0</v>
      </c>
      <c r="S1290">
        <f t="shared" si="346"/>
        <v>78.3</v>
      </c>
      <c r="T1290" s="31">
        <f t="shared" si="350"/>
        <v>21.75</v>
      </c>
      <c r="U1290" s="31">
        <f t="shared" si="347"/>
        <v>360946.6875</v>
      </c>
      <c r="V1290" s="28">
        <f t="shared" si="351"/>
        <v>162.86289891440623</v>
      </c>
      <c r="W1290" s="28">
        <f t="shared" si="352"/>
        <v>2245.509</v>
      </c>
      <c r="X1290" s="28">
        <f t="shared" si="353"/>
        <v>22.00825828930823</v>
      </c>
      <c r="Y1290" s="37">
        <f t="shared" si="348"/>
        <v>2430.3801572037146</v>
      </c>
      <c r="Z1290" s="28">
        <f>Y1290*0.0000002777777777</f>
        <v>6.7510559903422452E-4</v>
      </c>
      <c r="AA1290" s="28">
        <f t="shared" si="354"/>
        <v>2430.3801565232084</v>
      </c>
      <c r="AB1290" s="24">
        <f t="shared" si="349"/>
        <v>-922.54706790129421</v>
      </c>
      <c r="AD1290" s="24">
        <f t="shared" si="355"/>
        <v>0</v>
      </c>
      <c r="AE1290" s="24">
        <f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</f>
        <v>3194.5420586419755</v>
      </c>
      <c r="AF1290" s="24">
        <f t="shared" si="343"/>
        <v>0</v>
      </c>
      <c r="AG129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</f>
        <v>0.88324265728869999</v>
      </c>
      <c r="AH1290" s="35">
        <f>(AG1290*3600000)*$J$69</f>
        <v>2734519.2669658153</v>
      </c>
      <c r="AI1290" s="33">
        <f>ABS((AB1290*0.0000002777777777)-Z1290)</f>
        <v>9.3136867337949704E-4</v>
      </c>
      <c r="AJ1290" s="33">
        <f t="shared" ref="AJ1290:AJ1353" si="358">AJ1289+AI1290</f>
        <v>2.3413374889083465</v>
      </c>
    </row>
    <row r="1291" spans="2:36" x14ac:dyDescent="0.3">
      <c r="B1291" s="22" t="s">
        <v>33</v>
      </c>
      <c r="C1291" s="22">
        <v>1283</v>
      </c>
      <c r="D1291" s="22">
        <v>261</v>
      </c>
      <c r="E1291" s="4">
        <v>78.400000000000006</v>
      </c>
      <c r="F1291" s="13">
        <f t="shared" si="356"/>
        <v>1.3888888888890073E-2</v>
      </c>
      <c r="G1291" s="13">
        <f t="shared" si="357"/>
        <v>5.0000000000004263E-2</v>
      </c>
      <c r="R1291">
        <f t="shared" si="345"/>
        <v>0</v>
      </c>
      <c r="S1291">
        <f t="shared" si="346"/>
        <v>78.400000000000006</v>
      </c>
      <c r="T1291" s="31">
        <f t="shared" si="350"/>
        <v>21.777777777777779</v>
      </c>
      <c r="U1291" s="31">
        <f t="shared" si="347"/>
        <v>361869.23456790129</v>
      </c>
      <c r="V1291" s="28">
        <f t="shared" si="351"/>
        <v>163.27916174508638</v>
      </c>
      <c r="W1291" s="28">
        <f t="shared" si="352"/>
        <v>2245.509</v>
      </c>
      <c r="X1291" s="28">
        <f t="shared" si="353"/>
        <v>22.00825828930823</v>
      </c>
      <c r="Y1291" s="37">
        <f t="shared" si="348"/>
        <v>2430.7964200343945</v>
      </c>
      <c r="Z1291" s="28">
        <f>Y1291*0.0000002777777777</f>
        <v>6.7522122759826992E-4</v>
      </c>
      <c r="AA1291" s="28">
        <f t="shared" si="354"/>
        <v>2430.7964193537719</v>
      </c>
      <c r="AB1291" s="24">
        <f t="shared" si="349"/>
        <v>0</v>
      </c>
      <c r="AC1291" s="24">
        <f>SUM(AB1291:AB1304)</f>
        <v>36858.905092592642</v>
      </c>
      <c r="AD1291" s="24">
        <f t="shared" si="355"/>
        <v>36.858905092592643</v>
      </c>
      <c r="AE1291" s="24">
        <f t="shared" ref="AE1291:AE1312" si="359"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</f>
        <v>3194.5420586419755</v>
      </c>
      <c r="AF1291" s="24">
        <f t="shared" si="343"/>
        <v>1.0238584745075597E-2</v>
      </c>
      <c r="AG129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</f>
        <v>0.88324265728869999</v>
      </c>
      <c r="AH1291" s="35">
        <f>(AG1291*3600000)*$J$69</f>
        <v>2734519.2669658153</v>
      </c>
      <c r="AI1291" s="33">
        <f>ABS((AB1291*0.0000002777777777)-Z1291)</f>
        <v>6.7522122759826992E-4</v>
      </c>
      <c r="AJ1291" s="33">
        <f t="shared" si="358"/>
        <v>2.3420127101359447</v>
      </c>
    </row>
    <row r="1292" spans="2:36" x14ac:dyDescent="0.3">
      <c r="B1292" s="22" t="s">
        <v>33</v>
      </c>
      <c r="C1292" s="22">
        <v>1284</v>
      </c>
      <c r="D1292" s="22">
        <v>262</v>
      </c>
      <c r="E1292" s="4">
        <v>78.400000000000006</v>
      </c>
      <c r="F1292" s="13">
        <f t="shared" si="356"/>
        <v>0</v>
      </c>
      <c r="G1292" s="13">
        <f t="shared" si="357"/>
        <v>0</v>
      </c>
      <c r="R1292">
        <f t="shared" si="345"/>
        <v>0</v>
      </c>
      <c r="S1292">
        <f t="shared" si="346"/>
        <v>78.400000000000006</v>
      </c>
      <c r="T1292" s="31">
        <f t="shared" si="350"/>
        <v>21.777777777777779</v>
      </c>
      <c r="U1292" s="31">
        <f t="shared" si="347"/>
        <v>361869.23456790129</v>
      </c>
      <c r="V1292" s="28">
        <f t="shared" si="351"/>
        <v>163.27916174508638</v>
      </c>
      <c r="W1292" s="28">
        <f t="shared" si="352"/>
        <v>2245.509</v>
      </c>
      <c r="X1292" s="28">
        <f t="shared" si="353"/>
        <v>0</v>
      </c>
      <c r="Y1292" s="37">
        <f t="shared" si="348"/>
        <v>2408.7881617450862</v>
      </c>
      <c r="Z1292" s="28">
        <f>Y1292*0.0000002777777777</f>
        <v>6.6910782251961823E-4</v>
      </c>
      <c r="AA1292" s="28">
        <f t="shared" si="354"/>
        <v>2408.7881610706254</v>
      </c>
      <c r="AB1292" s="24">
        <f t="shared" si="349"/>
        <v>0</v>
      </c>
      <c r="AD1292" s="24">
        <f t="shared" si="355"/>
        <v>0</v>
      </c>
      <c r="AE1292" s="24">
        <f t="shared" si="359"/>
        <v>3194.5420586419755</v>
      </c>
      <c r="AF1292" s="24">
        <f t="shared" si="343"/>
        <v>0</v>
      </c>
      <c r="AG129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</f>
        <v>0.88324265728869999</v>
      </c>
      <c r="AH1292" s="35">
        <f>(AG1292*3600000)*$J$69</f>
        <v>2734519.2669658153</v>
      </c>
      <c r="AI1292" s="33">
        <f>ABS((AB1292*0.0000002777777777)-Z1292)</f>
        <v>6.6910782251961823E-4</v>
      </c>
      <c r="AJ1292" s="33">
        <f t="shared" si="358"/>
        <v>2.3426818179584643</v>
      </c>
    </row>
    <row r="1293" spans="2:36" x14ac:dyDescent="0.3">
      <c r="B1293" s="22" t="s">
        <v>33</v>
      </c>
      <c r="C1293" s="22">
        <v>1285</v>
      </c>
      <c r="D1293" s="22">
        <v>263</v>
      </c>
      <c r="E1293" s="4">
        <v>78.400000000000006</v>
      </c>
      <c r="F1293" s="13">
        <f t="shared" si="356"/>
        <v>-2.7777777777778172E-2</v>
      </c>
      <c r="G1293" s="13">
        <f t="shared" si="357"/>
        <v>-0.10000000000000142</v>
      </c>
      <c r="R1293">
        <f t="shared" si="345"/>
        <v>0</v>
      </c>
      <c r="S1293">
        <f t="shared" si="346"/>
        <v>78.400000000000006</v>
      </c>
      <c r="T1293" s="31">
        <f t="shared" si="350"/>
        <v>21.777777777777779</v>
      </c>
      <c r="U1293" s="31">
        <f t="shared" si="347"/>
        <v>361869.23456790129</v>
      </c>
      <c r="V1293" s="28">
        <f t="shared" si="351"/>
        <v>163.27916174508638</v>
      </c>
      <c r="W1293" s="28">
        <f t="shared" si="352"/>
        <v>2245.509</v>
      </c>
      <c r="X1293" s="28">
        <f t="shared" si="353"/>
        <v>-44.016516578613334</v>
      </c>
      <c r="Y1293" s="37">
        <f t="shared" si="348"/>
        <v>2364.7716451664728</v>
      </c>
      <c r="Z1293" s="28">
        <f>Y1293*0.0000002777777777</f>
        <v>6.5688101236231582E-4</v>
      </c>
      <c r="AA1293" s="28">
        <f t="shared" si="354"/>
        <v>2364.771644504337</v>
      </c>
      <c r="AB1293" s="24">
        <f t="shared" si="349"/>
        <v>1843.9166666667443</v>
      </c>
      <c r="AD1293" s="24">
        <f t="shared" si="355"/>
        <v>0</v>
      </c>
      <c r="AE1293" s="24">
        <f t="shared" si="359"/>
        <v>3194.5420586419755</v>
      </c>
      <c r="AF1293" s="24">
        <f t="shared" si="343"/>
        <v>0</v>
      </c>
      <c r="AG129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</f>
        <v>0.88324265728869999</v>
      </c>
      <c r="AH1293" s="35">
        <f>(AG1293*3600000)*$J$69</f>
        <v>2734519.2669658153</v>
      </c>
      <c r="AI1293" s="33">
        <f>ABS((AB1293*0.0000002777777777)-Z1293)</f>
        <v>1.4468193843163591E-4</v>
      </c>
      <c r="AJ1293" s="33">
        <f t="shared" si="358"/>
        <v>2.342826499896896</v>
      </c>
    </row>
    <row r="1294" spans="2:36" x14ac:dyDescent="0.3">
      <c r="B1294" s="22" t="s">
        <v>33</v>
      </c>
      <c r="C1294" s="22">
        <v>1286</v>
      </c>
      <c r="D1294" s="22">
        <v>264</v>
      </c>
      <c r="E1294" s="4">
        <v>78.2</v>
      </c>
      <c r="F1294" s="13">
        <f t="shared" si="356"/>
        <v>-5.5555555555556344E-2</v>
      </c>
      <c r="G1294" s="13">
        <f t="shared" si="357"/>
        <v>-0.20000000000000284</v>
      </c>
      <c r="R1294">
        <f t="shared" si="345"/>
        <v>0</v>
      </c>
      <c r="S1294">
        <f t="shared" si="346"/>
        <v>78.2</v>
      </c>
      <c r="T1294" s="31">
        <f t="shared" si="350"/>
        <v>21.722222222222221</v>
      </c>
      <c r="U1294" s="31">
        <f t="shared" si="347"/>
        <v>360025.31790123455</v>
      </c>
      <c r="V1294" s="28">
        <f t="shared" si="351"/>
        <v>162.44716737004472</v>
      </c>
      <c r="W1294" s="28">
        <f t="shared" si="352"/>
        <v>2245.509</v>
      </c>
      <c r="X1294" s="28">
        <f t="shared" si="353"/>
        <v>-88.033033157226669</v>
      </c>
      <c r="Y1294" s="37">
        <f t="shared" si="348"/>
        <v>2319.9231342128178</v>
      </c>
      <c r="Z1294" s="28">
        <f>Y1294*0.0000002777777777</f>
        <v>6.444230926564554E-4</v>
      </c>
      <c r="AA1294" s="28">
        <f t="shared" si="354"/>
        <v>2319.9231335632394</v>
      </c>
      <c r="AB1294" s="24">
        <f t="shared" si="349"/>
        <v>1839.2067901233677</v>
      </c>
      <c r="AD1294" s="24">
        <f t="shared" si="355"/>
        <v>0</v>
      </c>
      <c r="AE1294" s="24">
        <f t="shared" si="359"/>
        <v>3194.5420586419755</v>
      </c>
      <c r="AF1294" s="24">
        <f t="shared" si="343"/>
        <v>0</v>
      </c>
      <c r="AG129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</f>
        <v>0.88324265728869999</v>
      </c>
      <c r="AH1294" s="35">
        <f>(AG1294*3600000)*$J$69</f>
        <v>2734519.2669658153</v>
      </c>
      <c r="AI1294" s="33">
        <f>ABS((AB1294*0.0000002777777777)-Z1294)</f>
        <v>1.3353231776523601E-4</v>
      </c>
      <c r="AJ1294" s="33">
        <f t="shared" si="358"/>
        <v>2.3429600322146613</v>
      </c>
    </row>
    <row r="1295" spans="2:36" x14ac:dyDescent="0.3">
      <c r="B1295" s="22" t="s">
        <v>33</v>
      </c>
      <c r="C1295" s="22">
        <v>1287</v>
      </c>
      <c r="D1295" s="22">
        <v>265</v>
      </c>
      <c r="E1295" s="4">
        <v>78</v>
      </c>
      <c r="F1295" s="13">
        <f t="shared" si="356"/>
        <v>-6.9444444444444448E-2</v>
      </c>
      <c r="G1295" s="13">
        <f t="shared" si="357"/>
        <v>-0.25</v>
      </c>
      <c r="R1295">
        <f t="shared" si="345"/>
        <v>0</v>
      </c>
      <c r="S1295">
        <f t="shared" si="346"/>
        <v>78</v>
      </c>
      <c r="T1295" s="31">
        <f t="shared" si="350"/>
        <v>21.666666666666668</v>
      </c>
      <c r="U1295" s="31">
        <f t="shared" si="347"/>
        <v>358186.11111111118</v>
      </c>
      <c r="V1295" s="28">
        <f t="shared" si="351"/>
        <v>161.61729814027777</v>
      </c>
      <c r="W1295" s="28">
        <f t="shared" si="352"/>
        <v>2245.509</v>
      </c>
      <c r="X1295" s="28">
        <f t="shared" si="353"/>
        <v>-110.04129144653177</v>
      </c>
      <c r="Y1295" s="37">
        <f t="shared" si="348"/>
        <v>2297.085006693746</v>
      </c>
      <c r="Z1295" s="28">
        <f>Y1295*0.0000002777777777</f>
        <v>6.3807916834737841E-4</v>
      </c>
      <c r="AA1295" s="28">
        <f t="shared" si="354"/>
        <v>2297.0850060505622</v>
      </c>
      <c r="AB1295" s="24">
        <f t="shared" si="349"/>
        <v>2749.9791666668025</v>
      </c>
      <c r="AD1295" s="24">
        <f t="shared" si="355"/>
        <v>0</v>
      </c>
      <c r="AE1295" s="24">
        <f t="shared" si="359"/>
        <v>3194.5420586419755</v>
      </c>
      <c r="AF1295" s="24">
        <f t="shared" si="343"/>
        <v>0</v>
      </c>
      <c r="AG129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</f>
        <v>0.88324265728869999</v>
      </c>
      <c r="AH1295" s="35">
        <f>(AG1295*3600000)*$J$69</f>
        <v>2734519.2669658153</v>
      </c>
      <c r="AI1295" s="33">
        <f>ABS((AB1295*0.0000002777777777)-Z1295)</f>
        <v>1.25803933290624E-4</v>
      </c>
      <c r="AJ1295" s="33">
        <f t="shared" si="358"/>
        <v>2.3430858361479521</v>
      </c>
    </row>
    <row r="1296" spans="2:36" x14ac:dyDescent="0.3">
      <c r="B1296" s="22" t="s">
        <v>33</v>
      </c>
      <c r="C1296" s="22">
        <v>1288</v>
      </c>
      <c r="D1296" s="22">
        <v>266</v>
      </c>
      <c r="E1296" s="4">
        <v>77.7</v>
      </c>
      <c r="F1296" s="13">
        <f t="shared" si="356"/>
        <v>-9.7222222222222612E-2</v>
      </c>
      <c r="G1296" s="13">
        <f t="shared" si="357"/>
        <v>-0.35000000000000142</v>
      </c>
      <c r="R1296">
        <f t="shared" si="345"/>
        <v>0</v>
      </c>
      <c r="S1296">
        <f t="shared" si="346"/>
        <v>77.7</v>
      </c>
      <c r="T1296" s="31">
        <f t="shared" si="350"/>
        <v>21.583333333333332</v>
      </c>
      <c r="U1296" s="31">
        <f t="shared" si="347"/>
        <v>355436.13194444438</v>
      </c>
      <c r="V1296" s="28">
        <f t="shared" si="351"/>
        <v>160.3764789430173</v>
      </c>
      <c r="W1296" s="28">
        <f t="shared" si="352"/>
        <v>2245.509</v>
      </c>
      <c r="X1296" s="28">
        <f t="shared" si="353"/>
        <v>-154.05780802514511</v>
      </c>
      <c r="Y1296" s="37">
        <f t="shared" si="348"/>
        <v>2251.8276709178722</v>
      </c>
      <c r="Z1296" s="28">
        <f>Y1296*0.0000002777777777</f>
        <v>6.2550768619093347E-4</v>
      </c>
      <c r="AA1296" s="28">
        <f t="shared" si="354"/>
        <v>2251.8276702873604</v>
      </c>
      <c r="AB1296" s="24">
        <f t="shared" si="349"/>
        <v>3650.1543209876399</v>
      </c>
      <c r="AD1296" s="24">
        <f t="shared" si="355"/>
        <v>0</v>
      </c>
      <c r="AE1296" s="24">
        <f t="shared" si="359"/>
        <v>3194.5420586419755</v>
      </c>
      <c r="AF1296" s="24">
        <f t="shared" si="343"/>
        <v>0</v>
      </c>
      <c r="AG129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</f>
        <v>0.88324265728869999</v>
      </c>
      <c r="AH1296" s="35">
        <f>(AG1296*3600000)*$J$69</f>
        <v>2734519.2669658153</v>
      </c>
      <c r="AI1296" s="33">
        <f>ABS((AB1296*0.0000002777777777)-Z1296)</f>
        <v>3.8842406935506559E-4</v>
      </c>
      <c r="AJ1296" s="33">
        <f t="shared" si="358"/>
        <v>2.3434742602173073</v>
      </c>
    </row>
    <row r="1297" spans="2:36" x14ac:dyDescent="0.3">
      <c r="B1297" s="22" t="s">
        <v>33</v>
      </c>
      <c r="C1297" s="22">
        <v>1289</v>
      </c>
      <c r="D1297" s="22">
        <v>267</v>
      </c>
      <c r="E1297" s="4">
        <v>77.3</v>
      </c>
      <c r="F1297" s="13">
        <f t="shared" si="356"/>
        <v>-0.11111111111111072</v>
      </c>
      <c r="G1297" s="13">
        <f t="shared" si="357"/>
        <v>-0.39999999999999858</v>
      </c>
      <c r="R1297">
        <f t="shared" si="345"/>
        <v>0</v>
      </c>
      <c r="S1297">
        <f t="shared" si="346"/>
        <v>77.3</v>
      </c>
      <c r="T1297" s="31">
        <f t="shared" si="350"/>
        <v>21.472222222222221</v>
      </c>
      <c r="U1297" s="31">
        <f t="shared" si="347"/>
        <v>351785.97762345674</v>
      </c>
      <c r="V1297" s="28">
        <f t="shared" si="351"/>
        <v>158.7294913551315</v>
      </c>
      <c r="W1297" s="28">
        <f t="shared" si="352"/>
        <v>2245.509</v>
      </c>
      <c r="X1297" s="28">
        <f t="shared" si="353"/>
        <v>-176.06606631445021</v>
      </c>
      <c r="Y1297" s="37">
        <f t="shared" si="348"/>
        <v>2228.172425040681</v>
      </c>
      <c r="Z1297" s="28">
        <f>Y1297*0.0000002777777777</f>
        <v>6.1893678456022023E-4</v>
      </c>
      <c r="AA1297" s="28">
        <f t="shared" si="354"/>
        <v>2228.1724244167926</v>
      </c>
      <c r="AB1297" s="24">
        <f t="shared" si="349"/>
        <v>3631.3148148147739</v>
      </c>
      <c r="AD1297" s="24">
        <f t="shared" si="355"/>
        <v>0</v>
      </c>
      <c r="AE1297" s="24">
        <f t="shared" si="359"/>
        <v>3194.5420586419755</v>
      </c>
      <c r="AF1297" s="24">
        <f t="shared" si="343"/>
        <v>0</v>
      </c>
      <c r="AG129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</f>
        <v>0.88324265728869999</v>
      </c>
      <c r="AH1297" s="35">
        <f>(AG1297*3600000)*$J$69</f>
        <v>2734519.2669658153</v>
      </c>
      <c r="AI1297" s="33">
        <f>ABS((AB1297*0.0000002777777777)-Z1297)</f>
        <v>3.8976177482811483E-4</v>
      </c>
      <c r="AJ1297" s="33">
        <f t="shared" si="358"/>
        <v>2.3438640219921356</v>
      </c>
    </row>
    <row r="1298" spans="2:36" x14ac:dyDescent="0.3">
      <c r="B1298" s="22" t="s">
        <v>33</v>
      </c>
      <c r="C1298" s="22">
        <v>1290</v>
      </c>
      <c r="D1298" s="22">
        <v>268</v>
      </c>
      <c r="E1298" s="4">
        <v>76.900000000000006</v>
      </c>
      <c r="F1298" s="13">
        <f t="shared" si="356"/>
        <v>-9.7222222222222612E-2</v>
      </c>
      <c r="G1298" s="13">
        <f t="shared" si="357"/>
        <v>-0.35000000000000142</v>
      </c>
      <c r="R1298">
        <f t="shared" si="345"/>
        <v>0</v>
      </c>
      <c r="S1298">
        <f t="shared" si="346"/>
        <v>76.900000000000006</v>
      </c>
      <c r="T1298" s="31">
        <f t="shared" si="350"/>
        <v>21.361111111111111</v>
      </c>
      <c r="U1298" s="31">
        <f t="shared" si="347"/>
        <v>348154.66280864197</v>
      </c>
      <c r="V1298" s="28">
        <f t="shared" si="351"/>
        <v>157.09100434834448</v>
      </c>
      <c r="W1298" s="28">
        <f t="shared" si="352"/>
        <v>2245.509</v>
      </c>
      <c r="X1298" s="28">
        <f t="shared" si="353"/>
        <v>-154.05780802514511</v>
      </c>
      <c r="Y1298" s="37">
        <f t="shared" si="348"/>
        <v>2248.5421963231993</v>
      </c>
      <c r="Z1298" s="28">
        <f>Y1298*0.0000002777777777</f>
        <v>6.2459505435933543E-4</v>
      </c>
      <c r="AA1298" s="28">
        <f t="shared" si="354"/>
        <v>2248.5421956936075</v>
      </c>
      <c r="AB1298" s="24">
        <f t="shared" si="349"/>
        <v>2711.1226851852844</v>
      </c>
      <c r="AD1298" s="24">
        <f t="shared" si="355"/>
        <v>0</v>
      </c>
      <c r="AE1298" s="24">
        <f t="shared" si="359"/>
        <v>3194.5420586419755</v>
      </c>
      <c r="AF1298" s="24">
        <f t="shared" si="343"/>
        <v>0</v>
      </c>
      <c r="AG129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</f>
        <v>0.88324265728869999</v>
      </c>
      <c r="AH1298" s="35">
        <f>(AG1298*3600000)*$J$69</f>
        <v>2734519.2669658153</v>
      </c>
      <c r="AI1298" s="33">
        <f>ABS((AB1298*0.0000002777777777)-Z1298)</f>
        <v>1.2849458020348958E-4</v>
      </c>
      <c r="AJ1298" s="33">
        <f t="shared" si="358"/>
        <v>2.3439925165723392</v>
      </c>
    </row>
    <row r="1299" spans="2:36" x14ac:dyDescent="0.3">
      <c r="B1299" s="22" t="s">
        <v>33</v>
      </c>
      <c r="C1299" s="22">
        <v>1291</v>
      </c>
      <c r="D1299" s="22">
        <v>269</v>
      </c>
      <c r="E1299" s="4">
        <v>76.599999999999994</v>
      </c>
      <c r="F1299" s="13">
        <f t="shared" si="356"/>
        <v>-9.7222222222222612E-2</v>
      </c>
      <c r="G1299" s="13">
        <f t="shared" si="357"/>
        <v>-0.35000000000000142</v>
      </c>
      <c r="R1299">
        <f t="shared" si="345"/>
        <v>0</v>
      </c>
      <c r="S1299">
        <f t="shared" si="346"/>
        <v>76.599999999999994</v>
      </c>
      <c r="T1299" s="31">
        <f t="shared" si="350"/>
        <v>21.277777777777775</v>
      </c>
      <c r="U1299" s="31">
        <f t="shared" si="347"/>
        <v>345443.54012345668</v>
      </c>
      <c r="V1299" s="28">
        <f t="shared" si="351"/>
        <v>155.86771759960024</v>
      </c>
      <c r="W1299" s="28">
        <f t="shared" si="352"/>
        <v>2245.509</v>
      </c>
      <c r="X1299" s="28">
        <f t="shared" si="353"/>
        <v>-154.05780802514511</v>
      </c>
      <c r="Y1299" s="37">
        <f t="shared" si="348"/>
        <v>2247.3189095744551</v>
      </c>
      <c r="Z1299" s="28">
        <f>Y1299*0.0000002777777777</f>
        <v>6.2425525248477939E-4</v>
      </c>
      <c r="AA1299" s="28">
        <f t="shared" si="354"/>
        <v>2247.3189089452057</v>
      </c>
      <c r="AB1299" s="24">
        <f t="shared" si="349"/>
        <v>3598.3456790121854</v>
      </c>
      <c r="AD1299" s="24">
        <f t="shared" si="355"/>
        <v>0</v>
      </c>
      <c r="AE1299" s="24">
        <f t="shared" si="359"/>
        <v>3194.5420586419755</v>
      </c>
      <c r="AF1299" s="24">
        <f t="shared" ref="AF1299:AF1362" si="360">AC1299*0.0000002777777777</f>
        <v>0</v>
      </c>
      <c r="AG129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</f>
        <v>0.88324265728869999</v>
      </c>
      <c r="AH1299" s="35">
        <f>(AG1299*3600000)*$J$69</f>
        <v>2734519.2669658153</v>
      </c>
      <c r="AI1299" s="33">
        <f>ABS((AB1299*0.0000002777777777)-Z1299)</f>
        <v>3.7528521362762313E-4</v>
      </c>
      <c r="AJ1299" s="33">
        <f t="shared" si="358"/>
        <v>2.344367801785967</v>
      </c>
    </row>
    <row r="1300" spans="2:36" x14ac:dyDescent="0.3">
      <c r="B1300" s="22" t="s">
        <v>33</v>
      </c>
      <c r="C1300" s="22">
        <v>1292</v>
      </c>
      <c r="D1300" s="22">
        <v>270</v>
      </c>
      <c r="E1300" s="4">
        <v>76.2</v>
      </c>
      <c r="F1300" s="13">
        <f t="shared" si="356"/>
        <v>-0.12499999999999881</v>
      </c>
      <c r="G1300" s="13">
        <f t="shared" si="357"/>
        <v>-0.44999999999999574</v>
      </c>
      <c r="R1300">
        <f t="shared" si="345"/>
        <v>0</v>
      </c>
      <c r="S1300">
        <f t="shared" si="346"/>
        <v>76.2</v>
      </c>
      <c r="T1300" s="31">
        <f t="shared" si="350"/>
        <v>21.166666666666668</v>
      </c>
      <c r="U1300" s="31">
        <f t="shared" si="347"/>
        <v>341845.1944444445</v>
      </c>
      <c r="V1300" s="28">
        <f t="shared" si="351"/>
        <v>154.24410660973609</v>
      </c>
      <c r="W1300" s="28">
        <f t="shared" si="352"/>
        <v>2245.509</v>
      </c>
      <c r="X1300" s="28">
        <f t="shared" si="353"/>
        <v>-198.07432460375529</v>
      </c>
      <c r="Y1300" s="37">
        <f t="shared" si="348"/>
        <v>2201.6787820059808</v>
      </c>
      <c r="Z1300" s="28">
        <f>Y1300*0.0000002777777777</f>
        <v>6.1157743927486418E-4</v>
      </c>
      <c r="AA1300" s="28">
        <f t="shared" si="354"/>
        <v>2201.6787813895112</v>
      </c>
      <c r="AB1300" s="24">
        <f t="shared" si="349"/>
        <v>4471.439043209888</v>
      </c>
      <c r="AD1300" s="24">
        <f t="shared" si="355"/>
        <v>0</v>
      </c>
      <c r="AE1300" s="24">
        <f t="shared" si="359"/>
        <v>3194.5420586419755</v>
      </c>
      <c r="AF1300" s="24">
        <f t="shared" si="360"/>
        <v>0</v>
      </c>
      <c r="AG130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</f>
        <v>0.88324265728869999</v>
      </c>
      <c r="AH1300" s="35">
        <f>(AG1300*3600000)*$J$69</f>
        <v>2734519.2669658153</v>
      </c>
      <c r="AI1300" s="33">
        <f>ABS((AB1300*0.0000002777777777)-Z1300)</f>
        <v>6.304889612689928E-4</v>
      </c>
      <c r="AJ1300" s="33">
        <f t="shared" si="358"/>
        <v>2.344998290747236</v>
      </c>
    </row>
    <row r="1301" spans="2:36" x14ac:dyDescent="0.3">
      <c r="B1301" s="22" t="s">
        <v>33</v>
      </c>
      <c r="C1301" s="22">
        <v>1293</v>
      </c>
      <c r="D1301" s="22">
        <v>271</v>
      </c>
      <c r="E1301" s="4">
        <v>75.7</v>
      </c>
      <c r="F1301" s="13">
        <f t="shared" si="356"/>
        <v>-0.1388888888888889</v>
      </c>
      <c r="G1301" s="13">
        <f t="shared" si="357"/>
        <v>-0.5</v>
      </c>
      <c r="R1301">
        <f t="shared" si="345"/>
        <v>0</v>
      </c>
      <c r="S1301">
        <f t="shared" si="346"/>
        <v>75.7</v>
      </c>
      <c r="T1301" s="31">
        <f t="shared" si="350"/>
        <v>21.027777777777779</v>
      </c>
      <c r="U1301" s="31">
        <f t="shared" si="347"/>
        <v>337373.75540123461</v>
      </c>
      <c r="V1301" s="28">
        <f t="shared" si="351"/>
        <v>152.22654681457598</v>
      </c>
      <c r="W1301" s="28">
        <f t="shared" si="352"/>
        <v>2245.509</v>
      </c>
      <c r="X1301" s="28">
        <f t="shared" si="353"/>
        <v>-220.08258289306355</v>
      </c>
      <c r="Y1301" s="37">
        <f t="shared" si="348"/>
        <v>2177.6529639215123</v>
      </c>
      <c r="Z1301" s="28">
        <f>Y1301*0.0000002777777777</f>
        <v>6.0490360091993605E-4</v>
      </c>
      <c r="AA1301" s="28">
        <f t="shared" si="354"/>
        <v>2177.6529633117698</v>
      </c>
      <c r="AB1301" s="24">
        <f t="shared" si="349"/>
        <v>4442.0023148148903</v>
      </c>
      <c r="AD1301" s="24">
        <f t="shared" si="355"/>
        <v>0</v>
      </c>
      <c r="AE1301" s="24">
        <f t="shared" si="359"/>
        <v>3194.5420586419755</v>
      </c>
      <c r="AF1301" s="24">
        <f t="shared" si="360"/>
        <v>0</v>
      </c>
      <c r="AG130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</f>
        <v>0.88324265728869999</v>
      </c>
      <c r="AH1301" s="35">
        <f>(AG1301*3600000)*$J$69</f>
        <v>2734519.2669658153</v>
      </c>
      <c r="AI1301" s="33">
        <f>ABS((AB1301*0.0000002777777777)-Z1301)</f>
        <v>6.2898593062760014E-4</v>
      </c>
      <c r="AJ1301" s="33">
        <f t="shared" si="358"/>
        <v>2.3456272766778636</v>
      </c>
    </row>
    <row r="1302" spans="2:36" x14ac:dyDescent="0.3">
      <c r="B1302" s="22" t="s">
        <v>33</v>
      </c>
      <c r="C1302" s="22">
        <v>1294</v>
      </c>
      <c r="D1302" s="22">
        <v>272</v>
      </c>
      <c r="E1302" s="4">
        <v>75.2</v>
      </c>
      <c r="F1302" s="13">
        <f t="shared" si="356"/>
        <v>-0.1388888888888889</v>
      </c>
      <c r="G1302" s="13">
        <f t="shared" si="357"/>
        <v>-0.5</v>
      </c>
      <c r="R1302">
        <f t="shared" si="345"/>
        <v>0</v>
      </c>
      <c r="S1302">
        <f t="shared" si="346"/>
        <v>75.2</v>
      </c>
      <c r="T1302" s="31">
        <f t="shared" si="350"/>
        <v>20.888888888888889</v>
      </c>
      <c r="U1302" s="31">
        <f t="shared" si="347"/>
        <v>332931.75308641972</v>
      </c>
      <c r="V1302" s="28">
        <f t="shared" si="351"/>
        <v>150.22226917738269</v>
      </c>
      <c r="W1302" s="28">
        <f t="shared" si="352"/>
        <v>2245.509</v>
      </c>
      <c r="X1302" s="28">
        <f t="shared" si="353"/>
        <v>-220.08258289306355</v>
      </c>
      <c r="Y1302" s="37">
        <f t="shared" si="348"/>
        <v>2175.6486862843194</v>
      </c>
      <c r="Z1302" s="28">
        <f>Y1302*0.0000002777777777</f>
        <v>6.0434685713198276E-4</v>
      </c>
      <c r="AA1302" s="28">
        <f t="shared" si="354"/>
        <v>2175.648685675138</v>
      </c>
      <c r="AB1302" s="24">
        <f t="shared" si="349"/>
        <v>4412.5655864197179</v>
      </c>
      <c r="AD1302" s="24">
        <f t="shared" si="355"/>
        <v>0</v>
      </c>
      <c r="AE1302" s="24">
        <f t="shared" si="359"/>
        <v>3194.5420586419755</v>
      </c>
      <c r="AF1302" s="24">
        <f t="shared" si="360"/>
        <v>0</v>
      </c>
      <c r="AG130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</f>
        <v>0.88324265728869999</v>
      </c>
      <c r="AH1302" s="35">
        <f>(AG1302*3600000)*$J$69</f>
        <v>2734519.2669658153</v>
      </c>
      <c r="AI1302" s="33">
        <f>ABS((AB1302*0.0000002777777777)-Z1302)</f>
        <v>6.2136580541918385E-4</v>
      </c>
      <c r="AJ1302" s="33">
        <f t="shared" si="358"/>
        <v>2.3462486424832827</v>
      </c>
    </row>
    <row r="1303" spans="2:36" x14ac:dyDescent="0.3">
      <c r="B1303" s="22" t="s">
        <v>33</v>
      </c>
      <c r="C1303" s="22">
        <v>1295</v>
      </c>
      <c r="D1303" s="22">
        <v>273</v>
      </c>
      <c r="E1303" s="4">
        <v>74.7</v>
      </c>
      <c r="F1303" s="13">
        <f t="shared" si="356"/>
        <v>-0.11111111111111072</v>
      </c>
      <c r="G1303" s="13">
        <f t="shared" si="357"/>
        <v>-0.39999999999999858</v>
      </c>
      <c r="R1303">
        <f t="shared" si="345"/>
        <v>0</v>
      </c>
      <c r="S1303">
        <f t="shared" si="346"/>
        <v>74.7</v>
      </c>
      <c r="T1303" s="31">
        <f t="shared" si="350"/>
        <v>20.75</v>
      </c>
      <c r="U1303" s="31">
        <f t="shared" si="347"/>
        <v>328519.1875</v>
      </c>
      <c r="V1303" s="28">
        <f t="shared" si="351"/>
        <v>148.23127369815623</v>
      </c>
      <c r="W1303" s="28">
        <f t="shared" si="352"/>
        <v>2245.509</v>
      </c>
      <c r="X1303" s="28">
        <f t="shared" si="353"/>
        <v>-176.06606631445021</v>
      </c>
      <c r="Y1303" s="37">
        <f t="shared" si="348"/>
        <v>2217.6742073837058</v>
      </c>
      <c r="Z1303" s="28">
        <f>Y1303*0.0000002777777777</f>
        <v>6.160206129896548E-4</v>
      </c>
      <c r="AA1303" s="28">
        <f t="shared" si="354"/>
        <v>2217.6742067627574</v>
      </c>
      <c r="AB1303" s="24">
        <f t="shared" si="349"/>
        <v>2633.4097222221899</v>
      </c>
      <c r="AD1303" s="24">
        <f t="shared" si="355"/>
        <v>0</v>
      </c>
      <c r="AE1303" s="24">
        <f t="shared" si="359"/>
        <v>3194.5420586419755</v>
      </c>
      <c r="AF1303" s="24">
        <f t="shared" si="360"/>
        <v>0</v>
      </c>
      <c r="AG130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</f>
        <v>0.88324265728869999</v>
      </c>
      <c r="AH1303" s="35">
        <f>(AG1303*3600000)*$J$69</f>
        <v>2734519.2669658153</v>
      </c>
      <c r="AI1303" s="33">
        <f>ABS((AB1303*0.0000002777777777)-Z1303)</f>
        <v>1.1548208742279944E-4</v>
      </c>
      <c r="AJ1303" s="33">
        <f t="shared" si="358"/>
        <v>2.3463641245707056</v>
      </c>
    </row>
    <row r="1304" spans="2:36" x14ac:dyDescent="0.3">
      <c r="B1304" s="22" t="s">
        <v>33</v>
      </c>
      <c r="C1304" s="22">
        <v>1296</v>
      </c>
      <c r="D1304" s="22">
        <v>274</v>
      </c>
      <c r="E1304" s="4">
        <v>74.400000000000006</v>
      </c>
      <c r="F1304" s="13">
        <f t="shared" si="356"/>
        <v>-5.5555555555556344E-2</v>
      </c>
      <c r="G1304" s="13">
        <f t="shared" si="357"/>
        <v>-0.20000000000000284</v>
      </c>
      <c r="R1304">
        <f t="shared" si="345"/>
        <v>0</v>
      </c>
      <c r="S1304">
        <f t="shared" si="346"/>
        <v>74.400000000000006</v>
      </c>
      <c r="T1304" s="31">
        <f t="shared" si="350"/>
        <v>20.666666666666668</v>
      </c>
      <c r="U1304" s="31">
        <f t="shared" si="347"/>
        <v>325885.77777777781</v>
      </c>
      <c r="V1304" s="28">
        <f t="shared" si="351"/>
        <v>147.04305184644443</v>
      </c>
      <c r="W1304" s="28">
        <f t="shared" si="352"/>
        <v>2245.509</v>
      </c>
      <c r="X1304" s="28">
        <f t="shared" si="353"/>
        <v>-88.033033157226669</v>
      </c>
      <c r="Y1304" s="37">
        <f t="shared" si="348"/>
        <v>2304.5190186892178</v>
      </c>
      <c r="Z1304" s="28">
        <f>Y1304*0.0000002777777777</f>
        <v>6.4014417167887569E-4</v>
      </c>
      <c r="AA1304" s="28">
        <f t="shared" si="354"/>
        <v>2304.5190180439527</v>
      </c>
      <c r="AB1304" s="24">
        <f t="shared" si="349"/>
        <v>875.44830246915808</v>
      </c>
      <c r="AD1304" s="24">
        <f t="shared" si="355"/>
        <v>0</v>
      </c>
      <c r="AE1304" s="24">
        <f t="shared" si="359"/>
        <v>3194.5420586419755</v>
      </c>
      <c r="AF1304" s="24">
        <f t="shared" si="360"/>
        <v>0</v>
      </c>
      <c r="AG130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</f>
        <v>0.88324265728869999</v>
      </c>
      <c r="AH1304" s="35">
        <f>(AG1304*3600000)*$J$69</f>
        <v>2734519.2669658153</v>
      </c>
      <c r="AI1304" s="33">
        <f>ABS((AB1304*0.0000002777777777)-Z1304)</f>
        <v>3.9696408772775554E-4</v>
      </c>
      <c r="AJ1304" s="33">
        <f t="shared" si="358"/>
        <v>2.3467610886584334</v>
      </c>
    </row>
    <row r="1305" spans="2:36" x14ac:dyDescent="0.3">
      <c r="B1305" s="22" t="s">
        <v>33</v>
      </c>
      <c r="C1305" s="22">
        <v>1297</v>
      </c>
      <c r="D1305" s="22">
        <v>275</v>
      </c>
      <c r="E1305" s="4">
        <v>74.3</v>
      </c>
      <c r="F1305" s="13">
        <f t="shared" si="356"/>
        <v>0</v>
      </c>
      <c r="G1305" s="13">
        <f t="shared" si="357"/>
        <v>0</v>
      </c>
      <c r="R1305">
        <f t="shared" si="345"/>
        <v>0</v>
      </c>
      <c r="S1305">
        <f t="shared" si="346"/>
        <v>74.3</v>
      </c>
      <c r="T1305" s="31">
        <f t="shared" si="350"/>
        <v>20.638888888888889</v>
      </c>
      <c r="U1305" s="31">
        <f t="shared" si="347"/>
        <v>325010.32947530865</v>
      </c>
      <c r="V1305" s="28">
        <f t="shared" si="351"/>
        <v>146.64804046851117</v>
      </c>
      <c r="W1305" s="28">
        <f t="shared" si="352"/>
        <v>2245.509</v>
      </c>
      <c r="X1305" s="28">
        <f t="shared" si="353"/>
        <v>0</v>
      </c>
      <c r="Y1305" s="37">
        <f t="shared" si="348"/>
        <v>2392.1570404685112</v>
      </c>
      <c r="Z1305" s="28">
        <f>Y1305*0.0000002777777777</f>
        <v>6.6448806661075204E-4</v>
      </c>
      <c r="AA1305" s="28">
        <f t="shared" si="354"/>
        <v>2392.1570397987075</v>
      </c>
      <c r="AB1305" s="24">
        <f t="shared" si="349"/>
        <v>-875.44830246915808</v>
      </c>
      <c r="AD1305" s="24">
        <f t="shared" si="355"/>
        <v>0</v>
      </c>
      <c r="AE1305" s="24">
        <f t="shared" si="359"/>
        <v>3194.5420586419755</v>
      </c>
      <c r="AF1305" s="24">
        <f t="shared" si="360"/>
        <v>0</v>
      </c>
      <c r="AG130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</f>
        <v>0.88324265728869999</v>
      </c>
      <c r="AH1305" s="35">
        <f>(AG1305*3600000)*$J$69</f>
        <v>2734519.2669658153</v>
      </c>
      <c r="AI1305" s="33">
        <f>ABS((AB1305*0.0000002777777777)-Z1305)</f>
        <v>9.0766815056187214E-4</v>
      </c>
      <c r="AJ1305" s="33">
        <f t="shared" si="358"/>
        <v>2.3476687568089951</v>
      </c>
    </row>
    <row r="1306" spans="2:36" x14ac:dyDescent="0.3">
      <c r="B1306" s="22" t="s">
        <v>33</v>
      </c>
      <c r="C1306" s="22">
        <v>1298</v>
      </c>
      <c r="D1306" s="22">
        <v>276</v>
      </c>
      <c r="E1306" s="4">
        <v>74.400000000000006</v>
      </c>
      <c r="F1306" s="13">
        <f t="shared" si="356"/>
        <v>4.1666666666666269E-2</v>
      </c>
      <c r="G1306" s="13">
        <f t="shared" si="357"/>
        <v>0.14999999999999858</v>
      </c>
      <c r="R1306">
        <f t="shared" si="345"/>
        <v>0</v>
      </c>
      <c r="S1306">
        <f t="shared" si="346"/>
        <v>74.400000000000006</v>
      </c>
      <c r="T1306" s="31">
        <f t="shared" si="350"/>
        <v>20.666666666666668</v>
      </c>
      <c r="U1306" s="31">
        <f t="shared" si="347"/>
        <v>325885.77777777781</v>
      </c>
      <c r="V1306" s="28">
        <f t="shared" si="351"/>
        <v>147.04305184644443</v>
      </c>
      <c r="W1306" s="28">
        <f t="shared" si="352"/>
        <v>2245.509</v>
      </c>
      <c r="X1306" s="28">
        <f t="shared" si="353"/>
        <v>66.024774867918438</v>
      </c>
      <c r="Y1306" s="37">
        <f t="shared" si="348"/>
        <v>2458.5768267143631</v>
      </c>
      <c r="Z1306" s="28">
        <f>Y1306*0.0000002777777777</f>
        <v>6.8293800722943375E-4</v>
      </c>
      <c r="AA1306" s="28">
        <f t="shared" si="354"/>
        <v>2458.5768260259615</v>
      </c>
      <c r="AB1306" s="24">
        <f t="shared" si="349"/>
        <v>-1754.4290123456158</v>
      </c>
      <c r="AD1306" s="24">
        <f t="shared" si="355"/>
        <v>0</v>
      </c>
      <c r="AE1306" s="24">
        <f t="shared" si="359"/>
        <v>3194.5420586419755</v>
      </c>
      <c r="AF1306" s="24">
        <f t="shared" si="360"/>
        <v>0</v>
      </c>
      <c r="AG130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</f>
        <v>0.88324265728869999</v>
      </c>
      <c r="AH1306" s="35">
        <f>(AG1306*3600000)*$J$69</f>
        <v>2734519.2669658153</v>
      </c>
      <c r="AI1306" s="33">
        <f>ABS((AB1306*0.0000002777777777)-Z1306)</f>
        <v>1.1702793994112048E-3</v>
      </c>
      <c r="AJ1306" s="33">
        <f t="shared" si="358"/>
        <v>2.3488390362084064</v>
      </c>
    </row>
    <row r="1307" spans="2:36" x14ac:dyDescent="0.3">
      <c r="B1307" s="22" t="s">
        <v>33</v>
      </c>
      <c r="C1307" s="22">
        <v>1299</v>
      </c>
      <c r="D1307" s="22">
        <v>277</v>
      </c>
      <c r="E1307" s="4">
        <v>74.599999999999994</v>
      </c>
      <c r="F1307" s="13">
        <f t="shared" si="356"/>
        <v>6.9444444444444448E-2</v>
      </c>
      <c r="G1307" s="13">
        <f t="shared" si="357"/>
        <v>0.25</v>
      </c>
      <c r="R1307">
        <f t="shared" si="345"/>
        <v>0</v>
      </c>
      <c r="S1307">
        <f t="shared" si="346"/>
        <v>74.599999999999994</v>
      </c>
      <c r="T1307" s="31">
        <f t="shared" si="350"/>
        <v>20.722222222222221</v>
      </c>
      <c r="U1307" s="31">
        <f t="shared" si="347"/>
        <v>327640.20679012343</v>
      </c>
      <c r="V1307" s="28">
        <f t="shared" si="351"/>
        <v>147.83466846126694</v>
      </c>
      <c r="W1307" s="28">
        <f t="shared" si="352"/>
        <v>2245.509</v>
      </c>
      <c r="X1307" s="28">
        <f t="shared" si="353"/>
        <v>110.04129144653177</v>
      </c>
      <c r="Y1307" s="37">
        <f t="shared" si="348"/>
        <v>2503.3849599077989</v>
      </c>
      <c r="Z1307" s="28">
        <f>Y1307*0.0000002777777777</f>
        <v>6.9538471089079204E-4</v>
      </c>
      <c r="AA1307" s="28">
        <f t="shared" si="354"/>
        <v>2503.3849592068514</v>
      </c>
      <c r="AB1307" s="24">
        <f t="shared" si="349"/>
        <v>-2640.4745370371384</v>
      </c>
      <c r="AD1307" s="24">
        <f t="shared" si="355"/>
        <v>0</v>
      </c>
      <c r="AE1307" s="24">
        <f t="shared" si="359"/>
        <v>3194.5420586419755</v>
      </c>
      <c r="AF1307" s="24">
        <f t="shared" si="360"/>
        <v>0</v>
      </c>
      <c r="AG130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</f>
        <v>0.88324265728869999</v>
      </c>
      <c r="AH1307" s="35">
        <f>(AG1307*3600000)*$J$69</f>
        <v>2734519.2669658153</v>
      </c>
      <c r="AI1307" s="33">
        <f>ABS((AB1307*0.0000002777777777)-Z1307)</f>
        <v>1.4288498598624046E-3</v>
      </c>
      <c r="AJ1307" s="33">
        <f t="shared" si="358"/>
        <v>2.3502678860682686</v>
      </c>
    </row>
    <row r="1308" spans="2:36" x14ac:dyDescent="0.3">
      <c r="B1308" s="22" t="s">
        <v>33</v>
      </c>
      <c r="C1308" s="22">
        <v>1300</v>
      </c>
      <c r="D1308" s="22">
        <v>278</v>
      </c>
      <c r="E1308" s="4">
        <v>74.900000000000006</v>
      </c>
      <c r="F1308" s="13">
        <f t="shared" si="356"/>
        <v>6.9444444444444448E-2</v>
      </c>
      <c r="G1308" s="13">
        <f t="shared" si="357"/>
        <v>0.25</v>
      </c>
      <c r="R1308">
        <f t="shared" si="345"/>
        <v>0</v>
      </c>
      <c r="S1308">
        <f t="shared" si="346"/>
        <v>74.900000000000006</v>
      </c>
      <c r="T1308" s="31">
        <f t="shared" si="350"/>
        <v>20.805555555555557</v>
      </c>
      <c r="U1308" s="31">
        <f t="shared" si="347"/>
        <v>330280.68132716056</v>
      </c>
      <c r="V1308" s="28">
        <f t="shared" si="351"/>
        <v>149.0260780308908</v>
      </c>
      <c r="W1308" s="28">
        <f t="shared" si="352"/>
        <v>2245.509</v>
      </c>
      <c r="X1308" s="28">
        <f t="shared" si="353"/>
        <v>110.04129144653177</v>
      </c>
      <c r="Y1308" s="37">
        <f t="shared" si="348"/>
        <v>2504.5763694774228</v>
      </c>
      <c r="Z1308" s="28">
        <f>Y1308*0.0000002777777777</f>
        <v>6.9571565799337264E-4</v>
      </c>
      <c r="AA1308" s="28">
        <f t="shared" si="354"/>
        <v>2504.5763687761414</v>
      </c>
      <c r="AB1308" s="24">
        <f t="shared" si="349"/>
        <v>-1766.2037037036498</v>
      </c>
      <c r="AD1308" s="24">
        <f t="shared" si="355"/>
        <v>0</v>
      </c>
      <c r="AE1308" s="24">
        <f t="shared" si="359"/>
        <v>3194.5420586419755</v>
      </c>
      <c r="AF1308" s="24">
        <f t="shared" si="360"/>
        <v>0</v>
      </c>
      <c r="AG130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</f>
        <v>0.88324265728869999</v>
      </c>
      <c r="AH1308" s="35">
        <f>(AG1308*3600000)*$J$69</f>
        <v>2734519.2669658153</v>
      </c>
      <c r="AI1308" s="33">
        <f>ABS((AB1308*0.0000002777777777)-Z1308)</f>
        <v>1.1863277977736818E-3</v>
      </c>
      <c r="AJ1308" s="33">
        <f t="shared" si="358"/>
        <v>2.3514542138660421</v>
      </c>
    </row>
    <row r="1309" spans="2:36" x14ac:dyDescent="0.3">
      <c r="B1309" s="22" t="s">
        <v>33</v>
      </c>
      <c r="C1309" s="22">
        <v>1301</v>
      </c>
      <c r="D1309" s="22">
        <v>279</v>
      </c>
      <c r="E1309" s="4">
        <v>75.099999999999994</v>
      </c>
      <c r="F1309" s="13">
        <f t="shared" si="356"/>
        <v>5.5555555555554373E-2</v>
      </c>
      <c r="G1309" s="13">
        <f t="shared" si="357"/>
        <v>0.19999999999999574</v>
      </c>
      <c r="R1309">
        <f t="shared" si="345"/>
        <v>0</v>
      </c>
      <c r="S1309">
        <f t="shared" si="346"/>
        <v>75.099999999999994</v>
      </c>
      <c r="T1309" s="31">
        <f t="shared" si="350"/>
        <v>20.861111111111111</v>
      </c>
      <c r="U1309" s="31">
        <f t="shared" si="347"/>
        <v>332046.88503086421</v>
      </c>
      <c r="V1309" s="28">
        <f t="shared" si="351"/>
        <v>149.82300750890005</v>
      </c>
      <c r="W1309" s="28">
        <f t="shared" si="352"/>
        <v>2245.509</v>
      </c>
      <c r="X1309" s="28">
        <f t="shared" si="353"/>
        <v>88.033033157223542</v>
      </c>
      <c r="Y1309" s="37">
        <f t="shared" si="348"/>
        <v>2483.3650406661236</v>
      </c>
      <c r="Z1309" s="28">
        <f>Y1309*0.0000002777777777</f>
        <v>6.8982362221410598E-4</v>
      </c>
      <c r="AA1309" s="28">
        <f t="shared" si="354"/>
        <v>2483.3650399707817</v>
      </c>
      <c r="AB1309" s="24">
        <f t="shared" si="349"/>
        <v>-1770.9135802467936</v>
      </c>
      <c r="AD1309" s="24">
        <f t="shared" si="355"/>
        <v>0</v>
      </c>
      <c r="AE1309" s="24">
        <f t="shared" si="359"/>
        <v>3194.5420586419755</v>
      </c>
      <c r="AF1309" s="24">
        <f t="shared" si="360"/>
        <v>0</v>
      </c>
      <c r="AG130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</f>
        <v>0.88324265728869999</v>
      </c>
      <c r="AH1309" s="35">
        <f>(AG1309*3600000)*$J$69</f>
        <v>2734519.2669658153</v>
      </c>
      <c r="AI1309" s="33">
        <f>ABS((AB1309*0.0000002777777777)-Z1309)</f>
        <v>1.181744061033811E-3</v>
      </c>
      <c r="AJ1309" s="33">
        <f t="shared" si="358"/>
        <v>2.3526359579270761</v>
      </c>
    </row>
    <row r="1310" spans="2:36" x14ac:dyDescent="0.3">
      <c r="B1310" s="22" t="s">
        <v>33</v>
      </c>
      <c r="C1310" s="22">
        <v>1302</v>
      </c>
      <c r="D1310" s="22">
        <v>280</v>
      </c>
      <c r="E1310" s="4">
        <v>75.3</v>
      </c>
      <c r="F1310" s="13">
        <f t="shared" si="356"/>
        <v>5.5555555555556344E-2</v>
      </c>
      <c r="G1310" s="13">
        <f t="shared" si="357"/>
        <v>0.20000000000000284</v>
      </c>
      <c r="R1310">
        <f t="shared" si="345"/>
        <v>0</v>
      </c>
      <c r="S1310">
        <f t="shared" si="346"/>
        <v>75.3</v>
      </c>
      <c r="T1310" s="31">
        <f t="shared" si="350"/>
        <v>20.916666666666664</v>
      </c>
      <c r="U1310" s="31">
        <f t="shared" si="347"/>
        <v>333817.79861111101</v>
      </c>
      <c r="V1310" s="28">
        <f t="shared" si="351"/>
        <v>150.62206213218394</v>
      </c>
      <c r="W1310" s="28">
        <f t="shared" si="352"/>
        <v>2245.509</v>
      </c>
      <c r="X1310" s="28">
        <f t="shared" si="353"/>
        <v>88.033033157226669</v>
      </c>
      <c r="Y1310" s="37">
        <f t="shared" si="348"/>
        <v>2484.1640952894109</v>
      </c>
      <c r="Z1310" s="28">
        <f>Y1310*0.0000002777777777</f>
        <v>6.900455818316236E-4</v>
      </c>
      <c r="AA1310" s="28">
        <f t="shared" si="354"/>
        <v>2484.1640945938448</v>
      </c>
      <c r="AB1310" s="24">
        <f t="shared" si="349"/>
        <v>-1775.6234567902284</v>
      </c>
      <c r="AD1310" s="24">
        <f t="shared" si="355"/>
        <v>0</v>
      </c>
      <c r="AE1310" s="24">
        <f t="shared" si="359"/>
        <v>3194.5420586419755</v>
      </c>
      <c r="AF1310" s="24">
        <f t="shared" si="360"/>
        <v>0</v>
      </c>
      <c r="AG131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</f>
        <v>0.88324265728869999</v>
      </c>
      <c r="AH1310" s="35">
        <f>(AG1310*3600000)*$J$69</f>
        <v>2734519.2669658153</v>
      </c>
      <c r="AI1310" s="33">
        <f>ABS((AB1310*0.0000002777777777)-Z1310)</f>
        <v>1.1832743196908053E-3</v>
      </c>
      <c r="AJ1310" s="33">
        <f t="shared" si="358"/>
        <v>2.3538192322467668</v>
      </c>
    </row>
    <row r="1311" spans="2:36" x14ac:dyDescent="0.3">
      <c r="B1311" s="22" t="s">
        <v>33</v>
      </c>
      <c r="C1311" s="22">
        <v>1303</v>
      </c>
      <c r="D1311" s="22">
        <v>281</v>
      </c>
      <c r="E1311" s="4">
        <v>75.5</v>
      </c>
      <c r="F1311" s="13">
        <f t="shared" si="356"/>
        <v>6.9444444444444448E-2</v>
      </c>
      <c r="G1311" s="13">
        <f t="shared" si="357"/>
        <v>0.25</v>
      </c>
      <c r="R1311">
        <f t="shared" si="345"/>
        <v>0</v>
      </c>
      <c r="S1311">
        <f t="shared" si="346"/>
        <v>75.5</v>
      </c>
      <c r="T1311" s="31">
        <f t="shared" si="350"/>
        <v>20.972222222222221</v>
      </c>
      <c r="U1311" s="31">
        <f t="shared" si="347"/>
        <v>335593.42206790124</v>
      </c>
      <c r="V1311" s="28">
        <f t="shared" si="351"/>
        <v>151.42324190074262</v>
      </c>
      <c r="W1311" s="28">
        <f t="shared" si="352"/>
        <v>2245.509</v>
      </c>
      <c r="X1311" s="28">
        <f t="shared" si="353"/>
        <v>110.04129144653177</v>
      </c>
      <c r="Y1311" s="37">
        <f t="shared" si="348"/>
        <v>2506.9735333472745</v>
      </c>
      <c r="Z1311" s="28">
        <f>Y1311*0.0000002777777777</f>
        <v>6.9638153684592279E-4</v>
      </c>
      <c r="AA1311" s="28">
        <f t="shared" si="354"/>
        <v>2506.9735326453219</v>
      </c>
      <c r="AB1311" s="24">
        <f t="shared" si="349"/>
        <v>-2672.2662037036498</v>
      </c>
      <c r="AD1311" s="24">
        <f t="shared" si="355"/>
        <v>0</v>
      </c>
      <c r="AE1311" s="24">
        <f t="shared" si="359"/>
        <v>3194.5420586419755</v>
      </c>
      <c r="AF1311" s="24">
        <f t="shared" si="360"/>
        <v>0</v>
      </c>
      <c r="AG131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</f>
        <v>0.88324265728869999</v>
      </c>
      <c r="AH1311" s="35">
        <f>(AG1311*3600000)*$J$69</f>
        <v>2734519.2669658153</v>
      </c>
      <c r="AI1311" s="33">
        <f>ABS((AB1311*0.0000002777777777)-Z1311)</f>
        <v>1.4386777043335383E-3</v>
      </c>
      <c r="AJ1311" s="33">
        <f t="shared" si="358"/>
        <v>2.3552579099511002</v>
      </c>
    </row>
    <row r="1312" spans="2:36" x14ac:dyDescent="0.3">
      <c r="B1312" s="22" t="s">
        <v>33</v>
      </c>
      <c r="C1312" s="22">
        <v>1304</v>
      </c>
      <c r="D1312" s="22">
        <v>282</v>
      </c>
      <c r="E1312" s="4">
        <v>75.8</v>
      </c>
      <c r="F1312" s="13">
        <f t="shared" si="356"/>
        <v>5.5555555555556344E-2</v>
      </c>
      <c r="G1312" s="13">
        <f t="shared" si="357"/>
        <v>0.20000000000000284</v>
      </c>
      <c r="R1312">
        <f t="shared" si="345"/>
        <v>0</v>
      </c>
      <c r="S1312">
        <f t="shared" si="346"/>
        <v>75.8</v>
      </c>
      <c r="T1312" s="31">
        <f t="shared" si="350"/>
        <v>21.055555555555554</v>
      </c>
      <c r="U1312" s="31">
        <f t="shared" si="347"/>
        <v>338265.68827160489</v>
      </c>
      <c r="V1312" s="28">
        <f t="shared" si="351"/>
        <v>152.62899620097062</v>
      </c>
      <c r="W1312" s="28">
        <f t="shared" si="352"/>
        <v>2245.509</v>
      </c>
      <c r="X1312" s="28">
        <f t="shared" si="353"/>
        <v>88.033033157226669</v>
      </c>
      <c r="Y1312" s="37">
        <f t="shared" si="348"/>
        <v>2486.1710293581973</v>
      </c>
      <c r="Z1312" s="28">
        <f>Y1312*0.0000002777777777</f>
        <v>6.9060306351724152E-4</v>
      </c>
      <c r="AA1312" s="28">
        <f t="shared" si="354"/>
        <v>2486.1710286620696</v>
      </c>
      <c r="AB1312" s="24">
        <f t="shared" si="349"/>
        <v>-893.11033950629644</v>
      </c>
      <c r="AD1312" s="24">
        <f t="shared" si="355"/>
        <v>0</v>
      </c>
      <c r="AE1312" s="24">
        <f t="shared" si="359"/>
        <v>3194.5420586419755</v>
      </c>
      <c r="AF1312" s="24">
        <f t="shared" si="360"/>
        <v>0</v>
      </c>
      <c r="AG131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</f>
        <v>0.88324265728869999</v>
      </c>
      <c r="AH1312" s="35">
        <f>(AG1312*3600000)*$J$69</f>
        <v>2734519.2669658153</v>
      </c>
      <c r="AI1312" s="33">
        <f>ABS((AB1312*0.0000002777777777)-Z1312)</f>
        <v>9.3868926886619313E-4</v>
      </c>
      <c r="AJ1312" s="33">
        <f t="shared" si="358"/>
        <v>2.3561965992199663</v>
      </c>
    </row>
    <row r="1313" spans="2:36" x14ac:dyDescent="0.3">
      <c r="B1313" s="22" t="s">
        <v>33</v>
      </c>
      <c r="C1313" s="22">
        <v>1305</v>
      </c>
      <c r="D1313" s="22">
        <v>283</v>
      </c>
      <c r="E1313" s="4">
        <v>75.900000000000006</v>
      </c>
      <c r="F1313" s="13">
        <f t="shared" si="356"/>
        <v>2.7777777777778172E-2</v>
      </c>
      <c r="G1313" s="13">
        <f t="shared" si="357"/>
        <v>0.10000000000000142</v>
      </c>
      <c r="R1313">
        <f t="shared" si="345"/>
        <v>0</v>
      </c>
      <c r="S1313">
        <f t="shared" si="346"/>
        <v>75.900000000000006</v>
      </c>
      <c r="T1313" s="31">
        <f t="shared" si="350"/>
        <v>21.083333333333336</v>
      </c>
      <c r="U1313" s="31">
        <f t="shared" si="347"/>
        <v>339158.79861111118</v>
      </c>
      <c r="V1313" s="28">
        <f t="shared" si="351"/>
        <v>153.03197687368404</v>
      </c>
      <c r="W1313" s="28">
        <f t="shared" si="352"/>
        <v>2245.509</v>
      </c>
      <c r="X1313" s="28">
        <f t="shared" si="353"/>
        <v>44.016516578613334</v>
      </c>
      <c r="Y1313" s="37">
        <f t="shared" si="348"/>
        <v>2442.5574934522974</v>
      </c>
      <c r="Z1313" s="28">
        <f>Y1313*0.0000002777777777</f>
        <v>6.7848819243566158E-4</v>
      </c>
      <c r="AA1313" s="28">
        <f t="shared" si="354"/>
        <v>2442.5574927683815</v>
      </c>
      <c r="AB1313" s="24">
        <f t="shared" si="349"/>
        <v>-894.28780864190776</v>
      </c>
      <c r="AD1313" s="24">
        <f t="shared" si="355"/>
        <v>0</v>
      </c>
      <c r="AE1313" s="24">
        <f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</f>
        <v>3218.274537808642</v>
      </c>
      <c r="AF1313" s="24">
        <f t="shared" si="360"/>
        <v>0</v>
      </c>
      <c r="AG131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</f>
        <v>0.88983501261092823</v>
      </c>
      <c r="AH1313" s="35">
        <f>(AG1313*3600000)*$J$69</f>
        <v>2754929.1990434336</v>
      </c>
      <c r="AI1313" s="33">
        <f>ABS((AB1313*0.0000002777777777)-Z1313)</f>
        <v>9.2690147254441359E-4</v>
      </c>
      <c r="AJ1313" s="33">
        <f t="shared" si="358"/>
        <v>2.3571235006925106</v>
      </c>
    </row>
    <row r="1314" spans="2:36" x14ac:dyDescent="0.3">
      <c r="B1314" s="22" t="s">
        <v>33</v>
      </c>
      <c r="C1314" s="22">
        <v>1306</v>
      </c>
      <c r="D1314" s="22">
        <v>284</v>
      </c>
      <c r="E1314" s="4">
        <v>76</v>
      </c>
      <c r="F1314" s="13">
        <f t="shared" si="356"/>
        <v>1.3888888888888099E-2</v>
      </c>
      <c r="G1314" s="13">
        <f t="shared" si="357"/>
        <v>4.9999999999997158E-2</v>
      </c>
      <c r="R1314">
        <f t="shared" si="345"/>
        <v>0</v>
      </c>
      <c r="S1314">
        <f t="shared" si="346"/>
        <v>76</v>
      </c>
      <c r="T1314" s="31">
        <f t="shared" si="350"/>
        <v>21.111111111111111</v>
      </c>
      <c r="U1314" s="31">
        <f t="shared" si="347"/>
        <v>340053.08641975309</v>
      </c>
      <c r="V1314" s="28">
        <f t="shared" si="351"/>
        <v>153.43548883271603</v>
      </c>
      <c r="W1314" s="28">
        <f t="shared" si="352"/>
        <v>2245.509</v>
      </c>
      <c r="X1314" s="28">
        <f t="shared" si="353"/>
        <v>22.008258289305104</v>
      </c>
      <c r="Y1314" s="37">
        <f t="shared" si="348"/>
        <v>2420.9527471220213</v>
      </c>
      <c r="Z1314" s="28">
        <f>Y1314*0.0000002777777777</f>
        <v>6.7248687401226515E-4</v>
      </c>
      <c r="AA1314" s="28">
        <f t="shared" si="354"/>
        <v>2420.9527464441544</v>
      </c>
      <c r="AB1314" s="24">
        <f t="shared" si="349"/>
        <v>0</v>
      </c>
      <c r="AC1314" s="24">
        <f>SUM(AB1314:AB1326)</f>
        <v>23732.479166666686</v>
      </c>
      <c r="AD1314" s="24">
        <f t="shared" si="355"/>
        <v>23.732479166666685</v>
      </c>
      <c r="AE1314" s="24">
        <f t="shared" ref="AE1314:AE1334" si="361"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</f>
        <v>3218.274537808642</v>
      </c>
      <c r="AF1314" s="24">
        <f t="shared" si="360"/>
        <v>6.5923553222282201E-3</v>
      </c>
      <c r="AG131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</f>
        <v>0.88983501261092823</v>
      </c>
      <c r="AH1314" s="35">
        <f>(AG1314*3600000)*$J$69</f>
        <v>2754929.1990434336</v>
      </c>
      <c r="AI1314" s="33">
        <f>ABS((AB1314*0.0000002777777777)-Z1314)</f>
        <v>6.7248687401226515E-4</v>
      </c>
      <c r="AJ1314" s="33">
        <f t="shared" si="358"/>
        <v>2.3577959875665231</v>
      </c>
    </row>
    <row r="1315" spans="2:36" x14ac:dyDescent="0.3">
      <c r="B1315" s="22" t="s">
        <v>33</v>
      </c>
      <c r="C1315" s="22">
        <v>1307</v>
      </c>
      <c r="D1315" s="22">
        <v>285</v>
      </c>
      <c r="E1315" s="4">
        <v>76</v>
      </c>
      <c r="F1315" s="13">
        <f t="shared" si="356"/>
        <v>0</v>
      </c>
      <c r="G1315" s="13">
        <f t="shared" si="357"/>
        <v>0</v>
      </c>
      <c r="R1315">
        <f t="shared" si="345"/>
        <v>0</v>
      </c>
      <c r="S1315">
        <f t="shared" si="346"/>
        <v>76</v>
      </c>
      <c r="T1315" s="31">
        <f t="shared" si="350"/>
        <v>21.111111111111111</v>
      </c>
      <c r="U1315" s="31">
        <f t="shared" si="347"/>
        <v>340053.08641975309</v>
      </c>
      <c r="V1315" s="28">
        <f t="shared" si="351"/>
        <v>153.43548883271603</v>
      </c>
      <c r="W1315" s="28">
        <f t="shared" si="352"/>
        <v>2245.509</v>
      </c>
      <c r="X1315" s="28">
        <f t="shared" si="353"/>
        <v>0</v>
      </c>
      <c r="Y1315" s="37">
        <f t="shared" si="348"/>
        <v>2398.9444888327162</v>
      </c>
      <c r="Z1315" s="28">
        <f>Y1315*0.0000002777777777</f>
        <v>6.6637346893361443E-4</v>
      </c>
      <c r="AA1315" s="28">
        <f t="shared" si="354"/>
        <v>2398.944488161012</v>
      </c>
      <c r="AB1315" s="24">
        <f t="shared" si="349"/>
        <v>0</v>
      </c>
      <c r="AD1315" s="24">
        <f t="shared" si="355"/>
        <v>0</v>
      </c>
      <c r="AE1315" s="24">
        <f t="shared" si="361"/>
        <v>3218.274537808642</v>
      </c>
      <c r="AF1315" s="24">
        <f t="shared" si="360"/>
        <v>0</v>
      </c>
      <c r="AG131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</f>
        <v>0.88983501261092823</v>
      </c>
      <c r="AH1315" s="35">
        <f>(AG1315*3600000)*$J$69</f>
        <v>2754929.1990434336</v>
      </c>
      <c r="AI1315" s="33">
        <f>ABS((AB1315*0.0000002777777777)-Z1315)</f>
        <v>6.6637346893361443E-4</v>
      </c>
      <c r="AJ1315" s="33">
        <f t="shared" si="358"/>
        <v>2.3584623610354569</v>
      </c>
    </row>
    <row r="1316" spans="2:36" x14ac:dyDescent="0.3">
      <c r="B1316" s="22" t="s">
        <v>33</v>
      </c>
      <c r="C1316" s="22">
        <v>1308</v>
      </c>
      <c r="D1316" s="22">
        <v>286</v>
      </c>
      <c r="E1316" s="4">
        <v>76</v>
      </c>
      <c r="F1316" s="13">
        <f t="shared" si="356"/>
        <v>-1.3888888888888099E-2</v>
      </c>
      <c r="G1316" s="13">
        <f t="shared" si="357"/>
        <v>-4.9999999999997158E-2</v>
      </c>
      <c r="R1316">
        <f t="shared" si="345"/>
        <v>0</v>
      </c>
      <c r="S1316">
        <f t="shared" si="346"/>
        <v>76</v>
      </c>
      <c r="T1316" s="31">
        <f t="shared" si="350"/>
        <v>21.111111111111111</v>
      </c>
      <c r="U1316" s="31">
        <f t="shared" si="347"/>
        <v>340053.08641975309</v>
      </c>
      <c r="V1316" s="28">
        <f t="shared" si="351"/>
        <v>153.43548883271603</v>
      </c>
      <c r="W1316" s="28">
        <f t="shared" si="352"/>
        <v>2245.509</v>
      </c>
      <c r="X1316" s="28">
        <f t="shared" si="353"/>
        <v>-22.008258289305104</v>
      </c>
      <c r="Y1316" s="37">
        <f t="shared" si="348"/>
        <v>2376.9362305434111</v>
      </c>
      <c r="Z1316" s="28">
        <f>Y1316*0.0000002777777777</f>
        <v>6.602600638549636E-4</v>
      </c>
      <c r="AA1316" s="28">
        <f t="shared" si="354"/>
        <v>2376.9362298778688</v>
      </c>
      <c r="AB1316" s="24">
        <f t="shared" si="349"/>
        <v>894.28780864190776</v>
      </c>
      <c r="AD1316" s="24">
        <f t="shared" si="355"/>
        <v>0</v>
      </c>
      <c r="AE1316" s="24">
        <f t="shared" si="361"/>
        <v>3218.274537808642</v>
      </c>
      <c r="AF1316" s="24">
        <f t="shared" si="360"/>
        <v>0</v>
      </c>
      <c r="AG131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</f>
        <v>0.88983501261092823</v>
      </c>
      <c r="AH1316" s="35">
        <f>(AG1316*3600000)*$J$69</f>
        <v>2754929.1990434336</v>
      </c>
      <c r="AI1316" s="33">
        <f>ABS((AB1316*0.0000002777777777)-Z1316)</f>
        <v>4.1184678374621159E-4</v>
      </c>
      <c r="AJ1316" s="33">
        <f t="shared" si="358"/>
        <v>2.3588742078192033</v>
      </c>
    </row>
    <row r="1317" spans="2:36" x14ac:dyDescent="0.3">
      <c r="B1317" s="22" t="s">
        <v>33</v>
      </c>
      <c r="C1317" s="22">
        <v>1309</v>
      </c>
      <c r="D1317" s="22">
        <v>287</v>
      </c>
      <c r="E1317" s="4">
        <v>75.900000000000006</v>
      </c>
      <c r="F1317" s="13">
        <f t="shared" si="356"/>
        <v>-1.3888888888888099E-2</v>
      </c>
      <c r="G1317" s="13">
        <f t="shared" si="357"/>
        <v>-4.9999999999997158E-2</v>
      </c>
      <c r="R1317">
        <f t="shared" si="345"/>
        <v>0</v>
      </c>
      <c r="S1317">
        <f t="shared" si="346"/>
        <v>75.900000000000006</v>
      </c>
      <c r="T1317" s="31">
        <f t="shared" si="350"/>
        <v>21.083333333333336</v>
      </c>
      <c r="U1317" s="31">
        <f t="shared" si="347"/>
        <v>339158.79861111118</v>
      </c>
      <c r="V1317" s="28">
        <f t="shared" si="351"/>
        <v>153.03197687368404</v>
      </c>
      <c r="W1317" s="28">
        <f t="shared" si="352"/>
        <v>2245.509</v>
      </c>
      <c r="X1317" s="28">
        <f t="shared" si="353"/>
        <v>-22.008258289305104</v>
      </c>
      <c r="Y1317" s="37">
        <f t="shared" si="348"/>
        <v>2376.5327185843789</v>
      </c>
      <c r="Z1317" s="28">
        <f>Y1317*0.0000002777777777</f>
        <v>6.6014797719970834E-4</v>
      </c>
      <c r="AA1317" s="28">
        <f t="shared" si="354"/>
        <v>2376.5327179189499</v>
      </c>
      <c r="AB1317" s="24">
        <f t="shared" si="349"/>
        <v>0</v>
      </c>
      <c r="AD1317" s="24">
        <f t="shared" si="355"/>
        <v>0</v>
      </c>
      <c r="AE1317" s="24">
        <f t="shared" si="361"/>
        <v>3218.274537808642</v>
      </c>
      <c r="AF1317" s="24">
        <f t="shared" si="360"/>
        <v>0</v>
      </c>
      <c r="AG131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</f>
        <v>0.88983501261092823</v>
      </c>
      <c r="AH1317" s="35">
        <f>(AG1317*3600000)*$J$69</f>
        <v>2754929.1990434336</v>
      </c>
      <c r="AI1317" s="33">
        <f>ABS((AB1317*0.0000002777777777)-Z1317)</f>
        <v>6.6014797719970834E-4</v>
      </c>
      <c r="AJ1317" s="33">
        <f t="shared" si="358"/>
        <v>2.359534355796403</v>
      </c>
    </row>
    <row r="1318" spans="2:36" x14ac:dyDescent="0.3">
      <c r="B1318" s="22" t="s">
        <v>33</v>
      </c>
      <c r="C1318" s="22">
        <v>1310</v>
      </c>
      <c r="D1318" s="22">
        <v>288</v>
      </c>
      <c r="E1318" s="4">
        <v>75.900000000000006</v>
      </c>
      <c r="F1318" s="13">
        <f t="shared" si="356"/>
        <v>-1.3888888888890073E-2</v>
      </c>
      <c r="G1318" s="13">
        <f t="shared" si="357"/>
        <v>-5.0000000000004263E-2</v>
      </c>
      <c r="R1318">
        <f t="shared" si="345"/>
        <v>0</v>
      </c>
      <c r="S1318">
        <f t="shared" si="346"/>
        <v>75.900000000000006</v>
      </c>
      <c r="T1318" s="31">
        <f t="shared" si="350"/>
        <v>21.083333333333336</v>
      </c>
      <c r="U1318" s="31">
        <f t="shared" si="347"/>
        <v>339158.79861111118</v>
      </c>
      <c r="V1318" s="28">
        <f t="shared" si="351"/>
        <v>153.03197687368404</v>
      </c>
      <c r="W1318" s="28">
        <f t="shared" si="352"/>
        <v>2245.509</v>
      </c>
      <c r="X1318" s="28">
        <f t="shared" si="353"/>
        <v>-22.00825828930823</v>
      </c>
      <c r="Y1318" s="37">
        <f t="shared" si="348"/>
        <v>2376.5327185843757</v>
      </c>
      <c r="Z1318" s="28">
        <f>Y1318*0.0000002777777777</f>
        <v>6.6014797719970747E-4</v>
      </c>
      <c r="AA1318" s="28">
        <f t="shared" si="354"/>
        <v>2376.5327179189467</v>
      </c>
      <c r="AB1318" s="24">
        <f t="shared" si="349"/>
        <v>893.11033950629644</v>
      </c>
      <c r="AD1318" s="24">
        <f t="shared" si="355"/>
        <v>0</v>
      </c>
      <c r="AE1318" s="24">
        <f t="shared" si="361"/>
        <v>3218.274537808642</v>
      </c>
      <c r="AF1318" s="24">
        <f t="shared" si="360"/>
        <v>0</v>
      </c>
      <c r="AG131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</f>
        <v>0.88983501261092823</v>
      </c>
      <c r="AH1318" s="35">
        <f>(AG1318*3600000)*$J$69</f>
        <v>2754929.1990434336</v>
      </c>
      <c r="AI1318" s="33">
        <f>ABS((AB1318*0.0000002777777777)-Z1318)</f>
        <v>4.1206177185075591E-4</v>
      </c>
      <c r="AJ1318" s="33">
        <f t="shared" si="358"/>
        <v>2.3599464175682536</v>
      </c>
    </row>
    <row r="1319" spans="2:36" x14ac:dyDescent="0.3">
      <c r="B1319" s="22" t="s">
        <v>33</v>
      </c>
      <c r="C1319" s="22">
        <v>1311</v>
      </c>
      <c r="D1319" s="22">
        <v>289</v>
      </c>
      <c r="E1319" s="4">
        <v>75.8</v>
      </c>
      <c r="F1319" s="13">
        <f t="shared" si="356"/>
        <v>-2.7777777777778172E-2</v>
      </c>
      <c r="G1319" s="13">
        <f t="shared" si="357"/>
        <v>-0.10000000000000142</v>
      </c>
      <c r="R1319">
        <f t="shared" si="345"/>
        <v>0</v>
      </c>
      <c r="S1319">
        <f t="shared" si="346"/>
        <v>75.8</v>
      </c>
      <c r="T1319" s="31">
        <f t="shared" si="350"/>
        <v>21.055555555555554</v>
      </c>
      <c r="U1319" s="31">
        <f t="shared" si="347"/>
        <v>338265.68827160489</v>
      </c>
      <c r="V1319" s="28">
        <f t="shared" si="351"/>
        <v>152.62899620097062</v>
      </c>
      <c r="W1319" s="28">
        <f t="shared" si="352"/>
        <v>2245.509</v>
      </c>
      <c r="X1319" s="28">
        <f t="shared" si="353"/>
        <v>-44.016516578613334</v>
      </c>
      <c r="Y1319" s="37">
        <f t="shared" si="348"/>
        <v>2354.1214796223571</v>
      </c>
      <c r="Z1319" s="28">
        <f>Y1319*0.0000002777777777</f>
        <v>6.5392263304533428E-4</v>
      </c>
      <c r="AA1319" s="28">
        <f t="shared" si="354"/>
        <v>2354.1214789632036</v>
      </c>
      <c r="AB1319" s="24">
        <f t="shared" si="349"/>
        <v>891.93287037027767</v>
      </c>
      <c r="AD1319" s="24">
        <f t="shared" si="355"/>
        <v>0</v>
      </c>
      <c r="AE1319" s="24">
        <f t="shared" si="361"/>
        <v>3218.274537808642</v>
      </c>
      <c r="AF1319" s="24">
        <f t="shared" si="360"/>
        <v>0</v>
      </c>
      <c r="AG131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</f>
        <v>0.88983501261092823</v>
      </c>
      <c r="AH1319" s="35">
        <f>(AG1319*3600000)*$J$69</f>
        <v>2754929.1990434336</v>
      </c>
      <c r="AI1319" s="33">
        <f>ABS((AB1319*0.0000002777777777)-Z1319)</f>
        <v>4.0616350245629637E-4</v>
      </c>
      <c r="AJ1319" s="33">
        <f t="shared" si="358"/>
        <v>2.36035258107071</v>
      </c>
    </row>
    <row r="1320" spans="2:36" x14ac:dyDescent="0.3">
      <c r="B1320" s="22" t="s">
        <v>33</v>
      </c>
      <c r="C1320" s="22">
        <v>1312</v>
      </c>
      <c r="D1320" s="22">
        <v>290</v>
      </c>
      <c r="E1320" s="4">
        <v>75.7</v>
      </c>
      <c r="F1320" s="13">
        <f t="shared" si="356"/>
        <v>-4.1666666666666269E-2</v>
      </c>
      <c r="G1320" s="13">
        <f t="shared" si="357"/>
        <v>-0.14999999999999858</v>
      </c>
      <c r="R1320">
        <f t="shared" si="345"/>
        <v>0</v>
      </c>
      <c r="S1320">
        <f t="shared" si="346"/>
        <v>75.7</v>
      </c>
      <c r="T1320" s="31">
        <f t="shared" si="350"/>
        <v>21.027777777777779</v>
      </c>
      <c r="U1320" s="31">
        <f t="shared" si="347"/>
        <v>337373.75540123461</v>
      </c>
      <c r="V1320" s="28">
        <f t="shared" si="351"/>
        <v>152.22654681457598</v>
      </c>
      <c r="W1320" s="28">
        <f t="shared" si="352"/>
        <v>2245.509</v>
      </c>
      <c r="X1320" s="28">
        <f t="shared" si="353"/>
        <v>-66.024774867918438</v>
      </c>
      <c r="Y1320" s="37">
        <f t="shared" si="348"/>
        <v>2331.7107719466576</v>
      </c>
      <c r="Z1320" s="28">
        <f>Y1320*0.0000002777777777</f>
        <v>6.4769743647049411E-4</v>
      </c>
      <c r="AA1320" s="28">
        <f t="shared" si="354"/>
        <v>2331.7107712937786</v>
      </c>
      <c r="AB1320" s="24">
        <f t="shared" si="349"/>
        <v>1780.3333333333721</v>
      </c>
      <c r="AD1320" s="24">
        <f t="shared" si="355"/>
        <v>0</v>
      </c>
      <c r="AE1320" s="24">
        <f t="shared" si="361"/>
        <v>3218.274537808642</v>
      </c>
      <c r="AF1320" s="24">
        <f t="shared" si="360"/>
        <v>0</v>
      </c>
      <c r="AG132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</f>
        <v>0.88983501261092823</v>
      </c>
      <c r="AH1320" s="35">
        <f>(AG1320*3600000)*$J$69</f>
        <v>2754929.1990434336</v>
      </c>
      <c r="AI1320" s="33">
        <f>ABS((AB1320*0.0000002777777777)-Z1320)</f>
        <v>1.5316039957191663E-4</v>
      </c>
      <c r="AJ1320" s="33">
        <f t="shared" si="358"/>
        <v>2.3605057414702819</v>
      </c>
    </row>
    <row r="1321" spans="2:36" x14ac:dyDescent="0.3">
      <c r="B1321" s="22" t="s">
        <v>33</v>
      </c>
      <c r="C1321" s="22">
        <v>1313</v>
      </c>
      <c r="D1321" s="22">
        <v>291</v>
      </c>
      <c r="E1321" s="4">
        <v>75.5</v>
      </c>
      <c r="F1321" s="13">
        <f t="shared" si="356"/>
        <v>-6.9444444444444448E-2</v>
      </c>
      <c r="G1321" s="13">
        <f t="shared" si="357"/>
        <v>-0.25</v>
      </c>
      <c r="R1321">
        <f t="shared" si="345"/>
        <v>0</v>
      </c>
      <c r="S1321">
        <f t="shared" si="346"/>
        <v>75.5</v>
      </c>
      <c r="T1321" s="31">
        <f t="shared" si="350"/>
        <v>20.972222222222221</v>
      </c>
      <c r="U1321" s="31">
        <f t="shared" si="347"/>
        <v>335593.42206790124</v>
      </c>
      <c r="V1321" s="28">
        <f t="shared" si="351"/>
        <v>151.42324190074262</v>
      </c>
      <c r="W1321" s="28">
        <f t="shared" si="352"/>
        <v>2245.509</v>
      </c>
      <c r="X1321" s="28">
        <f t="shared" si="353"/>
        <v>-110.04129144653177</v>
      </c>
      <c r="Y1321" s="37">
        <f t="shared" si="348"/>
        <v>2286.8909504542107</v>
      </c>
      <c r="Z1321" s="28">
        <f>Y1321*0.0000002777777777</f>
        <v>6.3524748605941149E-4</v>
      </c>
      <c r="AA1321" s="28">
        <f t="shared" si="354"/>
        <v>2286.8909498138814</v>
      </c>
      <c r="AB1321" s="24">
        <f t="shared" si="349"/>
        <v>2661.6689814815181</v>
      </c>
      <c r="AD1321" s="24">
        <f t="shared" si="355"/>
        <v>0</v>
      </c>
      <c r="AE1321" s="24">
        <f t="shared" si="361"/>
        <v>3218.274537808642</v>
      </c>
      <c r="AF1321" s="24">
        <f t="shared" si="360"/>
        <v>0</v>
      </c>
      <c r="AG132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</f>
        <v>0.88983501261092823</v>
      </c>
      <c r="AH1321" s="35">
        <f>(AG1321*3600000)*$J$69</f>
        <v>2754929.1990434336</v>
      </c>
      <c r="AI1321" s="33">
        <f>ABS((AB1321*0.0000002777777777)-Z1321)</f>
        <v>1.041050085895471E-4</v>
      </c>
      <c r="AJ1321" s="33">
        <f t="shared" si="358"/>
        <v>2.3606098464788716</v>
      </c>
    </row>
    <row r="1322" spans="2:36" x14ac:dyDescent="0.3">
      <c r="B1322" s="22" t="s">
        <v>33</v>
      </c>
      <c r="C1322" s="22">
        <v>1314</v>
      </c>
      <c r="D1322" s="22">
        <v>292</v>
      </c>
      <c r="E1322" s="4">
        <v>75.2</v>
      </c>
      <c r="F1322" s="13">
        <f t="shared" si="356"/>
        <v>-6.9444444444444448E-2</v>
      </c>
      <c r="G1322" s="13">
        <f t="shared" si="357"/>
        <v>-0.25</v>
      </c>
      <c r="R1322">
        <f t="shared" si="345"/>
        <v>0</v>
      </c>
      <c r="S1322">
        <f t="shared" si="346"/>
        <v>75.2</v>
      </c>
      <c r="T1322" s="31">
        <f t="shared" si="350"/>
        <v>20.888888888888889</v>
      </c>
      <c r="U1322" s="31">
        <f t="shared" si="347"/>
        <v>332931.75308641972</v>
      </c>
      <c r="V1322" s="28">
        <f t="shared" si="351"/>
        <v>150.22226917738269</v>
      </c>
      <c r="W1322" s="28">
        <f t="shared" si="352"/>
        <v>2245.509</v>
      </c>
      <c r="X1322" s="28">
        <f t="shared" si="353"/>
        <v>-110.04129144653177</v>
      </c>
      <c r="Y1322" s="37">
        <f t="shared" si="348"/>
        <v>2285.6899777308508</v>
      </c>
      <c r="Z1322" s="28">
        <f>Y1322*0.0000002777777777</f>
        <v>6.349138825252383E-4</v>
      </c>
      <c r="AA1322" s="28">
        <f t="shared" si="354"/>
        <v>2285.6899770908581</v>
      </c>
      <c r="AB1322" s="24">
        <f t="shared" si="349"/>
        <v>1768.5586419753381</v>
      </c>
      <c r="AD1322" s="24">
        <f t="shared" si="355"/>
        <v>0</v>
      </c>
      <c r="AE1322" s="24">
        <f t="shared" si="361"/>
        <v>3218.274537808642</v>
      </c>
      <c r="AF1322" s="24">
        <f t="shared" si="360"/>
        <v>0</v>
      </c>
      <c r="AG132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</f>
        <v>0.88983501261092823</v>
      </c>
      <c r="AH1322" s="35">
        <f>(AG1322*3600000)*$J$69</f>
        <v>2754929.1990434336</v>
      </c>
      <c r="AI1322" s="33">
        <f>ABS((AB1322*0.0000002777777777)-Z1322)</f>
        <v>1.4364759322519889E-4</v>
      </c>
      <c r="AJ1322" s="33">
        <f t="shared" si="358"/>
        <v>2.3607534940720969</v>
      </c>
    </row>
    <row r="1323" spans="2:36" x14ac:dyDescent="0.3">
      <c r="B1323" s="22" t="s">
        <v>33</v>
      </c>
      <c r="C1323" s="22">
        <v>1315</v>
      </c>
      <c r="D1323" s="22">
        <v>293</v>
      </c>
      <c r="E1323" s="4">
        <v>75</v>
      </c>
      <c r="F1323" s="13">
        <f t="shared" si="356"/>
        <v>-6.9444444444444448E-2</v>
      </c>
      <c r="G1323" s="13">
        <f t="shared" si="357"/>
        <v>-0.25</v>
      </c>
      <c r="R1323">
        <f t="shared" si="345"/>
        <v>0</v>
      </c>
      <c r="S1323">
        <f t="shared" si="346"/>
        <v>75</v>
      </c>
      <c r="T1323" s="31">
        <f t="shared" si="350"/>
        <v>20.833333333333332</v>
      </c>
      <c r="U1323" s="31">
        <f t="shared" si="347"/>
        <v>331163.19444444438</v>
      </c>
      <c r="V1323" s="28">
        <f t="shared" si="351"/>
        <v>149.42427712673606</v>
      </c>
      <c r="W1323" s="28">
        <f t="shared" si="352"/>
        <v>2245.509</v>
      </c>
      <c r="X1323" s="28">
        <f t="shared" si="353"/>
        <v>-110.04129144653177</v>
      </c>
      <c r="Y1323" s="37">
        <f t="shared" si="348"/>
        <v>2284.891985680204</v>
      </c>
      <c r="Z1323" s="28">
        <f>Y1323*0.0000002777777777</f>
        <v>6.3469221806678735E-4</v>
      </c>
      <c r="AA1323" s="28">
        <f t="shared" si="354"/>
        <v>2284.8919850404345</v>
      </c>
      <c r="AB1323" s="24">
        <f t="shared" si="349"/>
        <v>2644.0069444443798</v>
      </c>
      <c r="AD1323" s="24">
        <f t="shared" si="355"/>
        <v>0</v>
      </c>
      <c r="AE1323" s="24">
        <f t="shared" si="361"/>
        <v>3218.274537808642</v>
      </c>
      <c r="AF1323" s="24">
        <f t="shared" si="360"/>
        <v>0</v>
      </c>
      <c r="AG132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</f>
        <v>0.88983501261092823</v>
      </c>
      <c r="AH1323" s="35">
        <f>(AG1323*3600000)*$J$69</f>
        <v>2754929.1990434336</v>
      </c>
      <c r="AI1323" s="33">
        <f>ABS((AB1323*0.0000002777777777)-Z1323)</f>
        <v>9.9754155184339846E-5</v>
      </c>
      <c r="AJ1323" s="33">
        <f t="shared" si="358"/>
        <v>2.360853248227281</v>
      </c>
    </row>
    <row r="1324" spans="2:36" x14ac:dyDescent="0.3">
      <c r="B1324" s="22" t="s">
        <v>33</v>
      </c>
      <c r="C1324" s="22">
        <v>1316</v>
      </c>
      <c r="D1324" s="22">
        <v>294</v>
      </c>
      <c r="E1324" s="4">
        <v>74.7</v>
      </c>
      <c r="F1324" s="13">
        <f t="shared" si="356"/>
        <v>-0.12500000000000078</v>
      </c>
      <c r="G1324" s="13">
        <f t="shared" si="357"/>
        <v>-0.45000000000000284</v>
      </c>
      <c r="R1324">
        <f t="shared" si="345"/>
        <v>0</v>
      </c>
      <c r="S1324">
        <f t="shared" si="346"/>
        <v>74.7</v>
      </c>
      <c r="T1324" s="31">
        <f t="shared" si="350"/>
        <v>20.75</v>
      </c>
      <c r="U1324" s="31">
        <f t="shared" si="347"/>
        <v>328519.1875</v>
      </c>
      <c r="V1324" s="28">
        <f t="shared" si="351"/>
        <v>148.23127369815623</v>
      </c>
      <c r="W1324" s="28">
        <f t="shared" si="352"/>
        <v>2245.509</v>
      </c>
      <c r="X1324" s="28">
        <f t="shared" si="353"/>
        <v>-198.07432460375841</v>
      </c>
      <c r="Y1324" s="37">
        <f t="shared" si="348"/>
        <v>2195.665949094398</v>
      </c>
      <c r="Z1324" s="28">
        <f>Y1324*0.0000002777777777</f>
        <v>6.0990720791100322E-4</v>
      </c>
      <c r="AA1324" s="28">
        <f t="shared" si="354"/>
        <v>2195.6659484796114</v>
      </c>
      <c r="AB1324" s="24">
        <f t="shared" si="349"/>
        <v>5256.2222222222481</v>
      </c>
      <c r="AD1324" s="24">
        <f t="shared" si="355"/>
        <v>0</v>
      </c>
      <c r="AE1324" s="24">
        <f t="shared" si="361"/>
        <v>3218.274537808642</v>
      </c>
      <c r="AF1324" s="24">
        <f t="shared" si="360"/>
        <v>0</v>
      </c>
      <c r="AG132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</f>
        <v>0.88983501261092823</v>
      </c>
      <c r="AH1324" s="35">
        <f>(AG1324*3600000)*$J$69</f>
        <v>2754929.1990434336</v>
      </c>
      <c r="AI1324" s="33">
        <f>ABS((AB1324*0.0000002777777777)-Z1324)</f>
        <v>8.5015452007524848E-4</v>
      </c>
      <c r="AJ1324" s="33">
        <f t="shared" si="358"/>
        <v>2.3617034027473562</v>
      </c>
    </row>
    <row r="1325" spans="2:36" x14ac:dyDescent="0.3">
      <c r="B1325" s="22" t="s">
        <v>33</v>
      </c>
      <c r="C1325" s="22">
        <v>1317</v>
      </c>
      <c r="D1325" s="22">
        <v>295</v>
      </c>
      <c r="E1325" s="4">
        <v>74.099999999999994</v>
      </c>
      <c r="F1325" s="13">
        <f t="shared" si="356"/>
        <v>-0.1388888888888889</v>
      </c>
      <c r="G1325" s="13">
        <f t="shared" si="357"/>
        <v>-0.5</v>
      </c>
      <c r="R1325">
        <f t="shared" si="345"/>
        <v>0</v>
      </c>
      <c r="S1325">
        <f t="shared" si="346"/>
        <v>74.099999999999994</v>
      </c>
      <c r="T1325" s="31">
        <f t="shared" si="350"/>
        <v>20.583333333333332</v>
      </c>
      <c r="U1325" s="31">
        <f t="shared" si="347"/>
        <v>323262.96527777775</v>
      </c>
      <c r="V1325" s="28">
        <f t="shared" si="351"/>
        <v>145.85961157160065</v>
      </c>
      <c r="W1325" s="28">
        <f t="shared" si="352"/>
        <v>2245.509</v>
      </c>
      <c r="X1325" s="28">
        <f t="shared" si="353"/>
        <v>-220.08258289306355</v>
      </c>
      <c r="Y1325" s="37">
        <f t="shared" si="348"/>
        <v>2171.2860286785371</v>
      </c>
      <c r="Z1325" s="28">
        <f>Y1325*0.0000002777777777</f>
        <v>6.0313500779738251E-4</v>
      </c>
      <c r="AA1325" s="28">
        <f t="shared" si="354"/>
        <v>2171.2860280705772</v>
      </c>
      <c r="AB1325" s="24">
        <f t="shared" si="349"/>
        <v>3480.5987654320779</v>
      </c>
      <c r="AD1325" s="24">
        <f t="shared" si="355"/>
        <v>0</v>
      </c>
      <c r="AE1325" s="24">
        <f t="shared" si="361"/>
        <v>3218.274537808642</v>
      </c>
      <c r="AF1325" s="24">
        <f t="shared" si="360"/>
        <v>0</v>
      </c>
      <c r="AG132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</f>
        <v>0.88983501261092823</v>
      </c>
      <c r="AH1325" s="35">
        <f>(AG1325*3600000)*$J$69</f>
        <v>2754929.1990434336</v>
      </c>
      <c r="AI1325" s="33">
        <f>ABS((AB1325*0.0000002777777777)-Z1325)</f>
        <v>3.6369798232970376E-4</v>
      </c>
      <c r="AJ1325" s="33">
        <f t="shared" si="358"/>
        <v>2.3620671007296861</v>
      </c>
    </row>
    <row r="1326" spans="2:36" x14ac:dyDescent="0.3">
      <c r="B1326" s="22" t="s">
        <v>33</v>
      </c>
      <c r="C1326" s="22">
        <v>1318</v>
      </c>
      <c r="D1326" s="22">
        <v>296</v>
      </c>
      <c r="E1326" s="4">
        <v>73.7</v>
      </c>
      <c r="F1326" s="13">
        <f t="shared" si="356"/>
        <v>-0.11111111111111072</v>
      </c>
      <c r="G1326" s="13">
        <f t="shared" si="357"/>
        <v>-0.39999999999999858</v>
      </c>
      <c r="R1326">
        <f t="shared" si="345"/>
        <v>0</v>
      </c>
      <c r="S1326">
        <f t="shared" si="346"/>
        <v>73.7</v>
      </c>
      <c r="T1326" s="31">
        <f t="shared" si="350"/>
        <v>20.472222222222221</v>
      </c>
      <c r="U1326" s="31">
        <f t="shared" si="347"/>
        <v>319782.36651234567</v>
      </c>
      <c r="V1326" s="28">
        <f t="shared" si="351"/>
        <v>144.28912921360376</v>
      </c>
      <c r="W1326" s="28">
        <f t="shared" si="352"/>
        <v>2245.509</v>
      </c>
      <c r="X1326" s="28">
        <f t="shared" si="353"/>
        <v>-176.06606631445021</v>
      </c>
      <c r="Y1326" s="37">
        <f t="shared" si="348"/>
        <v>2213.7320628991533</v>
      </c>
      <c r="Z1326" s="28">
        <f>Y1326*0.0000002777777777</f>
        <v>6.1492557285536351E-4</v>
      </c>
      <c r="AA1326" s="28">
        <f t="shared" si="354"/>
        <v>2213.7320622793086</v>
      </c>
      <c r="AB1326" s="24">
        <f t="shared" si="349"/>
        <v>3461.75925925927</v>
      </c>
      <c r="AD1326" s="24">
        <f t="shared" si="355"/>
        <v>0</v>
      </c>
      <c r="AE1326" s="24">
        <f t="shared" si="361"/>
        <v>3218.274537808642</v>
      </c>
      <c r="AF1326" s="24">
        <f t="shared" si="360"/>
        <v>0</v>
      </c>
      <c r="AG132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</f>
        <v>0.88983501261092823</v>
      </c>
      <c r="AH1326" s="35">
        <f>(AG1326*3600000)*$J$69</f>
        <v>2754929.1990434336</v>
      </c>
      <c r="AI1326" s="33">
        <f>ABS((AB1326*0.0000002777777777)-Z1326)</f>
        <v>3.4667422111407469E-4</v>
      </c>
      <c r="AJ1326" s="33">
        <f t="shared" si="358"/>
        <v>2.3624137749508001</v>
      </c>
    </row>
    <row r="1327" spans="2:36" x14ac:dyDescent="0.3">
      <c r="B1327" s="22" t="s">
        <v>33</v>
      </c>
      <c r="C1327" s="22">
        <v>1319</v>
      </c>
      <c r="D1327" s="22">
        <v>297</v>
      </c>
      <c r="E1327" s="4">
        <v>73.3</v>
      </c>
      <c r="F1327" s="13">
        <f t="shared" si="356"/>
        <v>-2.7777777777778172E-2</v>
      </c>
      <c r="G1327" s="13">
        <f t="shared" si="357"/>
        <v>-0.10000000000000142</v>
      </c>
      <c r="R1327">
        <f t="shared" si="345"/>
        <v>0</v>
      </c>
      <c r="S1327">
        <f t="shared" si="346"/>
        <v>73.3</v>
      </c>
      <c r="T1327" s="31">
        <f t="shared" si="350"/>
        <v>20.361111111111111</v>
      </c>
      <c r="U1327" s="31">
        <f t="shared" si="347"/>
        <v>316320.6072530864</v>
      </c>
      <c r="V1327" s="28">
        <f t="shared" si="351"/>
        <v>142.72714743670562</v>
      </c>
      <c r="W1327" s="28">
        <f t="shared" si="352"/>
        <v>2245.509</v>
      </c>
      <c r="X1327" s="28">
        <f t="shared" si="353"/>
        <v>-44.016516578613334</v>
      </c>
      <c r="Y1327" s="37">
        <f t="shared" si="348"/>
        <v>2344.2196308580924</v>
      </c>
      <c r="Z1327" s="28">
        <f>Y1327*0.0000002777777777</f>
        <v>6.5117211950047526E-4</v>
      </c>
      <c r="AA1327" s="28">
        <f t="shared" si="354"/>
        <v>2344.219630201711</v>
      </c>
      <c r="AB1327" s="24">
        <f t="shared" si="349"/>
        <v>-1728.5246913580922</v>
      </c>
      <c r="AD1327" s="24">
        <f t="shared" si="355"/>
        <v>0</v>
      </c>
      <c r="AE1327" s="24">
        <f t="shared" si="361"/>
        <v>3218.274537808642</v>
      </c>
      <c r="AF1327" s="24">
        <f t="shared" si="360"/>
        <v>0</v>
      </c>
      <c r="AG132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</f>
        <v>0.88983501261092823</v>
      </c>
      <c r="AH1327" s="35">
        <f>(AG1327*3600000)*$J$69</f>
        <v>2754929.1990434336</v>
      </c>
      <c r="AI1327" s="33">
        <f>ABS((AB1327*0.0000002777777777)-Z1327)</f>
        <v>1.1313178669655046E-3</v>
      </c>
      <c r="AJ1327" s="33">
        <f t="shared" si="358"/>
        <v>2.3635450928177657</v>
      </c>
    </row>
    <row r="1328" spans="2:36" x14ac:dyDescent="0.3">
      <c r="B1328" s="22" t="s">
        <v>33</v>
      </c>
      <c r="C1328" s="22">
        <v>1320</v>
      </c>
      <c r="D1328" s="22">
        <v>298</v>
      </c>
      <c r="E1328" s="4">
        <v>73.5</v>
      </c>
      <c r="F1328" s="13">
        <f t="shared" si="356"/>
        <v>9.7222222222222612E-2</v>
      </c>
      <c r="G1328" s="13">
        <f t="shared" si="357"/>
        <v>0.35000000000000142</v>
      </c>
      <c r="R1328">
        <f t="shared" si="345"/>
        <v>0</v>
      </c>
      <c r="S1328">
        <f t="shared" si="346"/>
        <v>73.5</v>
      </c>
      <c r="T1328" s="31">
        <f t="shared" si="350"/>
        <v>20.416666666666668</v>
      </c>
      <c r="U1328" s="31">
        <f t="shared" si="347"/>
        <v>318049.1319444445</v>
      </c>
      <c r="V1328" s="28">
        <f t="shared" si="351"/>
        <v>143.50707575251735</v>
      </c>
      <c r="W1328" s="28">
        <f t="shared" si="352"/>
        <v>2245.509</v>
      </c>
      <c r="X1328" s="28">
        <f t="shared" si="353"/>
        <v>154.05780802514511</v>
      </c>
      <c r="Y1328" s="37">
        <f t="shared" si="348"/>
        <v>2543.0738837776626</v>
      </c>
      <c r="Z1328" s="28">
        <f>Y1328*0.0000002777777777</f>
        <v>7.0640941196266718E-4</v>
      </c>
      <c r="AA1328" s="28">
        <f t="shared" si="354"/>
        <v>2543.0738830656019</v>
      </c>
      <c r="AB1328" s="24">
        <f t="shared" si="349"/>
        <v>-4341.9174382715137</v>
      </c>
      <c r="AD1328" s="24">
        <f t="shared" si="355"/>
        <v>0</v>
      </c>
      <c r="AE1328" s="24">
        <f t="shared" si="361"/>
        <v>3218.274537808642</v>
      </c>
      <c r="AF1328" s="24">
        <f t="shared" si="360"/>
        <v>0</v>
      </c>
      <c r="AG132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</f>
        <v>0.88983501261092823</v>
      </c>
      <c r="AH1328" s="35">
        <f>(AG1328*3600000)*$J$69</f>
        <v>2754929.1990434336</v>
      </c>
      <c r="AI1328" s="33">
        <f>ABS((AB1328*0.0000002777777777)-Z1328)</f>
        <v>1.9124975889226053E-3</v>
      </c>
      <c r="AJ1328" s="33">
        <f t="shared" si="358"/>
        <v>2.3654575904066881</v>
      </c>
    </row>
    <row r="1329" spans="2:36" x14ac:dyDescent="0.3">
      <c r="B1329" s="22" t="s">
        <v>33</v>
      </c>
      <c r="C1329" s="22">
        <v>1321</v>
      </c>
      <c r="D1329" s="22">
        <v>299</v>
      </c>
      <c r="E1329" s="4">
        <v>74</v>
      </c>
      <c r="F1329" s="13">
        <f t="shared" si="356"/>
        <v>0.19444444444444522</v>
      </c>
      <c r="G1329" s="13">
        <f t="shared" si="357"/>
        <v>0.70000000000000284</v>
      </c>
      <c r="R1329">
        <f t="shared" si="345"/>
        <v>0</v>
      </c>
      <c r="S1329">
        <f t="shared" si="346"/>
        <v>74</v>
      </c>
      <c r="T1329" s="31">
        <f t="shared" si="350"/>
        <v>20.555555555555554</v>
      </c>
      <c r="U1329" s="31">
        <f t="shared" si="347"/>
        <v>322391.04938271601</v>
      </c>
      <c r="V1329" s="28">
        <f t="shared" si="351"/>
        <v>145.46619405262339</v>
      </c>
      <c r="W1329" s="28">
        <f t="shared" si="352"/>
        <v>2245.509</v>
      </c>
      <c r="X1329" s="28">
        <f t="shared" si="353"/>
        <v>308.11561605029021</v>
      </c>
      <c r="Y1329" s="37">
        <f t="shared" si="348"/>
        <v>2699.0908101029136</v>
      </c>
      <c r="Z1329" s="28">
        <f>Y1329*0.0000002777777777</f>
        <v>7.4974744704088005E-4</v>
      </c>
      <c r="AA1329" s="28">
        <f t="shared" si="354"/>
        <v>2699.090809347168</v>
      </c>
      <c r="AB1329" s="24">
        <f t="shared" si="349"/>
        <v>-7889.6319444445544</v>
      </c>
      <c r="AD1329" s="24">
        <f t="shared" si="355"/>
        <v>0</v>
      </c>
      <c r="AE1329" s="24">
        <f t="shared" si="361"/>
        <v>3218.274537808642</v>
      </c>
      <c r="AF1329" s="24">
        <f t="shared" si="360"/>
        <v>0</v>
      </c>
      <c r="AG132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</f>
        <v>0.88983501261092823</v>
      </c>
      <c r="AH1329" s="35">
        <f>(AG1329*3600000)*$J$69</f>
        <v>2754929.1990434336</v>
      </c>
      <c r="AI1329" s="33">
        <f>ABS((AB1329*0.0000002777777777)-Z1329)</f>
        <v>2.9413118754396186E-3</v>
      </c>
      <c r="AJ1329" s="33">
        <f t="shared" si="358"/>
        <v>2.3683989022821277</v>
      </c>
    </row>
    <row r="1330" spans="2:36" x14ac:dyDescent="0.3">
      <c r="B1330" s="22" t="s">
        <v>33</v>
      </c>
      <c r="C1330" s="22">
        <v>1322</v>
      </c>
      <c r="D1330" s="22">
        <v>300</v>
      </c>
      <c r="E1330" s="4">
        <v>74.900000000000006</v>
      </c>
      <c r="F1330" s="13">
        <f t="shared" si="356"/>
        <v>0.29166666666666585</v>
      </c>
      <c r="G1330" s="13">
        <f t="shared" si="357"/>
        <v>1.0499999999999972</v>
      </c>
      <c r="R1330">
        <f t="shared" si="345"/>
        <v>0</v>
      </c>
      <c r="S1330">
        <f t="shared" si="346"/>
        <v>74.900000000000006</v>
      </c>
      <c r="T1330" s="31">
        <f t="shared" si="350"/>
        <v>20.805555555555557</v>
      </c>
      <c r="U1330" s="31">
        <f t="shared" si="347"/>
        <v>330280.68132716056</v>
      </c>
      <c r="V1330" s="28">
        <f t="shared" si="351"/>
        <v>149.0260780308908</v>
      </c>
      <c r="W1330" s="28">
        <f t="shared" si="352"/>
        <v>2245.509</v>
      </c>
      <c r="X1330" s="28">
        <f t="shared" si="353"/>
        <v>462.17342407543214</v>
      </c>
      <c r="Y1330" s="37">
        <f t="shared" si="348"/>
        <v>2856.7085021063231</v>
      </c>
      <c r="Z1330" s="28">
        <f>Y1330*0.0000002777777777</f>
        <v>7.9353013925179019E-4</v>
      </c>
      <c r="AA1330" s="28">
        <f t="shared" si="354"/>
        <v>2856.7085013064448</v>
      </c>
      <c r="AB1330" s="24">
        <f t="shared" si="349"/>
        <v>-10667.870370370219</v>
      </c>
      <c r="AD1330" s="24">
        <f t="shared" si="355"/>
        <v>0</v>
      </c>
      <c r="AE1330" s="24">
        <f t="shared" si="361"/>
        <v>3218.274537808642</v>
      </c>
      <c r="AF1330" s="24">
        <f t="shared" si="360"/>
        <v>0</v>
      </c>
      <c r="AG133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</f>
        <v>0.88983501261092823</v>
      </c>
      <c r="AH1330" s="35">
        <f>(AG1330*3600000)*$J$69</f>
        <v>2754929.1990434336</v>
      </c>
      <c r="AI1330" s="33">
        <f>ABS((AB1330*0.0000002777777777)-Z1330)</f>
        <v>3.7568274635249059E-3</v>
      </c>
      <c r="AJ1330" s="33">
        <f t="shared" si="358"/>
        <v>2.3721557297456526</v>
      </c>
    </row>
    <row r="1331" spans="2:36" x14ac:dyDescent="0.3">
      <c r="B1331" s="22" t="s">
        <v>33</v>
      </c>
      <c r="C1331" s="22">
        <v>1323</v>
      </c>
      <c r="D1331" s="22">
        <v>301</v>
      </c>
      <c r="E1331" s="4">
        <v>76.099999999999994</v>
      </c>
      <c r="F1331" s="13">
        <f t="shared" si="356"/>
        <v>0.38888888888888851</v>
      </c>
      <c r="G1331" s="13">
        <f t="shared" si="357"/>
        <v>1.3999999999999986</v>
      </c>
      <c r="R1331">
        <f t="shared" si="345"/>
        <v>0</v>
      </c>
      <c r="S1331">
        <f t="shared" si="346"/>
        <v>76.099999999999994</v>
      </c>
      <c r="T1331" s="31">
        <f t="shared" si="350"/>
        <v>21.138888888888886</v>
      </c>
      <c r="U1331" s="31">
        <f t="shared" si="347"/>
        <v>340948.55169753078</v>
      </c>
      <c r="V1331" s="28">
        <f t="shared" si="351"/>
        <v>153.83953207806667</v>
      </c>
      <c r="W1331" s="28">
        <f t="shared" si="352"/>
        <v>2245.509</v>
      </c>
      <c r="X1331" s="28">
        <f t="shared" si="353"/>
        <v>616.23123210057736</v>
      </c>
      <c r="Y1331" s="37">
        <f t="shared" si="348"/>
        <v>3015.5797641786439</v>
      </c>
      <c r="Z1331" s="28">
        <f>Y1331*0.0000002777777777</f>
        <v>8.3766104537063386E-4</v>
      </c>
      <c r="AA1331" s="28">
        <f t="shared" si="354"/>
        <v>3015.5797633342818</v>
      </c>
      <c r="AB1331" s="24">
        <f t="shared" si="349"/>
        <v>-14487.580246913596</v>
      </c>
      <c r="AD1331" s="24">
        <f t="shared" si="355"/>
        <v>0</v>
      </c>
      <c r="AE1331" s="24">
        <f t="shared" si="361"/>
        <v>3218.274537808642</v>
      </c>
      <c r="AF1331" s="24">
        <f t="shared" si="360"/>
        <v>0</v>
      </c>
      <c r="AG133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</f>
        <v>0.88983501261092823</v>
      </c>
      <c r="AH1331" s="35">
        <f>(AG1331*3600000)*$J$69</f>
        <v>2754929.1990434336</v>
      </c>
      <c r="AI1331" s="33">
        <f>ABS((AB1331*0.0000002777777777)-Z1331)</f>
        <v>4.8619888906087094E-3</v>
      </c>
      <c r="AJ1331" s="33">
        <f t="shared" si="358"/>
        <v>2.3770177186362611</v>
      </c>
    </row>
    <row r="1332" spans="2:36" x14ac:dyDescent="0.3">
      <c r="B1332" s="22" t="s">
        <v>33</v>
      </c>
      <c r="C1332" s="22">
        <v>1324</v>
      </c>
      <c r="D1332" s="22">
        <v>302</v>
      </c>
      <c r="E1332" s="4">
        <v>77.7</v>
      </c>
      <c r="F1332" s="13">
        <f t="shared" si="356"/>
        <v>0.43055555555555675</v>
      </c>
      <c r="G1332" s="13">
        <f t="shared" si="357"/>
        <v>1.5500000000000043</v>
      </c>
      <c r="R1332">
        <f t="shared" si="345"/>
        <v>0</v>
      </c>
      <c r="S1332">
        <f t="shared" si="346"/>
        <v>77.7</v>
      </c>
      <c r="T1332" s="31">
        <f t="shared" si="350"/>
        <v>21.583333333333332</v>
      </c>
      <c r="U1332" s="31">
        <f t="shared" si="347"/>
        <v>355436.13194444438</v>
      </c>
      <c r="V1332" s="28">
        <f t="shared" si="351"/>
        <v>160.3764789430173</v>
      </c>
      <c r="W1332" s="28">
        <f t="shared" si="352"/>
        <v>2245.509</v>
      </c>
      <c r="X1332" s="28">
        <f t="shared" si="353"/>
        <v>682.25600696849892</v>
      </c>
      <c r="Y1332" s="37">
        <f t="shared" si="348"/>
        <v>3088.1414859115166</v>
      </c>
      <c r="Z1332" s="28">
        <f>Y1332*0.0000002777777777</f>
        <v>8.5781707917967701E-4</v>
      </c>
      <c r="AA1332" s="28">
        <f t="shared" si="354"/>
        <v>3088.1414850468373</v>
      </c>
      <c r="AB1332" s="24">
        <f t="shared" si="349"/>
        <v>-13855.86805555562</v>
      </c>
      <c r="AD1332" s="24">
        <f t="shared" si="355"/>
        <v>0</v>
      </c>
      <c r="AE1332" s="24">
        <f t="shared" si="361"/>
        <v>3218.274537808642</v>
      </c>
      <c r="AF1332" s="24">
        <f t="shared" si="360"/>
        <v>0</v>
      </c>
      <c r="AG133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</f>
        <v>0.88983501261092823</v>
      </c>
      <c r="AH1332" s="35">
        <f>(AG1332*3600000)*$J$69</f>
        <v>2754929.1990434336</v>
      </c>
      <c r="AI1332" s="33">
        <f>ABS((AB1332*0.0000002777777777)-Z1332)</f>
        <v>4.7066693157563379E-3</v>
      </c>
      <c r="AJ1332" s="33">
        <f t="shared" si="358"/>
        <v>2.3817243879520174</v>
      </c>
    </row>
    <row r="1333" spans="2:36" x14ac:dyDescent="0.3">
      <c r="B1333" s="22" t="s">
        <v>33</v>
      </c>
      <c r="C1333" s="22">
        <v>1325</v>
      </c>
      <c r="D1333" s="22">
        <v>303</v>
      </c>
      <c r="E1333" s="4">
        <v>79.2</v>
      </c>
      <c r="F1333" s="13">
        <f t="shared" si="356"/>
        <v>0.36111111111111033</v>
      </c>
      <c r="G1333" s="13">
        <f t="shared" si="357"/>
        <v>1.2999999999999972</v>
      </c>
      <c r="R1333">
        <f t="shared" si="345"/>
        <v>0</v>
      </c>
      <c r="S1333">
        <f t="shared" si="346"/>
        <v>79.2</v>
      </c>
      <c r="T1333" s="31">
        <f t="shared" si="350"/>
        <v>22</v>
      </c>
      <c r="U1333" s="31">
        <f t="shared" si="347"/>
        <v>369292</v>
      </c>
      <c r="V1333" s="28">
        <f t="shared" si="351"/>
        <v>166.62839069799998</v>
      </c>
      <c r="W1333" s="28">
        <f t="shared" si="352"/>
        <v>2245.509</v>
      </c>
      <c r="X1333" s="28">
        <f t="shared" si="353"/>
        <v>572.21471552196397</v>
      </c>
      <c r="Y1333" s="37">
        <f t="shared" si="348"/>
        <v>2984.3521062199638</v>
      </c>
      <c r="Z1333" s="28">
        <f>Y1333*0.0000002777777777</f>
        <v>8.2898669594009601E-4</v>
      </c>
      <c r="AA1333" s="28">
        <f t="shared" si="354"/>
        <v>2984.3521053843456</v>
      </c>
      <c r="AB1333" s="24">
        <f t="shared" si="349"/>
        <v>-10329.347993827076</v>
      </c>
      <c r="AD1333" s="24">
        <f t="shared" si="355"/>
        <v>0</v>
      </c>
      <c r="AE1333" s="24">
        <f t="shared" si="361"/>
        <v>3218.274537808642</v>
      </c>
      <c r="AF1333" s="24">
        <f t="shared" si="360"/>
        <v>0</v>
      </c>
      <c r="AG133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</f>
        <v>0.88983501261092823</v>
      </c>
      <c r="AH1333" s="35">
        <f>(AG1333*3600000)*$J$69</f>
        <v>2754929.1990434336</v>
      </c>
      <c r="AI1333" s="33">
        <f>ABS((AB1333*0.0000002777777777)-Z1333)</f>
        <v>3.6982500267553342E-3</v>
      </c>
      <c r="AJ1333" s="33">
        <f t="shared" si="358"/>
        <v>2.3854226379787726</v>
      </c>
    </row>
    <row r="1334" spans="2:36" x14ac:dyDescent="0.3">
      <c r="B1334" s="22" t="s">
        <v>33</v>
      </c>
      <c r="C1334" s="22">
        <v>1326</v>
      </c>
      <c r="D1334" s="22">
        <v>304</v>
      </c>
      <c r="E1334" s="4">
        <v>80.3</v>
      </c>
      <c r="F1334" s="13">
        <f t="shared" si="356"/>
        <v>0.22222222222222143</v>
      </c>
      <c r="G1334" s="13">
        <f t="shared" si="357"/>
        <v>0.79999999999999716</v>
      </c>
      <c r="R1334">
        <f t="shared" si="345"/>
        <v>0</v>
      </c>
      <c r="S1334">
        <f t="shared" si="346"/>
        <v>80.3</v>
      </c>
      <c r="T1334" s="31">
        <f t="shared" si="350"/>
        <v>22.305555555555554</v>
      </c>
      <c r="U1334" s="31">
        <f t="shared" si="347"/>
        <v>379621.34799382708</v>
      </c>
      <c r="V1334" s="28">
        <f t="shared" si="351"/>
        <v>171.28909992855742</v>
      </c>
      <c r="W1334" s="28">
        <f t="shared" si="352"/>
        <v>2245.509</v>
      </c>
      <c r="X1334" s="28">
        <f t="shared" si="353"/>
        <v>352.13213262890042</v>
      </c>
      <c r="Y1334" s="37">
        <f t="shared" si="348"/>
        <v>2768.9302325574577</v>
      </c>
      <c r="Z1334" s="28">
        <f>Y1334*0.0000002777777777</f>
        <v>7.691472866061548E-4</v>
      </c>
      <c r="AA1334" s="28">
        <f t="shared" si="354"/>
        <v>2768.9302317821571</v>
      </c>
      <c r="AB1334" s="24">
        <f t="shared" si="349"/>
        <v>-4742.256944444438</v>
      </c>
      <c r="AD1334" s="24">
        <f t="shared" si="355"/>
        <v>0</v>
      </c>
      <c r="AE1334" s="24">
        <f t="shared" si="361"/>
        <v>3218.274537808642</v>
      </c>
      <c r="AF1334" s="24">
        <f t="shared" si="360"/>
        <v>0</v>
      </c>
      <c r="AG133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</f>
        <v>0.88983501261092823</v>
      </c>
      <c r="AH1334" s="35">
        <f>(AG1334*3600000)*$J$69</f>
        <v>2754929.1990434336</v>
      </c>
      <c r="AI1334" s="33">
        <f>ABS((AB1334*0.0000002777777777)-Z1334)</f>
        <v>2.0864408819163231E-3</v>
      </c>
      <c r="AJ1334" s="33">
        <f t="shared" si="358"/>
        <v>2.3875090788606887</v>
      </c>
    </row>
    <row r="1335" spans="2:36" x14ac:dyDescent="0.3">
      <c r="B1335" s="22" t="s">
        <v>33</v>
      </c>
      <c r="C1335" s="22">
        <v>1327</v>
      </c>
      <c r="D1335" s="22">
        <v>305</v>
      </c>
      <c r="E1335" s="4">
        <v>80.8</v>
      </c>
      <c r="F1335" s="13">
        <f t="shared" si="356"/>
        <v>9.7222222222222612E-2</v>
      </c>
      <c r="G1335" s="13">
        <f t="shared" si="357"/>
        <v>0.35000000000000142</v>
      </c>
      <c r="R1335">
        <f t="shared" si="345"/>
        <v>0</v>
      </c>
      <c r="S1335">
        <f t="shared" si="346"/>
        <v>80.8</v>
      </c>
      <c r="T1335" s="31">
        <f t="shared" si="350"/>
        <v>22.444444444444443</v>
      </c>
      <c r="U1335" s="31">
        <f t="shared" si="347"/>
        <v>384363.60493827151</v>
      </c>
      <c r="V1335" s="28">
        <f t="shared" si="351"/>
        <v>173.42885557701226</v>
      </c>
      <c r="W1335" s="28">
        <f t="shared" si="352"/>
        <v>2245.509</v>
      </c>
      <c r="X1335" s="28">
        <f t="shared" si="353"/>
        <v>154.05780802514511</v>
      </c>
      <c r="Y1335" s="37">
        <f t="shared" si="348"/>
        <v>2572.9956636021575</v>
      </c>
      <c r="Z1335" s="28">
        <f>Y1335*0.0000002777777777</f>
        <v>7.1472101746714414E-4</v>
      </c>
      <c r="AA1335" s="28">
        <f t="shared" si="354"/>
        <v>2572.995662881719</v>
      </c>
      <c r="AB1335" s="24">
        <f t="shared" si="349"/>
        <v>-1905.1450617284863</v>
      </c>
      <c r="AD1335" s="24">
        <f t="shared" si="355"/>
        <v>0</v>
      </c>
      <c r="AE1335" s="24">
        <f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</f>
        <v>3229.6347600308641</v>
      </c>
      <c r="AF1335" s="24">
        <f t="shared" si="360"/>
        <v>0</v>
      </c>
      <c r="AG133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</f>
        <v>0.89299062989399525</v>
      </c>
      <c r="AH1335" s="35">
        <f>(AG1335*3600000)*$J$69</f>
        <v>2764698.9901518091</v>
      </c>
      <c r="AI1335" s="33">
        <f>ABS((AB1335*0.0000002777777777)-Z1335)</f>
        <v>1.2439279789102126E-3</v>
      </c>
      <c r="AJ1335" s="33">
        <f t="shared" si="358"/>
        <v>2.388753006839599</v>
      </c>
    </row>
    <row r="1336" spans="2:36" x14ac:dyDescent="0.3">
      <c r="B1336" s="22" t="s">
        <v>33</v>
      </c>
      <c r="C1336" s="22">
        <v>1328</v>
      </c>
      <c r="D1336" s="22">
        <v>306</v>
      </c>
      <c r="E1336" s="4">
        <v>81</v>
      </c>
      <c r="F1336" s="13">
        <f t="shared" si="356"/>
        <v>2.7777777777778172E-2</v>
      </c>
      <c r="G1336" s="13">
        <f t="shared" si="357"/>
        <v>0.10000000000000142</v>
      </c>
      <c r="R1336">
        <f t="shared" si="345"/>
        <v>0</v>
      </c>
      <c r="S1336">
        <f t="shared" si="346"/>
        <v>81</v>
      </c>
      <c r="T1336" s="31">
        <f t="shared" si="350"/>
        <v>22.5</v>
      </c>
      <c r="U1336" s="31">
        <f t="shared" si="347"/>
        <v>386268.75</v>
      </c>
      <c r="V1336" s="28">
        <f t="shared" si="351"/>
        <v>174.28847684062495</v>
      </c>
      <c r="W1336" s="28">
        <f t="shared" si="352"/>
        <v>2245.509</v>
      </c>
      <c r="X1336" s="28">
        <f t="shared" si="353"/>
        <v>44.016516578613334</v>
      </c>
      <c r="Y1336" s="37">
        <f t="shared" si="348"/>
        <v>2463.8139934192382</v>
      </c>
      <c r="Z1336" s="28">
        <f>Y1336*0.0000002777777777</f>
        <v>6.8439277575815848E-4</v>
      </c>
      <c r="AA1336" s="28">
        <f t="shared" si="354"/>
        <v>2463.8139927293705</v>
      </c>
      <c r="AB1336" s="24">
        <f t="shared" si="349"/>
        <v>0</v>
      </c>
      <c r="AC1336" s="24">
        <f>SUM(AB1336:AB1347)</f>
        <v>11360.222222222306</v>
      </c>
      <c r="AD1336" s="24">
        <f t="shared" si="355"/>
        <v>11.360222222222307</v>
      </c>
      <c r="AE1336" s="24">
        <f t="shared" ref="AE1336:AE1353" si="362"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</f>
        <v>3229.6347600308641</v>
      </c>
      <c r="AF1336" s="24">
        <f t="shared" si="360"/>
        <v>3.1556172830670679E-3</v>
      </c>
      <c r="AG133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</f>
        <v>0.89299062989399525</v>
      </c>
      <c r="AH1336" s="35">
        <f>(AG1336*3600000)*$J$69</f>
        <v>2764698.9901518091</v>
      </c>
      <c r="AI1336" s="33">
        <f>ABS((AB1336*0.0000002777777777)-Z1336)</f>
        <v>6.8439277575815848E-4</v>
      </c>
      <c r="AJ1336" s="33">
        <f t="shared" si="358"/>
        <v>2.3894373996153573</v>
      </c>
    </row>
    <row r="1337" spans="2:36" x14ac:dyDescent="0.3">
      <c r="B1337" s="22" t="s">
        <v>33</v>
      </c>
      <c r="C1337" s="22">
        <v>1329</v>
      </c>
      <c r="D1337" s="22">
        <v>307</v>
      </c>
      <c r="E1337" s="4">
        <v>81</v>
      </c>
      <c r="F1337" s="13">
        <f t="shared" si="356"/>
        <v>0</v>
      </c>
      <c r="G1337" s="13">
        <f t="shared" si="357"/>
        <v>0</v>
      </c>
      <c r="R1337">
        <f t="shared" si="345"/>
        <v>0</v>
      </c>
      <c r="S1337">
        <f t="shared" si="346"/>
        <v>81</v>
      </c>
      <c r="T1337" s="31">
        <f t="shared" si="350"/>
        <v>22.5</v>
      </c>
      <c r="U1337" s="31">
        <f t="shared" si="347"/>
        <v>386268.75</v>
      </c>
      <c r="V1337" s="28">
        <f t="shared" si="351"/>
        <v>174.28847684062495</v>
      </c>
      <c r="W1337" s="28">
        <f t="shared" si="352"/>
        <v>2245.509</v>
      </c>
      <c r="X1337" s="28">
        <f t="shared" si="353"/>
        <v>0</v>
      </c>
      <c r="Y1337" s="37">
        <f t="shared" si="348"/>
        <v>2419.7974768406248</v>
      </c>
      <c r="Z1337" s="28">
        <f>Y1337*0.0000002777777777</f>
        <v>6.7216596560085596E-4</v>
      </c>
      <c r="AA1337" s="28">
        <f t="shared" si="354"/>
        <v>2419.7974761630812</v>
      </c>
      <c r="AB1337" s="24">
        <f t="shared" si="349"/>
        <v>0</v>
      </c>
      <c r="AD1337" s="24">
        <f t="shared" si="355"/>
        <v>0</v>
      </c>
      <c r="AE1337" s="24">
        <f t="shared" si="362"/>
        <v>3229.6347600308641</v>
      </c>
      <c r="AF1337" s="24">
        <f t="shared" si="360"/>
        <v>0</v>
      </c>
      <c r="AG133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</f>
        <v>0.89299062989399525</v>
      </c>
      <c r="AH1337" s="35">
        <f>(AG1337*3600000)*$J$69</f>
        <v>2764698.9901518091</v>
      </c>
      <c r="AI1337" s="33">
        <f>ABS((AB1337*0.0000002777777777)-Z1337)</f>
        <v>6.7216596560085596E-4</v>
      </c>
      <c r="AJ1337" s="33">
        <f t="shared" si="358"/>
        <v>2.3901095655809583</v>
      </c>
    </row>
    <row r="1338" spans="2:36" x14ac:dyDescent="0.3">
      <c r="B1338" s="22" t="s">
        <v>33</v>
      </c>
      <c r="C1338" s="22">
        <v>1330</v>
      </c>
      <c r="D1338" s="22">
        <v>308</v>
      </c>
      <c r="E1338" s="4">
        <v>81</v>
      </c>
      <c r="F1338" s="13">
        <f t="shared" si="356"/>
        <v>0</v>
      </c>
      <c r="G1338" s="13">
        <f t="shared" si="357"/>
        <v>0</v>
      </c>
      <c r="R1338">
        <f t="shared" si="345"/>
        <v>0</v>
      </c>
      <c r="S1338">
        <f t="shared" si="346"/>
        <v>81</v>
      </c>
      <c r="T1338" s="31">
        <f t="shared" si="350"/>
        <v>22.5</v>
      </c>
      <c r="U1338" s="31">
        <f t="shared" si="347"/>
        <v>386268.75</v>
      </c>
      <c r="V1338" s="28">
        <f t="shared" si="351"/>
        <v>174.28847684062495</v>
      </c>
      <c r="W1338" s="28">
        <f t="shared" si="352"/>
        <v>2245.509</v>
      </c>
      <c r="X1338" s="28">
        <f t="shared" si="353"/>
        <v>0</v>
      </c>
      <c r="Y1338" s="37">
        <f t="shared" si="348"/>
        <v>2419.7974768406248</v>
      </c>
      <c r="Z1338" s="28">
        <f>Y1338*0.0000002777777777</f>
        <v>6.7216596560085596E-4</v>
      </c>
      <c r="AA1338" s="28">
        <f t="shared" si="354"/>
        <v>2419.7974761630812</v>
      </c>
      <c r="AB1338" s="24">
        <f t="shared" si="349"/>
        <v>0</v>
      </c>
      <c r="AD1338" s="24">
        <f t="shared" si="355"/>
        <v>0</v>
      </c>
      <c r="AE1338" s="24">
        <f t="shared" si="362"/>
        <v>3229.6347600308641</v>
      </c>
      <c r="AF1338" s="24">
        <f t="shared" si="360"/>
        <v>0</v>
      </c>
      <c r="AG133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</f>
        <v>0.89299062989399525</v>
      </c>
      <c r="AH1338" s="35">
        <f>(AG1338*3600000)*$J$69</f>
        <v>2764698.9901518091</v>
      </c>
      <c r="AI1338" s="33">
        <f>ABS((AB1338*0.0000002777777777)-Z1338)</f>
        <v>6.7216596560085596E-4</v>
      </c>
      <c r="AJ1338" s="33">
        <f t="shared" si="358"/>
        <v>2.3907817315465594</v>
      </c>
    </row>
    <row r="1339" spans="2:36" x14ac:dyDescent="0.3">
      <c r="B1339" s="22" t="s">
        <v>33</v>
      </c>
      <c r="C1339" s="22">
        <v>1331</v>
      </c>
      <c r="D1339" s="22">
        <v>309</v>
      </c>
      <c r="E1339" s="4">
        <v>81</v>
      </c>
      <c r="F1339" s="13">
        <f t="shared" si="356"/>
        <v>0</v>
      </c>
      <c r="G1339" s="13">
        <f t="shared" si="357"/>
        <v>0</v>
      </c>
      <c r="R1339">
        <f t="shared" si="345"/>
        <v>0</v>
      </c>
      <c r="S1339">
        <f t="shared" si="346"/>
        <v>81</v>
      </c>
      <c r="T1339" s="31">
        <f t="shared" si="350"/>
        <v>22.5</v>
      </c>
      <c r="U1339" s="31">
        <f t="shared" si="347"/>
        <v>386268.75</v>
      </c>
      <c r="V1339" s="28">
        <f t="shared" si="351"/>
        <v>174.28847684062495</v>
      </c>
      <c r="W1339" s="28">
        <f t="shared" si="352"/>
        <v>2245.509</v>
      </c>
      <c r="X1339" s="28">
        <f t="shared" si="353"/>
        <v>0</v>
      </c>
      <c r="Y1339" s="37">
        <f t="shared" si="348"/>
        <v>2419.7974768406248</v>
      </c>
      <c r="Z1339" s="28">
        <f>Y1339*0.0000002777777777</f>
        <v>6.7216596560085596E-4</v>
      </c>
      <c r="AA1339" s="28">
        <f t="shared" si="354"/>
        <v>2419.7974761630812</v>
      </c>
      <c r="AB1339" s="24">
        <f t="shared" si="349"/>
        <v>0</v>
      </c>
      <c r="AD1339" s="24">
        <f t="shared" si="355"/>
        <v>0</v>
      </c>
      <c r="AE1339" s="24">
        <f t="shared" si="362"/>
        <v>3229.6347600308641</v>
      </c>
      <c r="AF1339" s="24">
        <f t="shared" si="360"/>
        <v>0</v>
      </c>
      <c r="AG133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</f>
        <v>0.89299062989399525</v>
      </c>
      <c r="AH1339" s="35">
        <f>(AG1339*3600000)*$J$69</f>
        <v>2764698.9901518091</v>
      </c>
      <c r="AI1339" s="33">
        <f>ABS((AB1339*0.0000002777777777)-Z1339)</f>
        <v>6.7216596560085596E-4</v>
      </c>
      <c r="AJ1339" s="33">
        <f t="shared" si="358"/>
        <v>2.3914538975121604</v>
      </c>
    </row>
    <row r="1340" spans="2:36" x14ac:dyDescent="0.3">
      <c r="B1340" s="22" t="s">
        <v>33</v>
      </c>
      <c r="C1340" s="22">
        <v>1332</v>
      </c>
      <c r="D1340" s="22">
        <v>310</v>
      </c>
      <c r="E1340" s="4">
        <v>81</v>
      </c>
      <c r="F1340" s="13">
        <f t="shared" si="356"/>
        <v>-1.3888888888888099E-2</v>
      </c>
      <c r="G1340" s="13">
        <f t="shared" si="357"/>
        <v>-4.9999999999997158E-2</v>
      </c>
      <c r="R1340">
        <f t="shared" si="345"/>
        <v>0</v>
      </c>
      <c r="S1340">
        <f t="shared" si="346"/>
        <v>81</v>
      </c>
      <c r="T1340" s="31">
        <f t="shared" si="350"/>
        <v>22.5</v>
      </c>
      <c r="U1340" s="31">
        <f t="shared" si="347"/>
        <v>386268.75</v>
      </c>
      <c r="V1340" s="28">
        <f t="shared" si="351"/>
        <v>174.28847684062495</v>
      </c>
      <c r="W1340" s="28">
        <f t="shared" si="352"/>
        <v>2245.509</v>
      </c>
      <c r="X1340" s="28">
        <f t="shared" si="353"/>
        <v>-22.008258289305104</v>
      </c>
      <c r="Y1340" s="37">
        <f t="shared" si="348"/>
        <v>2397.7892185513197</v>
      </c>
      <c r="Z1340" s="28">
        <f>Y1340*0.0000002777777777</f>
        <v>6.6605256052220524E-4</v>
      </c>
      <c r="AA1340" s="28">
        <f t="shared" si="354"/>
        <v>2397.7892178799389</v>
      </c>
      <c r="AB1340" s="24">
        <f t="shared" si="349"/>
        <v>953.16126543201972</v>
      </c>
      <c r="AD1340" s="24">
        <f t="shared" si="355"/>
        <v>0</v>
      </c>
      <c r="AE1340" s="24">
        <f t="shared" si="362"/>
        <v>3229.6347600308641</v>
      </c>
      <c r="AF1340" s="24">
        <f t="shared" si="360"/>
        <v>0</v>
      </c>
      <c r="AG134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</f>
        <v>0.89299062989399525</v>
      </c>
      <c r="AH1340" s="35">
        <f>(AG1340*3600000)*$J$69</f>
        <v>2764698.9901518091</v>
      </c>
      <c r="AI1340" s="33">
        <f>ABS((AB1340*0.0000002777777777)-Z1340)</f>
        <v>4.0128554242077895E-4</v>
      </c>
      <c r="AJ1340" s="33">
        <f t="shared" si="358"/>
        <v>2.3918551830545813</v>
      </c>
    </row>
    <row r="1341" spans="2:36" x14ac:dyDescent="0.3">
      <c r="B1341" s="22" t="s">
        <v>33</v>
      </c>
      <c r="C1341" s="22">
        <v>1333</v>
      </c>
      <c r="D1341" s="22">
        <v>311</v>
      </c>
      <c r="E1341" s="4">
        <v>80.900000000000006</v>
      </c>
      <c r="F1341" s="13">
        <f t="shared" si="356"/>
        <v>-5.5555555555556344E-2</v>
      </c>
      <c r="G1341" s="13">
        <f t="shared" si="357"/>
        <v>-0.20000000000000284</v>
      </c>
      <c r="R1341">
        <f t="shared" si="345"/>
        <v>0</v>
      </c>
      <c r="S1341">
        <f t="shared" si="346"/>
        <v>80.900000000000006</v>
      </c>
      <c r="T1341" s="31">
        <f t="shared" si="350"/>
        <v>22.472222222222225</v>
      </c>
      <c r="U1341" s="31">
        <f t="shared" si="347"/>
        <v>385315.58873456798</v>
      </c>
      <c r="V1341" s="28">
        <f t="shared" si="351"/>
        <v>173.85840056565934</v>
      </c>
      <c r="W1341" s="28">
        <f t="shared" si="352"/>
        <v>2245.509</v>
      </c>
      <c r="X1341" s="28">
        <f t="shared" si="353"/>
        <v>-88.033033157226669</v>
      </c>
      <c r="Y1341" s="37">
        <f t="shared" si="348"/>
        <v>2331.3343674084326</v>
      </c>
      <c r="Z1341" s="28">
        <f>Y1341*0.0000002777777777</f>
        <v>6.475928796543498E-4</v>
      </c>
      <c r="AA1341" s="28">
        <f t="shared" si="354"/>
        <v>2331.3343667556592</v>
      </c>
      <c r="AB1341" s="24">
        <f t="shared" si="349"/>
        <v>2852.4189814816928</v>
      </c>
      <c r="AD1341" s="24">
        <f t="shared" si="355"/>
        <v>0</v>
      </c>
      <c r="AE1341" s="24">
        <f t="shared" si="362"/>
        <v>3229.6347600308641</v>
      </c>
      <c r="AF1341" s="24">
        <f t="shared" si="360"/>
        <v>0</v>
      </c>
      <c r="AG134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</f>
        <v>0.89299062989399525</v>
      </c>
      <c r="AH1341" s="35">
        <f>(AG1341*3600000)*$J$69</f>
        <v>2764698.9901518091</v>
      </c>
      <c r="AI1341" s="33">
        <f>ABS((AB1341*0.0000002777777777)-Z1341)</f>
        <v>1.4474572609093233E-4</v>
      </c>
      <c r="AJ1341" s="33">
        <f t="shared" si="358"/>
        <v>2.3919999287806721</v>
      </c>
    </row>
    <row r="1342" spans="2:36" x14ac:dyDescent="0.3">
      <c r="B1342" s="22" t="s">
        <v>33</v>
      </c>
      <c r="C1342" s="22">
        <v>1334</v>
      </c>
      <c r="D1342" s="22">
        <v>312</v>
      </c>
      <c r="E1342" s="4">
        <v>80.599999999999994</v>
      </c>
      <c r="F1342" s="13">
        <f t="shared" si="356"/>
        <v>-8.3333333333334522E-2</v>
      </c>
      <c r="G1342" s="13">
        <f t="shared" si="357"/>
        <v>-0.30000000000000426</v>
      </c>
      <c r="R1342">
        <f t="shared" si="345"/>
        <v>0</v>
      </c>
      <c r="S1342">
        <f t="shared" si="346"/>
        <v>80.599999999999994</v>
      </c>
      <c r="T1342" s="31">
        <f t="shared" si="350"/>
        <v>22.388888888888886</v>
      </c>
      <c r="U1342" s="31">
        <f t="shared" si="347"/>
        <v>382463.16975308629</v>
      </c>
      <c r="V1342" s="28">
        <f t="shared" si="351"/>
        <v>172.57135945867432</v>
      </c>
      <c r="W1342" s="28">
        <f t="shared" si="352"/>
        <v>2245.509</v>
      </c>
      <c r="X1342" s="28">
        <f t="shared" si="353"/>
        <v>-132.04954973584</v>
      </c>
      <c r="Y1342" s="37">
        <f t="shared" si="348"/>
        <v>2286.030809722834</v>
      </c>
      <c r="Z1342" s="28">
        <f>Y1342*0.0000002777777777</f>
        <v>6.3500855807854036E-4</v>
      </c>
      <c r="AA1342" s="28">
        <f t="shared" si="354"/>
        <v>2286.0308090827452</v>
      </c>
      <c r="AB1342" s="24">
        <f t="shared" si="349"/>
        <v>2841.8217592592118</v>
      </c>
      <c r="AD1342" s="24">
        <f t="shared" si="355"/>
        <v>0</v>
      </c>
      <c r="AE1342" s="24">
        <f t="shared" si="362"/>
        <v>3229.6347600308641</v>
      </c>
      <c r="AF1342" s="24">
        <f t="shared" si="360"/>
        <v>0</v>
      </c>
      <c r="AG134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</f>
        <v>0.89299062989399525</v>
      </c>
      <c r="AH1342" s="35">
        <f>(AG1342*3600000)*$J$69</f>
        <v>2764698.9901518091</v>
      </c>
      <c r="AI1342" s="33">
        <f>ABS((AB1342*0.0000002777777777)-Z1342)</f>
        <v>1.5438637482798794E-4</v>
      </c>
      <c r="AJ1342" s="33">
        <f t="shared" si="358"/>
        <v>2.3921543151555</v>
      </c>
    </row>
    <row r="1343" spans="2:36" x14ac:dyDescent="0.3">
      <c r="B1343" s="22" t="s">
        <v>33</v>
      </c>
      <c r="C1343" s="22">
        <v>1335</v>
      </c>
      <c r="D1343" s="22">
        <v>313</v>
      </c>
      <c r="E1343" s="4">
        <v>80.3</v>
      </c>
      <c r="F1343" s="13">
        <f t="shared" si="356"/>
        <v>-8.3333333333332538E-2</v>
      </c>
      <c r="G1343" s="13">
        <f t="shared" si="357"/>
        <v>-0.29999999999999716</v>
      </c>
      <c r="R1343">
        <f t="shared" si="345"/>
        <v>0</v>
      </c>
      <c r="S1343">
        <f t="shared" si="346"/>
        <v>80.3</v>
      </c>
      <c r="T1343" s="31">
        <f t="shared" si="350"/>
        <v>22.305555555555554</v>
      </c>
      <c r="U1343" s="31">
        <f t="shared" si="347"/>
        <v>379621.34799382708</v>
      </c>
      <c r="V1343" s="28">
        <f t="shared" si="351"/>
        <v>171.28909992855742</v>
      </c>
      <c r="W1343" s="28">
        <f t="shared" si="352"/>
        <v>2245.509</v>
      </c>
      <c r="X1343" s="28">
        <f t="shared" si="353"/>
        <v>-132.04954973583688</v>
      </c>
      <c r="Y1343" s="37">
        <f t="shared" si="348"/>
        <v>2284.7485501927204</v>
      </c>
      <c r="Z1343" s="28">
        <f>Y1343*0.0000002777777777</f>
        <v>6.3465237487583077E-4</v>
      </c>
      <c r="AA1343" s="28">
        <f t="shared" si="354"/>
        <v>2284.7485495529909</v>
      </c>
      <c r="AB1343" s="24">
        <f t="shared" si="349"/>
        <v>2831.2245370369637</v>
      </c>
      <c r="AD1343" s="24">
        <f t="shared" si="355"/>
        <v>0</v>
      </c>
      <c r="AE1343" s="24">
        <f t="shared" si="362"/>
        <v>3229.6347600308641</v>
      </c>
      <c r="AF1343" s="24">
        <f t="shared" si="360"/>
        <v>0</v>
      </c>
      <c r="AG134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</f>
        <v>0.89299062989399525</v>
      </c>
      <c r="AH1343" s="35">
        <f>(AG1343*3600000)*$J$69</f>
        <v>2764698.9901518091</v>
      </c>
      <c r="AI1343" s="33">
        <f>ABS((AB1343*0.0000002777777777)-Z1343)</f>
        <v>1.5179888519200842E-4</v>
      </c>
      <c r="AJ1343" s="33">
        <f t="shared" si="358"/>
        <v>2.392306114040692</v>
      </c>
    </row>
    <row r="1344" spans="2:36" x14ac:dyDescent="0.3">
      <c r="B1344" s="22" t="s">
        <v>33</v>
      </c>
      <c r="C1344" s="22">
        <v>1336</v>
      </c>
      <c r="D1344" s="22">
        <v>314</v>
      </c>
      <c r="E1344" s="4">
        <v>80</v>
      </c>
      <c r="F1344" s="13">
        <f t="shared" si="356"/>
        <v>-5.5555555555554373E-2</v>
      </c>
      <c r="G1344" s="13">
        <f t="shared" si="357"/>
        <v>-0.19999999999999574</v>
      </c>
      <c r="R1344">
        <f t="shared" si="345"/>
        <v>0</v>
      </c>
      <c r="S1344">
        <f t="shared" si="346"/>
        <v>80</v>
      </c>
      <c r="T1344" s="31">
        <f t="shared" si="350"/>
        <v>22.222222222222221</v>
      </c>
      <c r="U1344" s="31">
        <f t="shared" si="347"/>
        <v>376790.12345679011</v>
      </c>
      <c r="V1344" s="28">
        <f t="shared" si="351"/>
        <v>170.01162197530863</v>
      </c>
      <c r="W1344" s="28">
        <f t="shared" si="352"/>
        <v>2245.509</v>
      </c>
      <c r="X1344" s="28">
        <f t="shared" si="353"/>
        <v>-88.033033157223542</v>
      </c>
      <c r="Y1344" s="37">
        <f t="shared" si="348"/>
        <v>2327.487588818085</v>
      </c>
      <c r="Z1344" s="28">
        <f>Y1344*0.0000002777777777</f>
        <v>6.4652433004621908E-4</v>
      </c>
      <c r="AA1344" s="28">
        <f t="shared" si="354"/>
        <v>2327.4875881663888</v>
      </c>
      <c r="AB1344" s="24">
        <f t="shared" si="349"/>
        <v>941.38657407398568</v>
      </c>
      <c r="AD1344" s="24">
        <f t="shared" si="355"/>
        <v>0</v>
      </c>
      <c r="AE1344" s="24">
        <f t="shared" si="362"/>
        <v>3229.6347600308641</v>
      </c>
      <c r="AF1344" s="24">
        <f t="shared" si="360"/>
        <v>0</v>
      </c>
      <c r="AG134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</f>
        <v>0.89299062989399525</v>
      </c>
      <c r="AH1344" s="35">
        <f>(AG1344*3600000)*$J$69</f>
        <v>2764698.9901518091</v>
      </c>
      <c r="AI1344" s="33">
        <f>ABS((AB1344*0.0000002777777777)-Z1344)</f>
        <v>3.8502805954333086E-4</v>
      </c>
      <c r="AJ1344" s="33">
        <f t="shared" si="358"/>
        <v>2.3926911421002353</v>
      </c>
    </row>
    <row r="1345" spans="2:36" x14ac:dyDescent="0.3">
      <c r="B1345" s="22" t="s">
        <v>33</v>
      </c>
      <c r="C1345" s="22">
        <v>1337</v>
      </c>
      <c r="D1345" s="22">
        <v>315</v>
      </c>
      <c r="E1345" s="4">
        <v>79.900000000000006</v>
      </c>
      <c r="F1345" s="13">
        <f t="shared" si="356"/>
        <v>-2.7777777777778172E-2</v>
      </c>
      <c r="G1345" s="13">
        <f t="shared" si="357"/>
        <v>-0.10000000000000142</v>
      </c>
      <c r="R1345">
        <f t="shared" si="345"/>
        <v>0</v>
      </c>
      <c r="S1345">
        <f t="shared" si="346"/>
        <v>79.900000000000006</v>
      </c>
      <c r="T1345" s="31">
        <f t="shared" si="350"/>
        <v>22.194444444444446</v>
      </c>
      <c r="U1345" s="31">
        <f t="shared" si="347"/>
        <v>375848.73688271613</v>
      </c>
      <c r="V1345" s="28">
        <f t="shared" si="351"/>
        <v>169.58685856352972</v>
      </c>
      <c r="W1345" s="28">
        <f t="shared" si="352"/>
        <v>2245.509</v>
      </c>
      <c r="X1345" s="28">
        <f t="shared" si="353"/>
        <v>-44.016516578613334</v>
      </c>
      <c r="Y1345" s="37">
        <f t="shared" si="348"/>
        <v>2371.0793419849165</v>
      </c>
      <c r="Z1345" s="28">
        <f>Y1345*0.0000002777777777</f>
        <v>6.5863315036694843E-4</v>
      </c>
      <c r="AA1345" s="28">
        <f t="shared" si="354"/>
        <v>2371.0793413210145</v>
      </c>
      <c r="AB1345" s="24">
        <f t="shared" si="349"/>
        <v>940.20910493843257</v>
      </c>
      <c r="AD1345" s="24">
        <f t="shared" si="355"/>
        <v>0</v>
      </c>
      <c r="AE1345" s="24">
        <f t="shared" si="362"/>
        <v>3229.6347600308641</v>
      </c>
      <c r="AF1345" s="24">
        <f t="shared" si="360"/>
        <v>0</v>
      </c>
      <c r="AG134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</f>
        <v>0.89299062989399525</v>
      </c>
      <c r="AH1345" s="35">
        <f>(AG1345*3600000)*$J$69</f>
        <v>2764698.9901518091</v>
      </c>
      <c r="AI1345" s="33">
        <f>ABS((AB1345*0.0000002777777777)-Z1345)</f>
        <v>3.9746395462384452E-4</v>
      </c>
      <c r="AJ1345" s="33">
        <f t="shared" si="358"/>
        <v>2.3930886060548593</v>
      </c>
    </row>
    <row r="1346" spans="2:36" x14ac:dyDescent="0.3">
      <c r="B1346" s="22" t="s">
        <v>33</v>
      </c>
      <c r="C1346" s="22">
        <v>1338</v>
      </c>
      <c r="D1346" s="22">
        <v>316</v>
      </c>
      <c r="E1346" s="4">
        <v>79.8</v>
      </c>
      <c r="F1346" s="13">
        <f t="shared" si="356"/>
        <v>-1.3888888888890073E-2</v>
      </c>
      <c r="G1346" s="13">
        <f t="shared" si="357"/>
        <v>-5.0000000000004263E-2</v>
      </c>
      <c r="R1346">
        <f t="shared" si="345"/>
        <v>0</v>
      </c>
      <c r="S1346">
        <f t="shared" si="346"/>
        <v>79.8</v>
      </c>
      <c r="T1346" s="31">
        <f t="shared" si="350"/>
        <v>22.166666666666664</v>
      </c>
      <c r="U1346" s="31">
        <f t="shared" si="347"/>
        <v>374908.52777777769</v>
      </c>
      <c r="V1346" s="28">
        <f t="shared" si="351"/>
        <v>169.1626264380694</v>
      </c>
      <c r="W1346" s="28">
        <f t="shared" si="352"/>
        <v>2245.509</v>
      </c>
      <c r="X1346" s="28">
        <f t="shared" si="353"/>
        <v>-22.00825828930823</v>
      </c>
      <c r="Y1346" s="37">
        <f t="shared" si="348"/>
        <v>2392.663368148761</v>
      </c>
      <c r="Z1346" s="28">
        <f>Y1346*0.0000002777777777</f>
        <v>6.6462871318855987E-4</v>
      </c>
      <c r="AA1346" s="28">
        <f t="shared" si="354"/>
        <v>2392.6633674788154</v>
      </c>
      <c r="AB1346" s="24">
        <f t="shared" si="349"/>
        <v>0</v>
      </c>
      <c r="AD1346" s="24">
        <f t="shared" si="355"/>
        <v>0</v>
      </c>
      <c r="AE1346" s="24">
        <f t="shared" si="362"/>
        <v>3229.6347600308641</v>
      </c>
      <c r="AF1346" s="24">
        <f t="shared" si="360"/>
        <v>0</v>
      </c>
      <c r="AG134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</f>
        <v>0.89299062989399525</v>
      </c>
      <c r="AH1346" s="35">
        <f>(AG1346*3600000)*$J$69</f>
        <v>2764698.9901518091</v>
      </c>
      <c r="AI1346" s="33">
        <f>ABS((AB1346*0.0000002777777777)-Z1346)</f>
        <v>6.6462871318855987E-4</v>
      </c>
      <c r="AJ1346" s="33">
        <f t="shared" si="358"/>
        <v>2.3937532347680479</v>
      </c>
    </row>
    <row r="1347" spans="2:36" x14ac:dyDescent="0.3">
      <c r="B1347" s="22" t="s">
        <v>33</v>
      </c>
      <c r="C1347" s="22">
        <v>1339</v>
      </c>
      <c r="D1347" s="22">
        <v>317</v>
      </c>
      <c r="E1347" s="4">
        <v>79.8</v>
      </c>
      <c r="F1347" s="13">
        <f t="shared" si="356"/>
        <v>0</v>
      </c>
      <c r="G1347" s="13">
        <f t="shared" si="357"/>
        <v>0</v>
      </c>
      <c r="R1347">
        <f t="shared" si="345"/>
        <v>0</v>
      </c>
      <c r="S1347">
        <f t="shared" si="346"/>
        <v>79.8</v>
      </c>
      <c r="T1347" s="31">
        <f t="shared" si="350"/>
        <v>22.166666666666664</v>
      </c>
      <c r="U1347" s="31">
        <f t="shared" si="347"/>
        <v>374908.52777777769</v>
      </c>
      <c r="V1347" s="28">
        <f t="shared" si="351"/>
        <v>169.1626264380694</v>
      </c>
      <c r="W1347" s="28">
        <f t="shared" si="352"/>
        <v>2245.509</v>
      </c>
      <c r="X1347" s="28">
        <f t="shared" si="353"/>
        <v>0</v>
      </c>
      <c r="Y1347" s="37">
        <f t="shared" si="348"/>
        <v>2414.6716264380693</v>
      </c>
      <c r="Z1347" s="28">
        <f>Y1347*0.0000002777777777</f>
        <v>6.7074211826721156E-4</v>
      </c>
      <c r="AA1347" s="28">
        <f t="shared" si="354"/>
        <v>2414.6716257619614</v>
      </c>
      <c r="AB1347" s="24">
        <f t="shared" si="349"/>
        <v>0</v>
      </c>
      <c r="AD1347" s="24">
        <f t="shared" si="355"/>
        <v>0</v>
      </c>
      <c r="AE1347" s="24">
        <f t="shared" si="362"/>
        <v>3229.6347600308641</v>
      </c>
      <c r="AF1347" s="24">
        <f t="shared" si="360"/>
        <v>0</v>
      </c>
      <c r="AG134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</f>
        <v>0.89299062989399525</v>
      </c>
      <c r="AH1347" s="35">
        <f>(AG1347*3600000)*$J$69</f>
        <v>2764698.9901518091</v>
      </c>
      <c r="AI1347" s="33">
        <f>ABS((AB1347*0.0000002777777777)-Z1347)</f>
        <v>6.7074211826721156E-4</v>
      </c>
      <c r="AJ1347" s="33">
        <f t="shared" si="358"/>
        <v>2.3944239768863151</v>
      </c>
    </row>
    <row r="1348" spans="2:36" x14ac:dyDescent="0.3">
      <c r="B1348" s="22" t="s">
        <v>33</v>
      </c>
      <c r="C1348" s="22">
        <v>1340</v>
      </c>
      <c r="D1348" s="22">
        <v>318</v>
      </c>
      <c r="E1348" s="4">
        <v>79.8</v>
      </c>
      <c r="F1348" s="13">
        <f t="shared" si="356"/>
        <v>1.3888888888890073E-2</v>
      </c>
      <c r="G1348" s="13">
        <f t="shared" si="357"/>
        <v>5.0000000000004263E-2</v>
      </c>
      <c r="R1348">
        <f t="shared" si="345"/>
        <v>0</v>
      </c>
      <c r="S1348">
        <f t="shared" si="346"/>
        <v>79.8</v>
      </c>
      <c r="T1348" s="31">
        <f t="shared" si="350"/>
        <v>22.166666666666664</v>
      </c>
      <c r="U1348" s="31">
        <f t="shared" si="347"/>
        <v>374908.52777777769</v>
      </c>
      <c r="V1348" s="28">
        <f t="shared" si="351"/>
        <v>169.1626264380694</v>
      </c>
      <c r="W1348" s="28">
        <f t="shared" si="352"/>
        <v>2245.509</v>
      </c>
      <c r="X1348" s="28">
        <f t="shared" si="353"/>
        <v>22.00825828930823</v>
      </c>
      <c r="Y1348" s="37">
        <f t="shared" si="348"/>
        <v>2436.6798847273776</v>
      </c>
      <c r="Z1348" s="28">
        <f>Y1348*0.0000002777777777</f>
        <v>6.7685552334586314E-4</v>
      </c>
      <c r="AA1348" s="28">
        <f t="shared" si="354"/>
        <v>2436.6798840451074</v>
      </c>
      <c r="AB1348" s="24">
        <f t="shared" si="349"/>
        <v>-940.20910493843257</v>
      </c>
      <c r="AD1348" s="24">
        <f t="shared" si="355"/>
        <v>0</v>
      </c>
      <c r="AE1348" s="24">
        <f t="shared" si="362"/>
        <v>3229.6347600308641</v>
      </c>
      <c r="AF1348" s="24">
        <f t="shared" si="360"/>
        <v>0</v>
      </c>
      <c r="AG134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</f>
        <v>0.89299062989399525</v>
      </c>
      <c r="AH1348" s="35">
        <f>(AG1348*3600000)*$J$69</f>
        <v>2764698.9901518091</v>
      </c>
      <c r="AI1348" s="33">
        <f>ABS((AB1348*0.0000002777777777)-Z1348)</f>
        <v>9.3802471908896706E-4</v>
      </c>
      <c r="AJ1348" s="33">
        <f t="shared" si="358"/>
        <v>2.3953620016054042</v>
      </c>
    </row>
    <row r="1349" spans="2:36" x14ac:dyDescent="0.3">
      <c r="B1349" s="22" t="s">
        <v>33</v>
      </c>
      <c r="C1349" s="22">
        <v>1341</v>
      </c>
      <c r="D1349" s="22">
        <v>319</v>
      </c>
      <c r="E1349" s="4">
        <v>79.900000000000006</v>
      </c>
      <c r="F1349" s="13">
        <f t="shared" si="356"/>
        <v>2.7777777777778172E-2</v>
      </c>
      <c r="G1349" s="13">
        <f t="shared" si="357"/>
        <v>0.10000000000000142</v>
      </c>
      <c r="R1349">
        <f t="shared" si="345"/>
        <v>0</v>
      </c>
      <c r="S1349">
        <f t="shared" si="346"/>
        <v>79.900000000000006</v>
      </c>
      <c r="T1349" s="31">
        <f t="shared" si="350"/>
        <v>22.194444444444446</v>
      </c>
      <c r="U1349" s="31">
        <f t="shared" si="347"/>
        <v>375848.73688271613</v>
      </c>
      <c r="V1349" s="28">
        <f t="shared" si="351"/>
        <v>169.58685856352972</v>
      </c>
      <c r="W1349" s="28">
        <f t="shared" si="352"/>
        <v>2245.509</v>
      </c>
      <c r="X1349" s="28">
        <f t="shared" si="353"/>
        <v>44.016516578613334</v>
      </c>
      <c r="Y1349" s="37">
        <f t="shared" si="348"/>
        <v>2459.1123751421433</v>
      </c>
      <c r="Z1349" s="28">
        <f>Y1349*0.0000002777777777</f>
        <v>6.8308677068155336E-4</v>
      </c>
      <c r="AA1349" s="28">
        <f t="shared" si="354"/>
        <v>2459.1123744535921</v>
      </c>
      <c r="AB1349" s="24">
        <f t="shared" si="349"/>
        <v>-941.38657407398568</v>
      </c>
      <c r="AD1349" s="24">
        <f t="shared" si="355"/>
        <v>0</v>
      </c>
      <c r="AE1349" s="24">
        <f t="shared" si="362"/>
        <v>3229.6347600308641</v>
      </c>
      <c r="AF1349" s="24">
        <f t="shared" si="360"/>
        <v>0</v>
      </c>
      <c r="AG134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</f>
        <v>0.89299062989399525</v>
      </c>
      <c r="AH1349" s="35">
        <f>(AG1349*3600000)*$J$69</f>
        <v>2764698.9901518091</v>
      </c>
      <c r="AI1349" s="33">
        <f>ABS((AB1349*0.0000002777777777)-Z1349)</f>
        <v>9.4458304118444163E-4</v>
      </c>
      <c r="AJ1349" s="33">
        <f t="shared" si="358"/>
        <v>2.3963065846465885</v>
      </c>
    </row>
    <row r="1350" spans="2:36" x14ac:dyDescent="0.3">
      <c r="B1350" s="22" t="s">
        <v>33</v>
      </c>
      <c r="C1350" s="22">
        <v>1342</v>
      </c>
      <c r="D1350" s="22">
        <v>320</v>
      </c>
      <c r="E1350" s="4">
        <v>80</v>
      </c>
      <c r="F1350" s="13">
        <f t="shared" si="356"/>
        <v>6.9444444444444448E-2</v>
      </c>
      <c r="G1350" s="13">
        <f t="shared" si="357"/>
        <v>0.25</v>
      </c>
      <c r="R1350">
        <f t="shared" si="345"/>
        <v>0</v>
      </c>
      <c r="S1350">
        <f t="shared" si="346"/>
        <v>80</v>
      </c>
      <c r="T1350" s="31">
        <f t="shared" si="350"/>
        <v>22.222222222222221</v>
      </c>
      <c r="U1350" s="31">
        <f t="shared" si="347"/>
        <v>376790.12345679011</v>
      </c>
      <c r="V1350" s="28">
        <f t="shared" si="351"/>
        <v>170.01162197530863</v>
      </c>
      <c r="W1350" s="28">
        <f t="shared" si="352"/>
        <v>2245.509</v>
      </c>
      <c r="X1350" s="28">
        <f t="shared" si="353"/>
        <v>110.04129144653177</v>
      </c>
      <c r="Y1350" s="37">
        <f t="shared" si="348"/>
        <v>2525.5619134218405</v>
      </c>
      <c r="Z1350" s="28">
        <f>Y1350*0.0000002777777777</f>
        <v>7.0154497575407868E-4</v>
      </c>
      <c r="AA1350" s="28">
        <f t="shared" si="354"/>
        <v>2525.5619127146833</v>
      </c>
      <c r="AB1350" s="24">
        <f t="shared" si="349"/>
        <v>-3777.3209876544424</v>
      </c>
      <c r="AD1350" s="24">
        <f t="shared" si="355"/>
        <v>0</v>
      </c>
      <c r="AE1350" s="24">
        <f t="shared" si="362"/>
        <v>3229.6347600308641</v>
      </c>
      <c r="AF1350" s="24">
        <f t="shared" si="360"/>
        <v>0</v>
      </c>
      <c r="AG135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</f>
        <v>0.89299062989399525</v>
      </c>
      <c r="AH1350" s="35">
        <f>(AG1350*3600000)*$J$69</f>
        <v>2764698.9901518091</v>
      </c>
      <c r="AI1350" s="33">
        <f>ABS((AB1350*0.0000002777777777)-Z1350)</f>
        <v>1.750800805364299E-3</v>
      </c>
      <c r="AJ1350" s="33">
        <f t="shared" si="358"/>
        <v>2.3980573854519527</v>
      </c>
    </row>
    <row r="1351" spans="2:36" x14ac:dyDescent="0.3">
      <c r="B1351" s="22" t="s">
        <v>33</v>
      </c>
      <c r="C1351" s="22">
        <v>1343</v>
      </c>
      <c r="D1351" s="22">
        <v>321</v>
      </c>
      <c r="E1351" s="4">
        <v>80.400000000000006</v>
      </c>
      <c r="F1351" s="13">
        <f t="shared" si="356"/>
        <v>0.11111111111111072</v>
      </c>
      <c r="G1351" s="13">
        <f t="shared" si="357"/>
        <v>0.39999999999999858</v>
      </c>
      <c r="R1351">
        <f t="shared" si="345"/>
        <v>0</v>
      </c>
      <c r="S1351">
        <f t="shared" si="346"/>
        <v>80.400000000000006</v>
      </c>
      <c r="T1351" s="31">
        <f t="shared" si="350"/>
        <v>22.333333333333336</v>
      </c>
      <c r="U1351" s="31">
        <f t="shared" si="347"/>
        <v>380567.44444444455</v>
      </c>
      <c r="V1351" s="28">
        <f t="shared" si="351"/>
        <v>171.71598848561112</v>
      </c>
      <c r="W1351" s="28">
        <f t="shared" si="352"/>
        <v>2245.509</v>
      </c>
      <c r="X1351" s="28">
        <f t="shared" si="353"/>
        <v>176.06606631445021</v>
      </c>
      <c r="Y1351" s="37">
        <f t="shared" si="348"/>
        <v>2593.2910548000614</v>
      </c>
      <c r="Z1351" s="28">
        <f>Y1351*0.0000002777777777</f>
        <v>7.2035862613165004E-4</v>
      </c>
      <c r="AA1351" s="28">
        <f t="shared" si="354"/>
        <v>2593.2910540739404</v>
      </c>
      <c r="AB1351" s="24">
        <f t="shared" si="349"/>
        <v>-3796.1604938269593</v>
      </c>
      <c r="AD1351" s="24">
        <f t="shared" si="355"/>
        <v>0</v>
      </c>
      <c r="AE1351" s="24">
        <f t="shared" si="362"/>
        <v>3229.6347600308641</v>
      </c>
      <c r="AF1351" s="24">
        <f t="shared" si="360"/>
        <v>0</v>
      </c>
      <c r="AG135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</f>
        <v>0.89299062989399525</v>
      </c>
      <c r="AH1351" s="35">
        <f>(AG1351*3600000)*$J$69</f>
        <v>2764698.9901518091</v>
      </c>
      <c r="AI1351" s="33">
        <f>ABS((AB1351*0.0000002777777777)-Z1351)</f>
        <v>1.7748476518994376E-3</v>
      </c>
      <c r="AJ1351" s="33">
        <f t="shared" si="358"/>
        <v>2.3998322331038522</v>
      </c>
    </row>
    <row r="1352" spans="2:36" x14ac:dyDescent="0.3">
      <c r="B1352" s="22" t="s">
        <v>33</v>
      </c>
      <c r="C1352" s="22">
        <v>1344</v>
      </c>
      <c r="D1352" s="22">
        <v>322</v>
      </c>
      <c r="E1352" s="4">
        <v>80.8</v>
      </c>
      <c r="F1352" s="13">
        <f t="shared" si="356"/>
        <v>0.11111111111111072</v>
      </c>
      <c r="G1352" s="13">
        <f t="shared" si="357"/>
        <v>0.39999999999999858</v>
      </c>
      <c r="R1352">
        <f t="shared" ref="R1352:R1415" si="363">IF(E1352&lt;1,1,0)</f>
        <v>0</v>
      </c>
      <c r="S1352">
        <f t="shared" ref="S1352:S1415" si="364">IF(R1352=1,"",E1352)</f>
        <v>80.8</v>
      </c>
      <c r="T1352" s="31">
        <f t="shared" si="350"/>
        <v>22.444444444444443</v>
      </c>
      <c r="U1352" s="31">
        <f t="shared" ref="U1352:U1415" si="365">(0.5*1526*(T1352*T1352))</f>
        <v>384363.60493827151</v>
      </c>
      <c r="V1352" s="28">
        <f t="shared" si="351"/>
        <v>173.42885557701226</v>
      </c>
      <c r="W1352" s="28">
        <f t="shared" si="352"/>
        <v>2245.509</v>
      </c>
      <c r="X1352" s="28">
        <f t="shared" si="353"/>
        <v>176.06606631445021</v>
      </c>
      <c r="Y1352" s="37">
        <f t="shared" ref="Y1352:Y1415" si="366">V1352+W1352+X1352</f>
        <v>2595.0039218914626</v>
      </c>
      <c r="Z1352" s="28">
        <f>Y1352*0.0000002777777777</f>
        <v>7.2083442254579485E-4</v>
      </c>
      <c r="AA1352" s="28">
        <f t="shared" si="354"/>
        <v>2595.0039211648614</v>
      </c>
      <c r="AB1352" s="24">
        <f t="shared" ref="AB1352:AB1415" si="367">$U1352-$U1353</f>
        <v>-3815.0000000001746</v>
      </c>
      <c r="AD1352" s="24">
        <f t="shared" si="355"/>
        <v>0</v>
      </c>
      <c r="AE1352" s="24">
        <f t="shared" si="362"/>
        <v>3229.6347600308641</v>
      </c>
      <c r="AF1352" s="24">
        <f t="shared" si="360"/>
        <v>0</v>
      </c>
      <c r="AG135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</f>
        <v>0.89299062989399525</v>
      </c>
      <c r="AH1352" s="35">
        <f>(AG1352*3600000)*$J$69</f>
        <v>2764698.9901518091</v>
      </c>
      <c r="AI1352" s="33">
        <f>ABS((AB1352*0.0000002777777777)-Z1352)</f>
        <v>1.7805566444713435E-3</v>
      </c>
      <c r="AJ1352" s="33">
        <f t="shared" si="358"/>
        <v>2.4016127897483237</v>
      </c>
    </row>
    <row r="1353" spans="2:36" x14ac:dyDescent="0.3">
      <c r="B1353" s="22" t="s">
        <v>33</v>
      </c>
      <c r="C1353" s="22">
        <v>1345</v>
      </c>
      <c r="D1353" s="22">
        <v>323</v>
      </c>
      <c r="E1353" s="4">
        <v>81.2</v>
      </c>
      <c r="F1353" s="13">
        <f t="shared" si="356"/>
        <v>9.7222222222222612E-2</v>
      </c>
      <c r="G1353" s="13">
        <f t="shared" si="357"/>
        <v>0.35000000000000142</v>
      </c>
      <c r="R1353">
        <f t="shared" si="363"/>
        <v>0</v>
      </c>
      <c r="S1353">
        <f t="shared" si="364"/>
        <v>81.2</v>
      </c>
      <c r="T1353" s="31">
        <f t="shared" ref="T1353:T1416" si="368">E1353/3.6</f>
        <v>22.555555555555557</v>
      </c>
      <c r="U1353" s="31">
        <f t="shared" si="365"/>
        <v>388178.60493827169</v>
      </c>
      <c r="V1353" s="28">
        <f t="shared" ref="V1353:V1416" si="369">0.5 * 1.202 * (T1353^2) * 0.25 * (1.442 * 1.589)</f>
        <v>175.15022324951232</v>
      </c>
      <c r="W1353" s="28">
        <f t="shared" ref="W1353:W1416" si="370">1526 * 9.81 * 0.15</f>
        <v>2245.509</v>
      </c>
      <c r="X1353" s="28">
        <f t="shared" ref="X1353:X1416" si="371">(F1353*$M$18)</f>
        <v>154.05780802514511</v>
      </c>
      <c r="Y1353" s="37">
        <f t="shared" si="366"/>
        <v>2574.7170312746575</v>
      </c>
      <c r="Z1353" s="28">
        <f>Y1353*0.0000002777777777</f>
        <v>7.1519917515381584E-4</v>
      </c>
      <c r="AA1353" s="28">
        <f t="shared" ref="AA1353:AA1416" si="372">Z1353*3600000</f>
        <v>2574.717030553737</v>
      </c>
      <c r="AB1353" s="24">
        <f t="shared" si="367"/>
        <v>-2873.6134259258397</v>
      </c>
      <c r="AD1353" s="24">
        <f t="shared" ref="AD1353:AD1416" si="373">AC1353/1000</f>
        <v>0</v>
      </c>
      <c r="AE1353" s="24">
        <f t="shared" si="362"/>
        <v>3229.6347600308641</v>
      </c>
      <c r="AF1353" s="24">
        <f t="shared" si="360"/>
        <v>0</v>
      </c>
      <c r="AG135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</f>
        <v>0.89299062989399525</v>
      </c>
      <c r="AH1353" s="35">
        <f>(AG1353*3600000)*$J$69</f>
        <v>2764698.9901518091</v>
      </c>
      <c r="AI1353" s="33">
        <f>ABS((AB1353*0.0000002777777777)-Z1353)</f>
        <v>1.5134251265763793E-3</v>
      </c>
      <c r="AJ1353" s="33">
        <f t="shared" si="358"/>
        <v>2.4031262148749</v>
      </c>
    </row>
    <row r="1354" spans="2:36" x14ac:dyDescent="0.3">
      <c r="B1354" s="22" t="s">
        <v>33</v>
      </c>
      <c r="C1354" s="22">
        <v>1346</v>
      </c>
      <c r="D1354" s="22">
        <v>324</v>
      </c>
      <c r="E1354" s="4">
        <v>81.5</v>
      </c>
      <c r="F1354" s="13">
        <f t="shared" ref="F1354:F1417" si="374">($E1355-$E1353)/2/3.6</f>
        <v>5.5555555555554373E-2</v>
      </c>
      <c r="G1354" s="13">
        <f t="shared" ref="G1354:G1417" si="375">($E1355-$E1353)/2</f>
        <v>0.19999999999999574</v>
      </c>
      <c r="R1354">
        <f t="shared" si="363"/>
        <v>0</v>
      </c>
      <c r="S1354">
        <f t="shared" si="364"/>
        <v>81.5</v>
      </c>
      <c r="T1354" s="31">
        <f t="shared" si="368"/>
        <v>22.638888888888889</v>
      </c>
      <c r="U1354" s="31">
        <f t="shared" si="365"/>
        <v>391052.21836419753</v>
      </c>
      <c r="V1354" s="28">
        <f t="shared" si="369"/>
        <v>176.44682751023339</v>
      </c>
      <c r="W1354" s="28">
        <f t="shared" si="370"/>
        <v>2245.509</v>
      </c>
      <c r="X1354" s="28">
        <f t="shared" si="371"/>
        <v>88.033033157223542</v>
      </c>
      <c r="Y1354" s="37">
        <f t="shared" si="366"/>
        <v>2509.9888606674572</v>
      </c>
      <c r="Z1354" s="28">
        <f>Y1354*0.0000002777777777</f>
        <v>6.9721912776796126E-4</v>
      </c>
      <c r="AA1354" s="28">
        <f t="shared" si="372"/>
        <v>2509.9888599646606</v>
      </c>
      <c r="AB1354" s="24">
        <f t="shared" si="367"/>
        <v>-960.22608024685178</v>
      </c>
      <c r="AD1354" s="24">
        <f t="shared" si="373"/>
        <v>0</v>
      </c>
      <c r="AE1354" s="24">
        <f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</f>
        <v>3411.1133680555554</v>
      </c>
      <c r="AF1354" s="24">
        <f t="shared" si="360"/>
        <v>0</v>
      </c>
      <c r="AG135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</f>
        <v>0.94340135433118344</v>
      </c>
      <c r="AH1354" s="35">
        <f>(AG1354*3600000)*$J$69</f>
        <v>2920770.5930093438</v>
      </c>
      <c r="AI1354" s="33">
        <f>ABS((AB1354*0.0000002777777777)-Z1354)</f>
        <v>9.6394859442851363E-4</v>
      </c>
      <c r="AJ1354" s="33">
        <f t="shared" ref="AJ1354:AJ1417" si="376">AJ1353+AI1354</f>
        <v>2.4040901634693284</v>
      </c>
    </row>
    <row r="1355" spans="2:36" x14ac:dyDescent="0.3">
      <c r="B1355" s="22" t="s">
        <v>33</v>
      </c>
      <c r="C1355" s="22">
        <v>1347</v>
      </c>
      <c r="D1355" s="22">
        <v>325</v>
      </c>
      <c r="E1355" s="4">
        <v>81.599999999999994</v>
      </c>
      <c r="F1355" s="13">
        <f t="shared" si="374"/>
        <v>1.3888888888888099E-2</v>
      </c>
      <c r="G1355" s="13">
        <f t="shared" si="375"/>
        <v>4.9999999999997158E-2</v>
      </c>
      <c r="R1355">
        <f t="shared" si="363"/>
        <v>0</v>
      </c>
      <c r="S1355">
        <f t="shared" si="364"/>
        <v>81.599999999999994</v>
      </c>
      <c r="T1355" s="31">
        <f t="shared" si="368"/>
        <v>22.666666666666664</v>
      </c>
      <c r="U1355" s="31">
        <f t="shared" si="365"/>
        <v>392012.44444444438</v>
      </c>
      <c r="V1355" s="28">
        <f t="shared" si="369"/>
        <v>176.88009150311106</v>
      </c>
      <c r="W1355" s="28">
        <f t="shared" si="370"/>
        <v>2245.509</v>
      </c>
      <c r="X1355" s="28">
        <f t="shared" si="371"/>
        <v>22.008258289305104</v>
      </c>
      <c r="Y1355" s="37">
        <f t="shared" si="366"/>
        <v>2444.3973497924162</v>
      </c>
      <c r="Z1355" s="28">
        <f>Y1355*0.0000002777777777</f>
        <v>6.78999263641107E-4</v>
      </c>
      <c r="AA1355" s="28">
        <f t="shared" si="372"/>
        <v>2444.3973491079851</v>
      </c>
      <c r="AB1355" s="24">
        <f t="shared" si="367"/>
        <v>0</v>
      </c>
      <c r="AC1355" s="24">
        <f>SUM(AB1355:AB1370)</f>
        <v>181478.60802469132</v>
      </c>
      <c r="AD1355" s="24">
        <f t="shared" si="373"/>
        <v>181.47860802469131</v>
      </c>
      <c r="AE1355" s="24">
        <f t="shared" ref="AE1355:AE1373" si="377"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</f>
        <v>3411.1133680555554</v>
      </c>
      <c r="AF1355" s="24">
        <f t="shared" si="360"/>
        <v>5.0410724437188144E-2</v>
      </c>
      <c r="AG135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</f>
        <v>0.94340135433118344</v>
      </c>
      <c r="AH1355" s="35">
        <f>(AG1355*3600000)*$J$69</f>
        <v>2920770.5930093438</v>
      </c>
      <c r="AI1355" s="33">
        <f>ABS((AB1355*0.0000002777777777)-Z1355)</f>
        <v>6.78999263641107E-4</v>
      </c>
      <c r="AJ1355" s="33">
        <f t="shared" si="376"/>
        <v>2.4047691627329693</v>
      </c>
    </row>
    <row r="1356" spans="2:36" x14ac:dyDescent="0.3">
      <c r="B1356" s="22" t="s">
        <v>33</v>
      </c>
      <c r="C1356" s="22">
        <v>1348</v>
      </c>
      <c r="D1356" s="22">
        <v>326</v>
      </c>
      <c r="E1356" s="4">
        <v>81.599999999999994</v>
      </c>
      <c r="F1356" s="13">
        <f t="shared" si="374"/>
        <v>-2.7777777777776198E-2</v>
      </c>
      <c r="G1356" s="13">
        <f t="shared" si="375"/>
        <v>-9.9999999999994316E-2</v>
      </c>
      <c r="R1356">
        <f t="shared" si="363"/>
        <v>0</v>
      </c>
      <c r="S1356">
        <f t="shared" si="364"/>
        <v>81.599999999999994</v>
      </c>
      <c r="T1356" s="31">
        <f t="shared" si="368"/>
        <v>22.666666666666664</v>
      </c>
      <c r="U1356" s="31">
        <f t="shared" si="365"/>
        <v>392012.44444444438</v>
      </c>
      <c r="V1356" s="28">
        <f t="shared" si="369"/>
        <v>176.88009150311106</v>
      </c>
      <c r="W1356" s="28">
        <f t="shared" si="370"/>
        <v>2245.509</v>
      </c>
      <c r="X1356" s="28">
        <f t="shared" si="371"/>
        <v>-44.016516578610208</v>
      </c>
      <c r="Y1356" s="37">
        <f t="shared" si="366"/>
        <v>2378.3725749245009</v>
      </c>
      <c r="Z1356" s="28">
        <f>Y1356*0.0000002777777777</f>
        <v>6.6065904840515463E-4</v>
      </c>
      <c r="AA1356" s="28">
        <f t="shared" si="372"/>
        <v>2378.3725742585566</v>
      </c>
      <c r="AB1356" s="24">
        <f t="shared" si="367"/>
        <v>1919.2746913579758</v>
      </c>
      <c r="AD1356" s="24">
        <f t="shared" si="373"/>
        <v>0</v>
      </c>
      <c r="AE1356" s="24">
        <f t="shared" si="377"/>
        <v>3411.1133680555554</v>
      </c>
      <c r="AF1356" s="24">
        <f t="shared" si="360"/>
        <v>0</v>
      </c>
      <c r="AG135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</f>
        <v>0.94340135433118344</v>
      </c>
      <c r="AH1356" s="35">
        <f>(AG1356*3600000)*$J$69</f>
        <v>2920770.5930093438</v>
      </c>
      <c r="AI1356" s="33">
        <f>ABS((AB1356*0.0000002777777777)-Z1356)</f>
        <v>1.2752718984388269E-4</v>
      </c>
      <c r="AJ1356" s="33">
        <f t="shared" si="376"/>
        <v>2.404896689922813</v>
      </c>
    </row>
    <row r="1357" spans="2:36" x14ac:dyDescent="0.3">
      <c r="B1357" s="22" t="s">
        <v>33</v>
      </c>
      <c r="C1357" s="22">
        <v>1349</v>
      </c>
      <c r="D1357" s="22">
        <v>327</v>
      </c>
      <c r="E1357" s="4">
        <v>81.400000000000006</v>
      </c>
      <c r="F1357" s="13">
        <f t="shared" si="374"/>
        <v>-0.12499999999999881</v>
      </c>
      <c r="G1357" s="13">
        <f t="shared" si="375"/>
        <v>-0.44999999999999574</v>
      </c>
      <c r="R1357">
        <f t="shared" si="363"/>
        <v>0</v>
      </c>
      <c r="S1357">
        <f t="shared" si="364"/>
        <v>81.400000000000006</v>
      </c>
      <c r="T1357" s="31">
        <f t="shared" si="368"/>
        <v>22.611111111111111</v>
      </c>
      <c r="U1357" s="31">
        <f t="shared" si="365"/>
        <v>390093.1697530864</v>
      </c>
      <c r="V1357" s="28">
        <f t="shared" si="369"/>
        <v>176.01409480367437</v>
      </c>
      <c r="W1357" s="28">
        <f t="shared" si="370"/>
        <v>2245.509</v>
      </c>
      <c r="X1357" s="28">
        <f t="shared" si="371"/>
        <v>-198.07432460375529</v>
      </c>
      <c r="Y1357" s="37">
        <f t="shared" si="366"/>
        <v>2223.4487701999187</v>
      </c>
      <c r="Z1357" s="28">
        <f>Y1357*0.0000002777777777</f>
        <v>6.1762465821593141E-4</v>
      </c>
      <c r="AA1357" s="28">
        <f t="shared" si="372"/>
        <v>2223.4487695773532</v>
      </c>
      <c r="AB1357" s="24">
        <f t="shared" si="367"/>
        <v>6680.3711419752217</v>
      </c>
      <c r="AD1357" s="24">
        <f t="shared" si="373"/>
        <v>0</v>
      </c>
      <c r="AE1357" s="24">
        <f t="shared" si="377"/>
        <v>3411.1133680555554</v>
      </c>
      <c r="AF1357" s="24">
        <f t="shared" si="360"/>
        <v>0</v>
      </c>
      <c r="AG135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</f>
        <v>0.94340135433118344</v>
      </c>
      <c r="AH1357" s="35">
        <f>(AG1357*3600000)*$J$69</f>
        <v>2920770.5930093438</v>
      </c>
      <c r="AI1357" s="33">
        <f>ABS((AB1357*0.0000002777777777)-Z1357)</f>
        <v>1.2380339918131569E-3</v>
      </c>
      <c r="AJ1357" s="33">
        <f t="shared" si="376"/>
        <v>2.4061347239146262</v>
      </c>
    </row>
    <row r="1358" spans="2:36" x14ac:dyDescent="0.3">
      <c r="B1358" s="22" t="s">
        <v>33</v>
      </c>
      <c r="C1358" s="22">
        <v>1350</v>
      </c>
      <c r="D1358" s="22">
        <v>328</v>
      </c>
      <c r="E1358" s="4">
        <v>80.7</v>
      </c>
      <c r="F1358" s="13">
        <f t="shared" si="374"/>
        <v>-0.25000000000000155</v>
      </c>
      <c r="G1358" s="13">
        <f t="shared" si="375"/>
        <v>-0.90000000000000568</v>
      </c>
      <c r="R1358">
        <f t="shared" si="363"/>
        <v>0</v>
      </c>
      <c r="S1358">
        <f t="shared" si="364"/>
        <v>80.7</v>
      </c>
      <c r="T1358" s="31">
        <f t="shared" si="368"/>
        <v>22.416666666666668</v>
      </c>
      <c r="U1358" s="31">
        <f t="shared" si="365"/>
        <v>383412.79861111118</v>
      </c>
      <c r="V1358" s="28">
        <f t="shared" si="369"/>
        <v>172.99984187468402</v>
      </c>
      <c r="W1358" s="28">
        <f t="shared" si="370"/>
        <v>2245.509</v>
      </c>
      <c r="X1358" s="28">
        <f t="shared" si="371"/>
        <v>-396.14864920751683</v>
      </c>
      <c r="Y1358" s="37">
        <f t="shared" si="366"/>
        <v>2022.3601926671672</v>
      </c>
      <c r="Z1358" s="28">
        <f>Y1358*0.0000002777777777</f>
        <v>5.6176672002802961E-4</v>
      </c>
      <c r="AA1358" s="28">
        <f t="shared" si="372"/>
        <v>2022.3601921009065</v>
      </c>
      <c r="AB1358" s="24">
        <f t="shared" si="367"/>
        <v>10381.15663580253</v>
      </c>
      <c r="AD1358" s="24">
        <f t="shared" si="373"/>
        <v>0</v>
      </c>
      <c r="AE1358" s="24">
        <f t="shared" si="377"/>
        <v>3411.1133680555554</v>
      </c>
      <c r="AF1358" s="24">
        <f t="shared" si="360"/>
        <v>0</v>
      </c>
      <c r="AG135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</f>
        <v>0.94340135433118344</v>
      </c>
      <c r="AH1358" s="35">
        <f>(AG1358*3600000)*$J$69</f>
        <v>2920770.5930093438</v>
      </c>
      <c r="AI1358" s="33">
        <f>ABS((AB1358*0.0000002777777777)-Z1358)</f>
        <v>2.3218879002208058E-3</v>
      </c>
      <c r="AJ1358" s="33">
        <f t="shared" si="376"/>
        <v>2.4084566118148469</v>
      </c>
    </row>
    <row r="1359" spans="2:36" x14ac:dyDescent="0.3">
      <c r="B1359" s="22" t="s">
        <v>33</v>
      </c>
      <c r="C1359" s="22">
        <v>1351</v>
      </c>
      <c r="D1359" s="22">
        <v>329</v>
      </c>
      <c r="E1359" s="4">
        <v>79.599999999999994</v>
      </c>
      <c r="F1359" s="13">
        <f t="shared" si="374"/>
        <v>-0.34722222222222221</v>
      </c>
      <c r="G1359" s="13">
        <f t="shared" si="375"/>
        <v>-1.25</v>
      </c>
      <c r="R1359">
        <f t="shared" si="363"/>
        <v>0</v>
      </c>
      <c r="S1359">
        <f t="shared" si="364"/>
        <v>79.599999999999994</v>
      </c>
      <c r="T1359" s="31">
        <f t="shared" si="368"/>
        <v>22.111111111111111</v>
      </c>
      <c r="U1359" s="31">
        <f t="shared" si="365"/>
        <v>373031.64197530865</v>
      </c>
      <c r="V1359" s="28">
        <f t="shared" si="369"/>
        <v>168.31575604610489</v>
      </c>
      <c r="W1359" s="28">
        <f t="shared" si="370"/>
        <v>2245.509</v>
      </c>
      <c r="X1359" s="28">
        <f t="shared" si="371"/>
        <v>-550.20645723265886</v>
      </c>
      <c r="Y1359" s="37">
        <f t="shared" si="366"/>
        <v>1863.618298813446</v>
      </c>
      <c r="Z1359" s="28">
        <f>Y1359*0.0000002777777777</f>
        <v>5.1767174952545357E-4</v>
      </c>
      <c r="AA1359" s="28">
        <f t="shared" si="372"/>
        <v>1863.6182982916328</v>
      </c>
      <c r="AB1359" s="24">
        <f t="shared" si="367"/>
        <v>13006.324074074102</v>
      </c>
      <c r="AD1359" s="24">
        <f t="shared" si="373"/>
        <v>0</v>
      </c>
      <c r="AE1359" s="24">
        <f t="shared" si="377"/>
        <v>3411.1133680555554</v>
      </c>
      <c r="AF1359" s="24">
        <f t="shared" si="360"/>
        <v>0</v>
      </c>
      <c r="AG135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</f>
        <v>0.94340135433118344</v>
      </c>
      <c r="AH1359" s="35">
        <f>(AG1359*3600000)*$J$69</f>
        <v>2920770.5930093438</v>
      </c>
      <c r="AI1359" s="33">
        <f>ABS((AB1359*0.0000002777777777)-Z1359)</f>
        <v>3.0951960478168613E-3</v>
      </c>
      <c r="AJ1359" s="33">
        <f t="shared" si="376"/>
        <v>2.4115518078626637</v>
      </c>
    </row>
    <row r="1360" spans="2:36" x14ac:dyDescent="0.3">
      <c r="B1360" s="22" t="s">
        <v>33</v>
      </c>
      <c r="C1360" s="22">
        <v>1352</v>
      </c>
      <c r="D1360" s="22">
        <v>330</v>
      </c>
      <c r="E1360" s="4">
        <v>78.2</v>
      </c>
      <c r="F1360" s="13">
        <f t="shared" si="374"/>
        <v>-0.38888888888888851</v>
      </c>
      <c r="G1360" s="13">
        <f t="shared" si="375"/>
        <v>-1.3999999999999986</v>
      </c>
      <c r="R1360">
        <f t="shared" si="363"/>
        <v>0</v>
      </c>
      <c r="S1360">
        <f t="shared" si="364"/>
        <v>78.2</v>
      </c>
      <c r="T1360" s="31">
        <f t="shared" si="368"/>
        <v>21.722222222222221</v>
      </c>
      <c r="U1360" s="31">
        <f t="shared" si="365"/>
        <v>360025.31790123455</v>
      </c>
      <c r="V1360" s="28">
        <f t="shared" si="369"/>
        <v>162.44716737004472</v>
      </c>
      <c r="W1360" s="28">
        <f t="shared" si="370"/>
        <v>2245.509</v>
      </c>
      <c r="X1360" s="28">
        <f t="shared" si="371"/>
        <v>-616.23123210057736</v>
      </c>
      <c r="Y1360" s="37">
        <f t="shared" si="366"/>
        <v>1791.7249352694671</v>
      </c>
      <c r="Z1360" s="28">
        <f>Y1360*0.0000002777777777</f>
        <v>4.9770137076882897E-4</v>
      </c>
      <c r="AA1360" s="28">
        <f t="shared" si="372"/>
        <v>1791.7249347677844</v>
      </c>
      <c r="AB1360" s="24">
        <f t="shared" si="367"/>
        <v>12775.540123456798</v>
      </c>
      <c r="AD1360" s="24">
        <f t="shared" si="373"/>
        <v>0</v>
      </c>
      <c r="AE1360" s="24">
        <f t="shared" si="377"/>
        <v>3411.1133680555554</v>
      </c>
      <c r="AF1360" s="24">
        <f t="shared" si="360"/>
        <v>0</v>
      </c>
      <c r="AG136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</f>
        <v>0.94340135433118344</v>
      </c>
      <c r="AH1360" s="35">
        <f>(AG1360*3600000)*$J$69</f>
        <v>2920770.5930093438</v>
      </c>
      <c r="AI1360" s="33">
        <f>ABS((AB1360*0.0000002777777777)-Z1360)</f>
        <v>3.0510597736421842E-3</v>
      </c>
      <c r="AJ1360" s="33">
        <f t="shared" si="376"/>
        <v>2.4146028676363058</v>
      </c>
    </row>
    <row r="1361" spans="2:36" x14ac:dyDescent="0.3">
      <c r="B1361" s="22" t="s">
        <v>33</v>
      </c>
      <c r="C1361" s="22">
        <v>1353</v>
      </c>
      <c r="D1361" s="22">
        <v>331</v>
      </c>
      <c r="E1361" s="4">
        <v>76.8</v>
      </c>
      <c r="F1361" s="13">
        <f t="shared" si="374"/>
        <v>-0.40277777777777857</v>
      </c>
      <c r="G1361" s="13">
        <f t="shared" si="375"/>
        <v>-1.4500000000000028</v>
      </c>
      <c r="R1361">
        <f t="shared" si="363"/>
        <v>0</v>
      </c>
      <c r="S1361">
        <f t="shared" si="364"/>
        <v>76.8</v>
      </c>
      <c r="T1361" s="31">
        <f t="shared" si="368"/>
        <v>21.333333333333332</v>
      </c>
      <c r="U1361" s="31">
        <f t="shared" si="365"/>
        <v>347249.77777777775</v>
      </c>
      <c r="V1361" s="28">
        <f t="shared" si="369"/>
        <v>156.68271081244441</v>
      </c>
      <c r="W1361" s="28">
        <f t="shared" si="370"/>
        <v>2245.509</v>
      </c>
      <c r="X1361" s="28">
        <f t="shared" si="371"/>
        <v>-638.23949038988553</v>
      </c>
      <c r="Y1361" s="37">
        <f t="shared" si="366"/>
        <v>1763.9522204225589</v>
      </c>
      <c r="Z1361" s="28">
        <f>Y1361*0.0000002777777777</f>
        <v>4.8998672775795902E-4</v>
      </c>
      <c r="AA1361" s="28">
        <f t="shared" si="372"/>
        <v>1763.9522199286525</v>
      </c>
      <c r="AB1361" s="24">
        <f t="shared" si="367"/>
        <v>13431.979166666744</v>
      </c>
      <c r="AD1361" s="24">
        <f t="shared" si="373"/>
        <v>0</v>
      </c>
      <c r="AE1361" s="24">
        <f t="shared" si="377"/>
        <v>3411.1133680555554</v>
      </c>
      <c r="AF1361" s="24">
        <f t="shared" si="360"/>
        <v>0</v>
      </c>
      <c r="AG136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</f>
        <v>0.94340135433118344</v>
      </c>
      <c r="AH1361" s="35">
        <f>(AG1361*3600000)*$J$69</f>
        <v>2920770.5930093438</v>
      </c>
      <c r="AI1361" s="33">
        <f>ABS((AB1361*0.0000002777777777)-Z1361)</f>
        <v>3.2411185952714275E-3</v>
      </c>
      <c r="AJ1361" s="33">
        <f t="shared" si="376"/>
        <v>2.4178439862315773</v>
      </c>
    </row>
    <row r="1362" spans="2:36" x14ac:dyDescent="0.3">
      <c r="B1362" s="22" t="s">
        <v>33</v>
      </c>
      <c r="C1362" s="22">
        <v>1354</v>
      </c>
      <c r="D1362" s="22">
        <v>332</v>
      </c>
      <c r="E1362" s="4">
        <v>75.3</v>
      </c>
      <c r="F1362" s="13">
        <f t="shared" si="374"/>
        <v>-0.41666666666666663</v>
      </c>
      <c r="G1362" s="13">
        <f t="shared" si="375"/>
        <v>-1.5</v>
      </c>
      <c r="R1362">
        <f t="shared" si="363"/>
        <v>0</v>
      </c>
      <c r="S1362">
        <f t="shared" si="364"/>
        <v>75.3</v>
      </c>
      <c r="T1362" s="31">
        <f t="shared" si="368"/>
        <v>20.916666666666664</v>
      </c>
      <c r="U1362" s="31">
        <f t="shared" si="365"/>
        <v>333817.79861111101</v>
      </c>
      <c r="V1362" s="28">
        <f t="shared" si="369"/>
        <v>150.62206213218394</v>
      </c>
      <c r="W1362" s="28">
        <f t="shared" si="370"/>
        <v>2245.509</v>
      </c>
      <c r="X1362" s="28">
        <f t="shared" si="371"/>
        <v>-660.24774867919052</v>
      </c>
      <c r="Y1362" s="37">
        <f t="shared" si="366"/>
        <v>1735.8833134529937</v>
      </c>
      <c r="Z1362" s="28">
        <f>Y1362*0.0000002777777777</f>
        <v>4.821898091574851E-4</v>
      </c>
      <c r="AA1362" s="28">
        <f t="shared" si="372"/>
        <v>1735.8833129669463</v>
      </c>
      <c r="AB1362" s="24">
        <f t="shared" si="367"/>
        <v>13167.048611111008</v>
      </c>
      <c r="AD1362" s="24">
        <f t="shared" si="373"/>
        <v>0</v>
      </c>
      <c r="AE1362" s="24">
        <f t="shared" si="377"/>
        <v>3411.1133680555554</v>
      </c>
      <c r="AF1362" s="24">
        <f t="shared" si="360"/>
        <v>0</v>
      </c>
      <c r="AG136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</f>
        <v>0.94340135433118344</v>
      </c>
      <c r="AH1362" s="35">
        <f>(AG1362*3600000)*$J$69</f>
        <v>2920770.5930093438</v>
      </c>
      <c r="AI1362" s="33">
        <f>ABS((AB1362*0.0000002777777777)-Z1362)</f>
        <v>3.1753236929048024E-3</v>
      </c>
      <c r="AJ1362" s="33">
        <f t="shared" si="376"/>
        <v>2.4210193099244819</v>
      </c>
    </row>
    <row r="1363" spans="2:36" x14ac:dyDescent="0.3">
      <c r="B1363" s="22" t="s">
        <v>33</v>
      </c>
      <c r="C1363" s="22">
        <v>1355</v>
      </c>
      <c r="D1363" s="22">
        <v>333</v>
      </c>
      <c r="E1363" s="4">
        <v>73.8</v>
      </c>
      <c r="F1363" s="13">
        <f t="shared" si="374"/>
        <v>-0.44444444444444481</v>
      </c>
      <c r="G1363" s="13">
        <f t="shared" si="375"/>
        <v>-1.6000000000000014</v>
      </c>
      <c r="R1363">
        <f t="shared" si="363"/>
        <v>0</v>
      </c>
      <c r="S1363">
        <f t="shared" si="364"/>
        <v>73.8</v>
      </c>
      <c r="T1363" s="31">
        <f t="shared" si="368"/>
        <v>20.5</v>
      </c>
      <c r="U1363" s="31">
        <f t="shared" si="365"/>
        <v>320650.75</v>
      </c>
      <c r="V1363" s="28">
        <f t="shared" si="369"/>
        <v>144.68095287362496</v>
      </c>
      <c r="W1363" s="28">
        <f t="shared" si="370"/>
        <v>2245.509</v>
      </c>
      <c r="X1363" s="28">
        <f t="shared" si="371"/>
        <v>-704.26426525780391</v>
      </c>
      <c r="Y1363" s="37">
        <f t="shared" si="366"/>
        <v>1685.9256876158211</v>
      </c>
      <c r="Z1363" s="28">
        <f>Y1363*0.0000002777777777</f>
        <v>4.683126908732672E-4</v>
      </c>
      <c r="AA1363" s="28">
        <f t="shared" si="372"/>
        <v>1685.9256871437619</v>
      </c>
      <c r="AB1363" s="24">
        <f t="shared" si="367"/>
        <v>14602.383487654442</v>
      </c>
      <c r="AD1363" s="24">
        <f t="shared" si="373"/>
        <v>0</v>
      </c>
      <c r="AE1363" s="24">
        <f t="shared" si="377"/>
        <v>3411.1133680555554</v>
      </c>
      <c r="AF1363" s="24">
        <f t="shared" ref="AF1363:AF1426" si="378">AC1363*0.0000002777777777</f>
        <v>0</v>
      </c>
      <c r="AG136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</f>
        <v>0.94340135433118344</v>
      </c>
      <c r="AH1363" s="35">
        <f>(AG1363*3600000)*$J$69</f>
        <v>2920770.5930093438</v>
      </c>
      <c r="AI1363" s="33">
        <f>ABS((AB1363*0.0000002777777777)-Z1363)</f>
        <v>3.5879049434505597E-3</v>
      </c>
      <c r="AJ1363" s="33">
        <f t="shared" si="376"/>
        <v>2.4246072148679323</v>
      </c>
    </row>
    <row r="1364" spans="2:36" x14ac:dyDescent="0.3">
      <c r="B1364" s="22" t="s">
        <v>33</v>
      </c>
      <c r="C1364" s="22">
        <v>1356</v>
      </c>
      <c r="D1364" s="22">
        <v>334</v>
      </c>
      <c r="E1364" s="4">
        <v>72.099999999999994</v>
      </c>
      <c r="F1364" s="13">
        <f t="shared" si="374"/>
        <v>-0.49999999999999922</v>
      </c>
      <c r="G1364" s="13">
        <f t="shared" si="375"/>
        <v>-1.7999999999999972</v>
      </c>
      <c r="R1364">
        <f t="shared" si="363"/>
        <v>0</v>
      </c>
      <c r="S1364">
        <f t="shared" si="364"/>
        <v>72.099999999999994</v>
      </c>
      <c r="T1364" s="31">
        <f t="shared" si="368"/>
        <v>20.027777777777775</v>
      </c>
      <c r="U1364" s="31">
        <f t="shared" si="365"/>
        <v>306048.36651234556</v>
      </c>
      <c r="V1364" s="28">
        <f t="shared" si="369"/>
        <v>138.0922055926037</v>
      </c>
      <c r="W1364" s="28">
        <f t="shared" si="370"/>
        <v>2245.509</v>
      </c>
      <c r="X1364" s="28">
        <f t="shared" si="371"/>
        <v>-792.29729841502751</v>
      </c>
      <c r="Y1364" s="37">
        <f t="shared" si="366"/>
        <v>1591.3039071775765</v>
      </c>
      <c r="Z1364" s="28">
        <f>Y1364*0.0000002777777777</f>
        <v>4.4202886298111432E-4</v>
      </c>
      <c r="AA1364" s="28">
        <f t="shared" si="372"/>
        <v>1591.3039067320115</v>
      </c>
      <c r="AB1364" s="24">
        <f t="shared" si="367"/>
        <v>15917.616512345558</v>
      </c>
      <c r="AD1364" s="24">
        <f t="shared" si="373"/>
        <v>0</v>
      </c>
      <c r="AE1364" s="24">
        <f t="shared" si="377"/>
        <v>3411.1133680555554</v>
      </c>
      <c r="AF1364" s="24">
        <f t="shared" si="378"/>
        <v>0</v>
      </c>
      <c r="AG136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</f>
        <v>0.94340135433118344</v>
      </c>
      <c r="AH1364" s="35">
        <f>(AG1364*3600000)*$J$69</f>
        <v>2920770.5930093438</v>
      </c>
      <c r="AI1364" s="33">
        <f>ABS((AB1364*0.0000002777777777)-Z1364)</f>
        <v>3.97953127809906E-3</v>
      </c>
      <c r="AJ1364" s="33">
        <f t="shared" si="376"/>
        <v>2.4285867461460313</v>
      </c>
    </row>
    <row r="1365" spans="2:36" x14ac:dyDescent="0.3">
      <c r="B1365" s="22" t="s">
        <v>33</v>
      </c>
      <c r="C1365" s="22">
        <v>1357</v>
      </c>
      <c r="D1365" s="22">
        <v>335</v>
      </c>
      <c r="E1365" s="4">
        <v>70.2</v>
      </c>
      <c r="F1365" s="13">
        <f t="shared" si="374"/>
        <v>-0.54166666666666552</v>
      </c>
      <c r="G1365" s="13">
        <f t="shared" si="375"/>
        <v>-1.9499999999999957</v>
      </c>
      <c r="R1365">
        <f t="shared" si="363"/>
        <v>0</v>
      </c>
      <c r="S1365">
        <f t="shared" si="364"/>
        <v>70.2</v>
      </c>
      <c r="T1365" s="31">
        <f t="shared" si="368"/>
        <v>19.5</v>
      </c>
      <c r="U1365" s="31">
        <f t="shared" si="365"/>
        <v>290130.75</v>
      </c>
      <c r="V1365" s="28">
        <f t="shared" si="369"/>
        <v>130.91001149362498</v>
      </c>
      <c r="W1365" s="28">
        <f t="shared" si="370"/>
        <v>2245.509</v>
      </c>
      <c r="X1365" s="28">
        <f t="shared" si="371"/>
        <v>-858.32207328294601</v>
      </c>
      <c r="Y1365" s="37">
        <f t="shared" si="366"/>
        <v>1518.0969382106791</v>
      </c>
      <c r="Z1365" s="28">
        <f>Y1365*0.0000002777777777</f>
        <v>4.2169359382933667E-4</v>
      </c>
      <c r="AA1365" s="28">
        <f t="shared" si="372"/>
        <v>1518.096937785612</v>
      </c>
      <c r="AB1365" s="24">
        <f t="shared" si="367"/>
        <v>16296.172839506122</v>
      </c>
      <c r="AD1365" s="24">
        <f t="shared" si="373"/>
        <v>0</v>
      </c>
      <c r="AE1365" s="24">
        <f t="shared" si="377"/>
        <v>3411.1133680555554</v>
      </c>
      <c r="AF1365" s="24">
        <f t="shared" si="378"/>
        <v>0</v>
      </c>
      <c r="AG136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</f>
        <v>0.94340135433118344</v>
      </c>
      <c r="AH1365" s="35">
        <f>(AG1365*3600000)*$J$69</f>
        <v>2920770.5930093438</v>
      </c>
      <c r="AI1365" s="33">
        <f>ABS((AB1365*0.0000002777777777)-Z1365)</f>
        <v>4.1050210825437734E-3</v>
      </c>
      <c r="AJ1365" s="33">
        <f t="shared" si="376"/>
        <v>2.4326917672285751</v>
      </c>
    </row>
    <row r="1366" spans="2:36" x14ac:dyDescent="0.3">
      <c r="B1366" s="22" t="s">
        <v>33</v>
      </c>
      <c r="C1366" s="22">
        <v>1358</v>
      </c>
      <c r="D1366" s="22">
        <v>336</v>
      </c>
      <c r="E1366" s="4">
        <v>68.2</v>
      </c>
      <c r="F1366" s="13">
        <f t="shared" si="374"/>
        <v>-0.56944444444444564</v>
      </c>
      <c r="G1366" s="13">
        <f t="shared" si="375"/>
        <v>-2.0500000000000043</v>
      </c>
      <c r="R1366">
        <f t="shared" si="363"/>
        <v>0</v>
      </c>
      <c r="S1366">
        <f t="shared" si="364"/>
        <v>68.2</v>
      </c>
      <c r="T1366" s="31">
        <f t="shared" si="368"/>
        <v>18.944444444444446</v>
      </c>
      <c r="U1366" s="31">
        <f t="shared" si="365"/>
        <v>273834.57716049388</v>
      </c>
      <c r="V1366" s="28">
        <f t="shared" si="369"/>
        <v>123.5570088431929</v>
      </c>
      <c r="W1366" s="28">
        <f t="shared" si="370"/>
        <v>2245.509</v>
      </c>
      <c r="X1366" s="28">
        <f t="shared" si="371"/>
        <v>-902.33858986156247</v>
      </c>
      <c r="Y1366" s="37">
        <f t="shared" si="366"/>
        <v>1466.7274189816303</v>
      </c>
      <c r="Z1366" s="28">
        <f>Y1366*0.0000002777777777</f>
        <v>4.0742428293637407E-4</v>
      </c>
      <c r="AA1366" s="28">
        <f t="shared" si="372"/>
        <v>1466.7274185709466</v>
      </c>
      <c r="AB1366" s="24">
        <f t="shared" si="367"/>
        <v>16604.081018518569</v>
      </c>
      <c r="AD1366" s="24">
        <f t="shared" si="373"/>
        <v>0</v>
      </c>
      <c r="AE1366" s="24">
        <f t="shared" si="377"/>
        <v>3411.1133680555554</v>
      </c>
      <c r="AF1366" s="24">
        <f t="shared" si="378"/>
        <v>0</v>
      </c>
      <c r="AG136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</f>
        <v>0.94340135433118344</v>
      </c>
      <c r="AH1366" s="35">
        <f>(AG1366*3600000)*$J$69</f>
        <v>2920770.5930093438</v>
      </c>
      <c r="AI1366" s="33">
        <f>ABS((AB1366*0.0000002777777777)-Z1366)</f>
        <v>4.2048204431384666E-3</v>
      </c>
      <c r="AJ1366" s="33">
        <f t="shared" si="376"/>
        <v>2.4368965876717135</v>
      </c>
    </row>
    <row r="1367" spans="2:36" x14ac:dyDescent="0.3">
      <c r="B1367" s="22" t="s">
        <v>33</v>
      </c>
      <c r="C1367" s="22">
        <v>1359</v>
      </c>
      <c r="D1367" s="22">
        <v>337</v>
      </c>
      <c r="E1367" s="4">
        <v>66.099999999999994</v>
      </c>
      <c r="F1367" s="13">
        <f t="shared" si="374"/>
        <v>-0.61111111111111194</v>
      </c>
      <c r="G1367" s="13">
        <f t="shared" si="375"/>
        <v>-2.2000000000000028</v>
      </c>
      <c r="R1367">
        <f t="shared" si="363"/>
        <v>0</v>
      </c>
      <c r="S1367">
        <f t="shared" si="364"/>
        <v>66.099999999999994</v>
      </c>
      <c r="T1367" s="31">
        <f t="shared" si="368"/>
        <v>18.361111111111111</v>
      </c>
      <c r="U1367" s="31">
        <f t="shared" si="365"/>
        <v>257230.49614197531</v>
      </c>
      <c r="V1367" s="28">
        <f t="shared" si="369"/>
        <v>116.06507482042782</v>
      </c>
      <c r="W1367" s="28">
        <f t="shared" si="370"/>
        <v>2245.509</v>
      </c>
      <c r="X1367" s="28">
        <f t="shared" si="371"/>
        <v>-968.36336472948096</v>
      </c>
      <c r="Y1367" s="37">
        <f t="shared" si="366"/>
        <v>1393.210710090947</v>
      </c>
      <c r="Z1367" s="28">
        <f>Y1367*0.0000002777777777</f>
        <v>3.8700297491690226E-4</v>
      </c>
      <c r="AA1367" s="28">
        <f t="shared" si="372"/>
        <v>1393.2107097008482</v>
      </c>
      <c r="AB1367" s="24">
        <f t="shared" si="367"/>
        <v>17589.622685185197</v>
      </c>
      <c r="AD1367" s="24">
        <f t="shared" si="373"/>
        <v>0</v>
      </c>
      <c r="AE1367" s="24">
        <f t="shared" si="377"/>
        <v>3411.1133680555554</v>
      </c>
      <c r="AF1367" s="24">
        <f t="shared" si="378"/>
        <v>0</v>
      </c>
      <c r="AG136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</f>
        <v>0.94340135433118344</v>
      </c>
      <c r="AH1367" s="35">
        <f>(AG1367*3600000)*$J$69</f>
        <v>2920770.5930093438</v>
      </c>
      <c r="AI1367" s="33">
        <f>ABS((AB1367*0.0000002777777777)-Z1367)</f>
        <v>4.4990033251553485E-3</v>
      </c>
      <c r="AJ1367" s="33">
        <f t="shared" si="376"/>
        <v>2.4413955909968688</v>
      </c>
    </row>
    <row r="1368" spans="2:36" x14ac:dyDescent="0.3">
      <c r="B1368" s="22" t="s">
        <v>33</v>
      </c>
      <c r="C1368" s="22">
        <v>1360</v>
      </c>
      <c r="D1368" s="22">
        <v>338</v>
      </c>
      <c r="E1368" s="4">
        <v>63.8</v>
      </c>
      <c r="F1368" s="13">
        <f t="shared" si="374"/>
        <v>-0.624999999999999</v>
      </c>
      <c r="G1368" s="13">
        <f t="shared" si="375"/>
        <v>-2.2499999999999964</v>
      </c>
      <c r="R1368">
        <f t="shared" si="363"/>
        <v>0</v>
      </c>
      <c r="S1368">
        <f t="shared" si="364"/>
        <v>63.8</v>
      </c>
      <c r="T1368" s="31">
        <f t="shared" si="368"/>
        <v>17.722222222222221</v>
      </c>
      <c r="U1368" s="31">
        <f t="shared" si="365"/>
        <v>239640.87345679011</v>
      </c>
      <c r="V1368" s="28">
        <f t="shared" si="369"/>
        <v>108.12845414893361</v>
      </c>
      <c r="W1368" s="28">
        <f t="shared" si="370"/>
        <v>2245.509</v>
      </c>
      <c r="X1368" s="28">
        <f t="shared" si="371"/>
        <v>-990.37162301878436</v>
      </c>
      <c r="Y1368" s="37">
        <f t="shared" si="366"/>
        <v>1363.2658311301493</v>
      </c>
      <c r="Z1368" s="28">
        <f>Y1368*0.0000002777777777</f>
        <v>3.7868495298567638E-4</v>
      </c>
      <c r="AA1368" s="28">
        <f t="shared" si="372"/>
        <v>1363.2658307484351</v>
      </c>
      <c r="AB1368" s="24">
        <f t="shared" si="367"/>
        <v>16242.009259259241</v>
      </c>
      <c r="AD1368" s="24">
        <f t="shared" si="373"/>
        <v>0</v>
      </c>
      <c r="AE1368" s="24">
        <f t="shared" si="377"/>
        <v>3411.1133680555554</v>
      </c>
      <c r="AF1368" s="24">
        <f t="shared" si="378"/>
        <v>0</v>
      </c>
      <c r="AG136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</f>
        <v>0.94340135433118344</v>
      </c>
      <c r="AH1368" s="35">
        <f>(AG1368*3600000)*$J$69</f>
        <v>2920770.5930093438</v>
      </c>
      <c r="AI1368" s="33">
        <f>ABS((AB1368*0.0000002777777777)-Z1368)</f>
        <v>4.1329842844341795E-3</v>
      </c>
      <c r="AJ1368" s="33">
        <f t="shared" si="376"/>
        <v>2.445528575281303</v>
      </c>
    </row>
    <row r="1369" spans="2:36" x14ac:dyDescent="0.3">
      <c r="B1369" s="22" t="s">
        <v>33</v>
      </c>
      <c r="C1369" s="22">
        <v>1361</v>
      </c>
      <c r="D1369" s="22">
        <v>339</v>
      </c>
      <c r="E1369" s="4">
        <v>61.6</v>
      </c>
      <c r="F1369" s="13">
        <f t="shared" si="374"/>
        <v>-0.49999999999999922</v>
      </c>
      <c r="G1369" s="13">
        <f t="shared" si="375"/>
        <v>-1.7999999999999972</v>
      </c>
      <c r="R1369">
        <f t="shared" si="363"/>
        <v>0</v>
      </c>
      <c r="S1369">
        <f t="shared" si="364"/>
        <v>61.6</v>
      </c>
      <c r="T1369" s="31">
        <f t="shared" si="368"/>
        <v>17.111111111111111</v>
      </c>
      <c r="U1369" s="31">
        <f t="shared" si="365"/>
        <v>223398.86419753087</v>
      </c>
      <c r="V1369" s="28">
        <f t="shared" si="369"/>
        <v>100.79989066916048</v>
      </c>
      <c r="W1369" s="28">
        <f t="shared" si="370"/>
        <v>2245.509</v>
      </c>
      <c r="X1369" s="28">
        <f t="shared" si="371"/>
        <v>-792.29729841502751</v>
      </c>
      <c r="Y1369" s="37">
        <f t="shared" si="366"/>
        <v>1554.0115922541331</v>
      </c>
      <c r="Z1369" s="28">
        <f>Y1369*0.0000002777777777</f>
        <v>4.3166988661639166E-4</v>
      </c>
      <c r="AA1369" s="28">
        <f t="shared" si="372"/>
        <v>1554.0115918190099</v>
      </c>
      <c r="AB1369" s="24">
        <f t="shared" si="367"/>
        <v>10039.101851851883</v>
      </c>
      <c r="AD1369" s="24">
        <f t="shared" si="373"/>
        <v>0</v>
      </c>
      <c r="AE1369" s="24">
        <f t="shared" si="377"/>
        <v>3411.1133680555554</v>
      </c>
      <c r="AF1369" s="24">
        <f t="shared" si="378"/>
        <v>0</v>
      </c>
      <c r="AG136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</f>
        <v>0.94340135433118344</v>
      </c>
      <c r="AH1369" s="35">
        <f>(AG1369*3600000)*$J$69</f>
        <v>2920770.5930093438</v>
      </c>
      <c r="AI1369" s="33">
        <f>ABS((AB1369*0.0000002777777777)-Z1369)</f>
        <v>2.3569695158949791E-3</v>
      </c>
      <c r="AJ1369" s="33">
        <f t="shared" si="376"/>
        <v>2.4478855447971979</v>
      </c>
    </row>
    <row r="1370" spans="2:36" x14ac:dyDescent="0.3">
      <c r="B1370" s="22" t="s">
        <v>33</v>
      </c>
      <c r="C1370" s="22">
        <v>1362</v>
      </c>
      <c r="D1370" s="22">
        <v>340</v>
      </c>
      <c r="E1370" s="4">
        <v>60.2</v>
      </c>
      <c r="F1370" s="13">
        <f t="shared" si="374"/>
        <v>-0.25000000000000061</v>
      </c>
      <c r="G1370" s="13">
        <f t="shared" si="375"/>
        <v>-0.90000000000000213</v>
      </c>
      <c r="R1370">
        <f t="shared" si="363"/>
        <v>0</v>
      </c>
      <c r="S1370">
        <f t="shared" si="364"/>
        <v>60.2</v>
      </c>
      <c r="T1370" s="31">
        <f t="shared" si="368"/>
        <v>16.722222222222221</v>
      </c>
      <c r="U1370" s="31">
        <f t="shared" si="365"/>
        <v>213359.76234567899</v>
      </c>
      <c r="V1370" s="28">
        <f t="shared" si="369"/>
        <v>96.270143516155827</v>
      </c>
      <c r="W1370" s="28">
        <f t="shared" si="370"/>
        <v>2245.509</v>
      </c>
      <c r="X1370" s="28">
        <f t="shared" si="371"/>
        <v>-396.14864920751535</v>
      </c>
      <c r="Y1370" s="37">
        <f t="shared" si="366"/>
        <v>1945.6304943086404</v>
      </c>
      <c r="Z1370" s="28">
        <f>Y1370*0.0000002777777777</f>
        <v>5.4045291493440663E-4</v>
      </c>
      <c r="AA1370" s="28">
        <f t="shared" si="372"/>
        <v>1945.6304937638638</v>
      </c>
      <c r="AB1370" s="24">
        <f t="shared" si="367"/>
        <v>2825.925925925927</v>
      </c>
      <c r="AD1370" s="24">
        <f t="shared" si="373"/>
        <v>0</v>
      </c>
      <c r="AE1370" s="24">
        <f t="shared" si="377"/>
        <v>3411.1133680555554</v>
      </c>
      <c r="AF1370" s="24">
        <f t="shared" si="378"/>
        <v>0</v>
      </c>
      <c r="AG137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</f>
        <v>0.94340135433118344</v>
      </c>
      <c r="AH1370" s="35">
        <f>(AG1370*3600000)*$J$69</f>
        <v>2920770.5930093438</v>
      </c>
      <c r="AI1370" s="33">
        <f>ABS((AB1370*0.0000002777777777)-Z1370)</f>
        <v>2.4452650871411219E-4</v>
      </c>
      <c r="AJ1370" s="33">
        <f t="shared" si="376"/>
        <v>2.4481300713059122</v>
      </c>
    </row>
    <row r="1371" spans="2:36" x14ac:dyDescent="0.3">
      <c r="B1371" s="22" t="s">
        <v>33</v>
      </c>
      <c r="C1371" s="22">
        <v>1363</v>
      </c>
      <c r="D1371" s="22">
        <v>341</v>
      </c>
      <c r="E1371" s="4">
        <v>59.8</v>
      </c>
      <c r="F1371" s="13">
        <f t="shared" si="374"/>
        <v>2.7777777777777186E-2</v>
      </c>
      <c r="G1371" s="13">
        <f t="shared" si="375"/>
        <v>9.9999999999997868E-2</v>
      </c>
      <c r="R1371">
        <f t="shared" si="363"/>
        <v>0</v>
      </c>
      <c r="S1371">
        <f t="shared" si="364"/>
        <v>59.8</v>
      </c>
      <c r="T1371" s="31">
        <f t="shared" si="368"/>
        <v>16.611111111111111</v>
      </c>
      <c r="U1371" s="31">
        <f t="shared" si="365"/>
        <v>210533.83641975306</v>
      </c>
      <c r="V1371" s="28">
        <f t="shared" si="369"/>
        <v>94.99505635134102</v>
      </c>
      <c r="W1371" s="28">
        <f t="shared" si="370"/>
        <v>2245.509</v>
      </c>
      <c r="X1371" s="28">
        <f t="shared" si="371"/>
        <v>44.016516578611771</v>
      </c>
      <c r="Y1371" s="37">
        <f t="shared" si="366"/>
        <v>2384.5205729299528</v>
      </c>
      <c r="Z1371" s="28">
        <f>Y1371*0.0000002777777777</f>
        <v>6.6236682562841314E-4</v>
      </c>
      <c r="AA1371" s="28">
        <f t="shared" si="372"/>
        <v>2384.5205722622873</v>
      </c>
      <c r="AB1371" s="24">
        <f t="shared" si="367"/>
        <v>-4245.9537037037662</v>
      </c>
      <c r="AD1371" s="24">
        <f t="shared" si="373"/>
        <v>0</v>
      </c>
      <c r="AE1371" s="24">
        <f t="shared" si="377"/>
        <v>3411.1133680555554</v>
      </c>
      <c r="AF1371" s="24">
        <f t="shared" si="378"/>
        <v>0</v>
      </c>
      <c r="AG137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</f>
        <v>0.94340135433118344</v>
      </c>
      <c r="AH1371" s="35">
        <f>(AG1371*3600000)*$J$69</f>
        <v>2920770.5930093438</v>
      </c>
      <c r="AI1371" s="33">
        <f>ABS((AB1371*0.0000002777777777)-Z1371)</f>
        <v>1.8417984096603295E-3</v>
      </c>
      <c r="AJ1371" s="33">
        <f t="shared" si="376"/>
        <v>2.4499718697155726</v>
      </c>
    </row>
    <row r="1372" spans="2:36" x14ac:dyDescent="0.3">
      <c r="B1372" s="22" t="s">
        <v>33</v>
      </c>
      <c r="C1372" s="22">
        <v>1364</v>
      </c>
      <c r="D1372" s="22">
        <v>342</v>
      </c>
      <c r="E1372" s="4">
        <v>60.4</v>
      </c>
      <c r="F1372" s="13">
        <f t="shared" si="374"/>
        <v>0.27777777777777779</v>
      </c>
      <c r="G1372" s="13">
        <f t="shared" si="375"/>
        <v>1</v>
      </c>
      <c r="R1372">
        <f t="shared" si="363"/>
        <v>0</v>
      </c>
      <c r="S1372">
        <f t="shared" si="364"/>
        <v>60.4</v>
      </c>
      <c r="T1372" s="31">
        <f t="shared" si="368"/>
        <v>16.777777777777779</v>
      </c>
      <c r="U1372" s="31">
        <f t="shared" si="365"/>
        <v>214779.79012345683</v>
      </c>
      <c r="V1372" s="28">
        <f t="shared" si="369"/>
        <v>96.910874816475314</v>
      </c>
      <c r="W1372" s="28">
        <f t="shared" si="370"/>
        <v>2245.509</v>
      </c>
      <c r="X1372" s="28">
        <f t="shared" si="371"/>
        <v>440.16516578612709</v>
      </c>
      <c r="Y1372" s="37">
        <f t="shared" si="366"/>
        <v>2782.5850406026025</v>
      </c>
      <c r="Z1372" s="28">
        <f>Y1372*0.0000002777777777</f>
        <v>7.729402888398552E-4</v>
      </c>
      <c r="AA1372" s="28">
        <f t="shared" si="372"/>
        <v>2782.5850398234788</v>
      </c>
      <c r="AB1372" s="24">
        <f t="shared" si="367"/>
        <v>-10072.07098765421</v>
      </c>
      <c r="AD1372" s="24">
        <f t="shared" si="373"/>
        <v>0</v>
      </c>
      <c r="AE1372" s="24">
        <f t="shared" si="377"/>
        <v>3411.1133680555554</v>
      </c>
      <c r="AF1372" s="24">
        <f t="shared" si="378"/>
        <v>0</v>
      </c>
      <c r="AG137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</f>
        <v>0.94340135433118344</v>
      </c>
      <c r="AH1372" s="35">
        <f>(AG1372*3600000)*$J$69</f>
        <v>2920770.5930093438</v>
      </c>
      <c r="AI1372" s="33">
        <f>ABS((AB1372*0.0000002777777777)-Z1372)</f>
        <v>3.5707377846270856E-3</v>
      </c>
      <c r="AJ1372" s="33">
        <f t="shared" si="376"/>
        <v>2.4535426075001996</v>
      </c>
    </row>
    <row r="1373" spans="2:36" x14ac:dyDescent="0.3">
      <c r="B1373" s="22" t="s">
        <v>33</v>
      </c>
      <c r="C1373" s="22">
        <v>1365</v>
      </c>
      <c r="D1373" s="22">
        <v>343</v>
      </c>
      <c r="E1373" s="4">
        <v>61.8</v>
      </c>
      <c r="F1373" s="13">
        <f t="shared" si="374"/>
        <v>0.30555555555555597</v>
      </c>
      <c r="G1373" s="13">
        <f t="shared" si="375"/>
        <v>1.1000000000000014</v>
      </c>
      <c r="R1373">
        <f t="shared" si="363"/>
        <v>0</v>
      </c>
      <c r="S1373">
        <f t="shared" si="364"/>
        <v>61.8</v>
      </c>
      <c r="T1373" s="31">
        <f t="shared" si="368"/>
        <v>17.166666666666664</v>
      </c>
      <c r="U1373" s="31">
        <f t="shared" si="365"/>
        <v>224851.86111111104</v>
      </c>
      <c r="V1373" s="28">
        <f t="shared" si="369"/>
        <v>101.45549798640273</v>
      </c>
      <c r="W1373" s="28">
        <f t="shared" si="370"/>
        <v>2245.509</v>
      </c>
      <c r="X1373" s="28">
        <f t="shared" si="371"/>
        <v>484.18168236474048</v>
      </c>
      <c r="Y1373" s="37">
        <f t="shared" si="366"/>
        <v>2831.1461803511434</v>
      </c>
      <c r="Z1373" s="28">
        <f>Y1373*0.0000002777777777</f>
        <v>7.8642949432178408E-4</v>
      </c>
      <c r="AA1373" s="28">
        <f t="shared" si="372"/>
        <v>2831.1461795584228</v>
      </c>
      <c r="AB1373" s="24">
        <f t="shared" si="367"/>
        <v>-5859.0864197532064</v>
      </c>
      <c r="AD1373" s="24">
        <f t="shared" si="373"/>
        <v>0</v>
      </c>
      <c r="AE1373" s="24">
        <f t="shared" si="377"/>
        <v>3411.1133680555554</v>
      </c>
      <c r="AF1373" s="24">
        <f t="shared" si="378"/>
        <v>0</v>
      </c>
      <c r="AG137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</f>
        <v>0.94340135433118344</v>
      </c>
      <c r="AH1373" s="35">
        <f>(AG1373*3600000)*$J$69</f>
        <v>2920770.5930093438</v>
      </c>
      <c r="AI1373" s="33">
        <f>ABS((AB1373*0.0000002777777777)-Z1373)</f>
        <v>2.4139534993530792E-3</v>
      </c>
      <c r="AJ1373" s="33">
        <f t="shared" si="376"/>
        <v>2.4559565609995526</v>
      </c>
    </row>
    <row r="1374" spans="2:36" x14ac:dyDescent="0.3">
      <c r="B1374" s="22" t="s">
        <v>33</v>
      </c>
      <c r="C1374" s="22">
        <v>1366</v>
      </c>
      <c r="D1374" s="22">
        <v>344</v>
      </c>
      <c r="E1374" s="4">
        <v>62.6</v>
      </c>
      <c r="F1374" s="13">
        <f t="shared" si="374"/>
        <v>0.12500000000000078</v>
      </c>
      <c r="G1374" s="13">
        <f t="shared" si="375"/>
        <v>0.45000000000000284</v>
      </c>
      <c r="R1374">
        <f t="shared" si="363"/>
        <v>0</v>
      </c>
      <c r="S1374">
        <f t="shared" si="364"/>
        <v>62.6</v>
      </c>
      <c r="T1374" s="31">
        <f t="shared" si="368"/>
        <v>17.388888888888889</v>
      </c>
      <c r="U1374" s="31">
        <f t="shared" si="365"/>
        <v>230710.94753086424</v>
      </c>
      <c r="V1374" s="28">
        <f t="shared" si="369"/>
        <v>104.09917870811883</v>
      </c>
      <c r="W1374" s="28">
        <f t="shared" si="370"/>
        <v>2245.509</v>
      </c>
      <c r="X1374" s="28">
        <f t="shared" si="371"/>
        <v>198.07432460375841</v>
      </c>
      <c r="Y1374" s="37">
        <f t="shared" si="366"/>
        <v>2547.6825033118771</v>
      </c>
      <c r="Z1374" s="28">
        <f>Y1374*0.0000002777777777</f>
        <v>7.076895840551461E-4</v>
      </c>
      <c r="AA1374" s="28">
        <f t="shared" si="372"/>
        <v>2547.6825025985258</v>
      </c>
      <c r="AB1374" s="24">
        <f t="shared" si="367"/>
        <v>-737.68441358025302</v>
      </c>
      <c r="AD1374" s="24">
        <f t="shared" si="373"/>
        <v>0</v>
      </c>
      <c r="AE1374" s="24">
        <f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</f>
        <v>3598.6842013888891</v>
      </c>
      <c r="AF1374" s="24">
        <f t="shared" si="378"/>
        <v>0</v>
      </c>
      <c r="AG137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</f>
        <v>0.99550436357585392</v>
      </c>
      <c r="AH1374" s="35">
        <f>(AG1374*3600000)*$J$69</f>
        <v>3082081.5096308435</v>
      </c>
      <c r="AI1374" s="33">
        <f>ABS((AB1374*0.0000002777777777)-Z1374)</f>
        <v>9.1260192110339654E-4</v>
      </c>
      <c r="AJ1374" s="33">
        <f t="shared" si="376"/>
        <v>2.4568691629206558</v>
      </c>
    </row>
    <row r="1375" spans="2:36" x14ac:dyDescent="0.3">
      <c r="B1375" s="22" t="s">
        <v>33</v>
      </c>
      <c r="C1375" s="22">
        <v>1367</v>
      </c>
      <c r="D1375" s="22">
        <v>345</v>
      </c>
      <c r="E1375" s="4">
        <v>62.7</v>
      </c>
      <c r="F1375" s="13">
        <f t="shared" si="374"/>
        <v>-9.7222222222222612E-2</v>
      </c>
      <c r="G1375" s="13">
        <f t="shared" si="375"/>
        <v>-0.35000000000000142</v>
      </c>
      <c r="R1375">
        <f t="shared" si="363"/>
        <v>0</v>
      </c>
      <c r="S1375">
        <f t="shared" si="364"/>
        <v>62.7</v>
      </c>
      <c r="T1375" s="31">
        <f t="shared" si="368"/>
        <v>17.416666666666668</v>
      </c>
      <c r="U1375" s="31">
        <f t="shared" si="365"/>
        <v>231448.6319444445</v>
      </c>
      <c r="V1375" s="28">
        <f t="shared" si="369"/>
        <v>104.43202958676736</v>
      </c>
      <c r="W1375" s="28">
        <f t="shared" si="370"/>
        <v>2245.509</v>
      </c>
      <c r="X1375" s="28">
        <f t="shared" si="371"/>
        <v>-154.05780802514511</v>
      </c>
      <c r="Y1375" s="37">
        <f t="shared" si="366"/>
        <v>2195.8832215616221</v>
      </c>
      <c r="Z1375" s="28">
        <f>Y1375*0.0000002777777777</f>
        <v>6.0996756137410421E-4</v>
      </c>
      <c r="AA1375" s="28">
        <f t="shared" si="372"/>
        <v>2195.8832209467751</v>
      </c>
      <c r="AB1375" s="24">
        <f t="shared" si="367"/>
        <v>5868.5061728395813</v>
      </c>
      <c r="AC1375" s="24">
        <f>SUM(AB1375:AB1389)</f>
        <v>187570.83333333343</v>
      </c>
      <c r="AD1375" s="24">
        <f t="shared" si="373"/>
        <v>187.57083333333344</v>
      </c>
      <c r="AE1375" s="24">
        <f t="shared" ref="AE1375:AE1400" si="379"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</f>
        <v>3598.6842013888891</v>
      </c>
      <c r="AF1375" s="24">
        <f t="shared" si="378"/>
        <v>5.2103009244670449E-2</v>
      </c>
      <c r="AG137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</f>
        <v>0.99550436357585392</v>
      </c>
      <c r="AH1375" s="35">
        <f>(AG1375*3600000)*$J$69</f>
        <v>3082081.5096308435</v>
      </c>
      <c r="AI1375" s="33">
        <f>ABS((AB1375*0.0000002777777777)-Z1375)</f>
        <v>1.0201730417360069E-3</v>
      </c>
      <c r="AJ1375" s="33">
        <f t="shared" si="376"/>
        <v>2.4578893359623919</v>
      </c>
    </row>
    <row r="1376" spans="2:36" x14ac:dyDescent="0.3">
      <c r="B1376" s="22" t="s">
        <v>33</v>
      </c>
      <c r="C1376" s="22">
        <v>1368</v>
      </c>
      <c r="D1376" s="22">
        <v>346</v>
      </c>
      <c r="E1376" s="4">
        <v>61.9</v>
      </c>
      <c r="F1376" s="13">
        <f t="shared" si="374"/>
        <v>-0.37500000000000039</v>
      </c>
      <c r="G1376" s="13">
        <f t="shared" si="375"/>
        <v>-1.3500000000000014</v>
      </c>
      <c r="R1376">
        <f t="shared" si="363"/>
        <v>0</v>
      </c>
      <c r="S1376">
        <f t="shared" si="364"/>
        <v>61.9</v>
      </c>
      <c r="T1376" s="31">
        <f t="shared" si="368"/>
        <v>17.194444444444443</v>
      </c>
      <c r="U1376" s="31">
        <f t="shared" si="365"/>
        <v>225580.12577160491</v>
      </c>
      <c r="V1376" s="28">
        <f t="shared" si="369"/>
        <v>101.7840985745019</v>
      </c>
      <c r="W1376" s="28">
        <f t="shared" si="370"/>
        <v>2245.509</v>
      </c>
      <c r="X1376" s="28">
        <f t="shared" si="371"/>
        <v>-594.22297381127214</v>
      </c>
      <c r="Y1376" s="37">
        <f t="shared" si="366"/>
        <v>1753.0701247632298</v>
      </c>
      <c r="Z1376" s="28">
        <f>Y1376*0.0000002777777777</f>
        <v>4.8696392340899177E-4</v>
      </c>
      <c r="AA1376" s="28">
        <f t="shared" si="372"/>
        <v>1753.0701242723703</v>
      </c>
      <c r="AB1376" s="24">
        <f t="shared" si="367"/>
        <v>13635.681327160419</v>
      </c>
      <c r="AD1376" s="24">
        <f t="shared" si="373"/>
        <v>0</v>
      </c>
      <c r="AE1376" s="24">
        <f t="shared" si="379"/>
        <v>3598.6842013888891</v>
      </c>
      <c r="AF1376" s="24">
        <f t="shared" si="378"/>
        <v>0</v>
      </c>
      <c r="AG137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</f>
        <v>0.99550436357585392</v>
      </c>
      <c r="AH1376" s="35">
        <f>(AG1376*3600000)*$J$69</f>
        <v>3082081.5096308435</v>
      </c>
      <c r="AI1376" s="33">
        <f>ABS((AB1376*0.0000002777777777)-Z1376)</f>
        <v>3.3007253330750164E-3</v>
      </c>
      <c r="AJ1376" s="33">
        <f t="shared" si="376"/>
        <v>2.4611900612954667</v>
      </c>
    </row>
    <row r="1377" spans="2:36" x14ac:dyDescent="0.3">
      <c r="B1377" s="22" t="s">
        <v>33</v>
      </c>
      <c r="C1377" s="22">
        <v>1369</v>
      </c>
      <c r="D1377" s="22">
        <v>347</v>
      </c>
      <c r="E1377" s="4">
        <v>60</v>
      </c>
      <c r="F1377" s="13">
        <f t="shared" si="374"/>
        <v>-0.4861111111111111</v>
      </c>
      <c r="G1377" s="13">
        <f t="shared" si="375"/>
        <v>-1.75</v>
      </c>
      <c r="R1377">
        <f t="shared" si="363"/>
        <v>0</v>
      </c>
      <c r="S1377">
        <f t="shared" si="364"/>
        <v>60</v>
      </c>
      <c r="T1377" s="31">
        <f t="shared" si="368"/>
        <v>16.666666666666668</v>
      </c>
      <c r="U1377" s="31">
        <f t="shared" si="365"/>
        <v>211944.4444444445</v>
      </c>
      <c r="V1377" s="28">
        <f t="shared" si="369"/>
        <v>95.6315373611111</v>
      </c>
      <c r="W1377" s="28">
        <f t="shared" si="370"/>
        <v>2245.509</v>
      </c>
      <c r="X1377" s="28">
        <f t="shared" si="371"/>
        <v>-770.28904012572241</v>
      </c>
      <c r="Y1377" s="37">
        <f t="shared" si="366"/>
        <v>1570.8514972353887</v>
      </c>
      <c r="Z1377" s="28">
        <f>Y1377*0.0000002777777777</f>
        <v>4.3634763799876402E-4</v>
      </c>
      <c r="AA1377" s="28">
        <f t="shared" si="372"/>
        <v>1570.8514967955505</v>
      </c>
      <c r="AB1377" s="24">
        <f t="shared" si="367"/>
        <v>11152.98765432107</v>
      </c>
      <c r="AD1377" s="24">
        <f t="shared" si="373"/>
        <v>0</v>
      </c>
      <c r="AE1377" s="24">
        <f t="shared" si="379"/>
        <v>3598.6842013888891</v>
      </c>
      <c r="AF1377" s="24">
        <f t="shared" si="378"/>
        <v>0</v>
      </c>
      <c r="AG137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</f>
        <v>0.99550436357585392</v>
      </c>
      <c r="AH1377" s="35">
        <f>(AG1377*3600000)*$J$69</f>
        <v>3082081.5096308435</v>
      </c>
      <c r="AI1377" s="33">
        <f>ABS((AB1377*0.0000002777777777)-Z1377)</f>
        <v>2.6617044873340789E-3</v>
      </c>
      <c r="AJ1377" s="33">
        <f t="shared" si="376"/>
        <v>2.4638517657828007</v>
      </c>
    </row>
    <row r="1378" spans="2:36" x14ac:dyDescent="0.3">
      <c r="B1378" s="22" t="s">
        <v>33</v>
      </c>
      <c r="C1378" s="22">
        <v>1370</v>
      </c>
      <c r="D1378" s="22">
        <v>348</v>
      </c>
      <c r="E1378" s="4">
        <v>58.4</v>
      </c>
      <c r="F1378" s="13">
        <f t="shared" si="374"/>
        <v>-0.30555555555555597</v>
      </c>
      <c r="G1378" s="13">
        <f t="shared" si="375"/>
        <v>-1.1000000000000014</v>
      </c>
      <c r="R1378">
        <f t="shared" si="363"/>
        <v>0</v>
      </c>
      <c r="S1378">
        <f t="shared" si="364"/>
        <v>58.4</v>
      </c>
      <c r="T1378" s="31">
        <f t="shared" si="368"/>
        <v>16.222222222222221</v>
      </c>
      <c r="U1378" s="31">
        <f t="shared" si="365"/>
        <v>200791.45679012343</v>
      </c>
      <c r="V1378" s="28">
        <f t="shared" si="369"/>
        <v>90.59919335064194</v>
      </c>
      <c r="W1378" s="28">
        <f t="shared" si="370"/>
        <v>2245.509</v>
      </c>
      <c r="X1378" s="28">
        <f t="shared" si="371"/>
        <v>-484.18168236474048</v>
      </c>
      <c r="Y1378" s="37">
        <f t="shared" si="366"/>
        <v>1851.9265109859016</v>
      </c>
      <c r="Z1378" s="28">
        <f>Y1378*0.0000002777777777</f>
        <v>5.1442403068537837E-4</v>
      </c>
      <c r="AA1378" s="28">
        <f t="shared" si="372"/>
        <v>1851.926510467362</v>
      </c>
      <c r="AB1378" s="24">
        <f t="shared" si="367"/>
        <v>4104.6574074074451</v>
      </c>
      <c r="AD1378" s="24">
        <f t="shared" si="373"/>
        <v>0</v>
      </c>
      <c r="AE1378" s="24">
        <f t="shared" si="379"/>
        <v>3598.6842013888891</v>
      </c>
      <c r="AF1378" s="24">
        <f t="shared" si="378"/>
        <v>0</v>
      </c>
      <c r="AG137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</f>
        <v>0.99550436357585392</v>
      </c>
      <c r="AH1378" s="35">
        <f>(AG1378*3600000)*$J$69</f>
        <v>3082081.5096308435</v>
      </c>
      <c r="AI1378" s="33">
        <f>ABS((AB1378*0.0000002777777777)-Z1378)</f>
        <v>6.2575858216410525E-4</v>
      </c>
      <c r="AJ1378" s="33">
        <f t="shared" si="376"/>
        <v>2.4644775243649648</v>
      </c>
    </row>
    <row r="1379" spans="2:36" x14ac:dyDescent="0.3">
      <c r="B1379" s="22" t="s">
        <v>33</v>
      </c>
      <c r="C1379" s="22">
        <v>1371</v>
      </c>
      <c r="D1379" s="22">
        <v>349</v>
      </c>
      <c r="E1379" s="4">
        <v>57.8</v>
      </c>
      <c r="F1379" s="13">
        <f t="shared" si="374"/>
        <v>-8.3333333333333523E-2</v>
      </c>
      <c r="G1379" s="13">
        <f t="shared" si="375"/>
        <v>-0.30000000000000071</v>
      </c>
      <c r="R1379">
        <f t="shared" si="363"/>
        <v>0</v>
      </c>
      <c r="S1379">
        <f t="shared" si="364"/>
        <v>57.8</v>
      </c>
      <c r="T1379" s="31">
        <f t="shared" si="368"/>
        <v>16.055555555555554</v>
      </c>
      <c r="U1379" s="31">
        <f t="shared" si="365"/>
        <v>196686.79938271598</v>
      </c>
      <c r="V1379" s="28">
        <f t="shared" si="369"/>
        <v>88.747129243748418</v>
      </c>
      <c r="W1379" s="28">
        <f t="shared" si="370"/>
        <v>2245.509</v>
      </c>
      <c r="X1379" s="28">
        <f t="shared" si="371"/>
        <v>-132.04954973583844</v>
      </c>
      <c r="Y1379" s="37">
        <f t="shared" si="366"/>
        <v>2202.2065795079102</v>
      </c>
      <c r="Z1379" s="28">
        <f>Y1379*0.0000002777777777</f>
        <v>6.1172404969202568E-4</v>
      </c>
      <c r="AA1379" s="28">
        <f t="shared" si="372"/>
        <v>2202.2065788912923</v>
      </c>
      <c r="AB1379" s="24">
        <f t="shared" si="367"/>
        <v>0</v>
      </c>
      <c r="AD1379" s="24">
        <f t="shared" si="373"/>
        <v>0</v>
      </c>
      <c r="AE1379" s="24">
        <f t="shared" si="379"/>
        <v>3598.6842013888891</v>
      </c>
      <c r="AF1379" s="24">
        <f t="shared" si="378"/>
        <v>0</v>
      </c>
      <c r="AG137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</f>
        <v>0.99550436357585392</v>
      </c>
      <c r="AH1379" s="35">
        <f>(AG1379*3600000)*$J$69</f>
        <v>3082081.5096308435</v>
      </c>
      <c r="AI1379" s="33">
        <f>ABS((AB1379*0.0000002777777777)-Z1379)</f>
        <v>6.1172404969202568E-4</v>
      </c>
      <c r="AJ1379" s="33">
        <f t="shared" si="376"/>
        <v>2.4650892484146567</v>
      </c>
    </row>
    <row r="1380" spans="2:36" x14ac:dyDescent="0.3">
      <c r="B1380" s="22" t="s">
        <v>33</v>
      </c>
      <c r="C1380" s="22">
        <v>1372</v>
      </c>
      <c r="D1380" s="22">
        <v>350</v>
      </c>
      <c r="E1380" s="4">
        <v>57.8</v>
      </c>
      <c r="F1380" s="13">
        <f t="shared" si="374"/>
        <v>0</v>
      </c>
      <c r="G1380" s="13">
        <f t="shared" si="375"/>
        <v>0</v>
      </c>
      <c r="R1380">
        <f t="shared" si="363"/>
        <v>0</v>
      </c>
      <c r="S1380">
        <f t="shared" si="364"/>
        <v>57.8</v>
      </c>
      <c r="T1380" s="31">
        <f t="shared" si="368"/>
        <v>16.055555555555554</v>
      </c>
      <c r="U1380" s="31">
        <f t="shared" si="365"/>
        <v>196686.79938271598</v>
      </c>
      <c r="V1380" s="28">
        <f t="shared" si="369"/>
        <v>88.747129243748418</v>
      </c>
      <c r="W1380" s="28">
        <f t="shared" si="370"/>
        <v>2245.509</v>
      </c>
      <c r="X1380" s="28">
        <f t="shared" si="371"/>
        <v>0</v>
      </c>
      <c r="Y1380" s="37">
        <f t="shared" si="366"/>
        <v>2334.2561292437485</v>
      </c>
      <c r="Z1380" s="28">
        <f>Y1380*0.0000002777777777</f>
        <v>6.4840448016393248E-4</v>
      </c>
      <c r="AA1380" s="28">
        <f t="shared" si="372"/>
        <v>2334.256128590157</v>
      </c>
      <c r="AB1380" s="24">
        <f t="shared" si="367"/>
        <v>0</v>
      </c>
      <c r="AD1380" s="24">
        <f t="shared" si="373"/>
        <v>0</v>
      </c>
      <c r="AE1380" s="24">
        <f t="shared" si="379"/>
        <v>3598.6842013888891</v>
      </c>
      <c r="AF1380" s="24">
        <f t="shared" si="378"/>
        <v>0</v>
      </c>
      <c r="AG138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</f>
        <v>0.99550436357585392</v>
      </c>
      <c r="AH1380" s="35">
        <f>(AG1380*3600000)*$J$69</f>
        <v>3082081.5096308435</v>
      </c>
      <c r="AI1380" s="33">
        <f>ABS((AB1380*0.0000002777777777)-Z1380)</f>
        <v>6.4840448016393248E-4</v>
      </c>
      <c r="AJ1380" s="33">
        <f t="shared" si="376"/>
        <v>2.4657376528948207</v>
      </c>
    </row>
    <row r="1381" spans="2:36" x14ac:dyDescent="0.3">
      <c r="B1381" s="22" t="s">
        <v>33</v>
      </c>
      <c r="C1381" s="22">
        <v>1373</v>
      </c>
      <c r="D1381" s="22">
        <v>351</v>
      </c>
      <c r="E1381" s="4">
        <v>57.8</v>
      </c>
      <c r="F1381" s="13">
        <f t="shared" si="374"/>
        <v>-6.9444444444444448E-2</v>
      </c>
      <c r="G1381" s="13">
        <f t="shared" si="375"/>
        <v>-0.25</v>
      </c>
      <c r="R1381">
        <f t="shared" si="363"/>
        <v>0</v>
      </c>
      <c r="S1381">
        <f t="shared" si="364"/>
        <v>57.8</v>
      </c>
      <c r="T1381" s="31">
        <f t="shared" si="368"/>
        <v>16.055555555555554</v>
      </c>
      <c r="U1381" s="31">
        <f t="shared" si="365"/>
        <v>196686.79938271598</v>
      </c>
      <c r="V1381" s="28">
        <f t="shared" si="369"/>
        <v>88.747129243748418</v>
      </c>
      <c r="W1381" s="28">
        <f t="shared" si="370"/>
        <v>2245.509</v>
      </c>
      <c r="X1381" s="28">
        <f t="shared" si="371"/>
        <v>-110.04129144653177</v>
      </c>
      <c r="Y1381" s="37">
        <f t="shared" si="366"/>
        <v>2224.2148377972167</v>
      </c>
      <c r="Z1381" s="28">
        <f>Y1381*0.0000002777777777</f>
        <v>6.1783745477067683E-4</v>
      </c>
      <c r="AA1381" s="28">
        <f t="shared" si="372"/>
        <v>2224.2148371744365</v>
      </c>
      <c r="AB1381" s="24">
        <f t="shared" si="367"/>
        <v>3388.1674382715428</v>
      </c>
      <c r="AD1381" s="24">
        <f t="shared" si="373"/>
        <v>0</v>
      </c>
      <c r="AE1381" s="24">
        <f t="shared" si="379"/>
        <v>3598.6842013888891</v>
      </c>
      <c r="AF1381" s="24">
        <f t="shared" si="378"/>
        <v>0</v>
      </c>
      <c r="AG138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</f>
        <v>0.99550436357585392</v>
      </c>
      <c r="AH1381" s="35">
        <f>(AG1381*3600000)*$J$69</f>
        <v>3082081.5096308435</v>
      </c>
      <c r="AI1381" s="33">
        <f>ABS((AB1381*0.0000002777777777)-Z1381)</f>
        <v>3.2332016670789433E-4</v>
      </c>
      <c r="AJ1381" s="33">
        <f t="shared" si="376"/>
        <v>2.4660609730615288</v>
      </c>
    </row>
    <row r="1382" spans="2:36" x14ac:dyDescent="0.3">
      <c r="B1382" s="22" t="s">
        <v>33</v>
      </c>
      <c r="C1382" s="22">
        <v>1374</v>
      </c>
      <c r="D1382" s="22">
        <v>352</v>
      </c>
      <c r="E1382" s="4">
        <v>57.3</v>
      </c>
      <c r="F1382" s="13">
        <f t="shared" si="374"/>
        <v>-0.22222222222222143</v>
      </c>
      <c r="G1382" s="13">
        <f t="shared" si="375"/>
        <v>-0.79999999999999716</v>
      </c>
      <c r="R1382">
        <f t="shared" si="363"/>
        <v>0</v>
      </c>
      <c r="S1382">
        <f t="shared" si="364"/>
        <v>57.3</v>
      </c>
      <c r="T1382" s="31">
        <f t="shared" si="368"/>
        <v>15.916666666666666</v>
      </c>
      <c r="U1382" s="31">
        <f t="shared" si="365"/>
        <v>193298.63194444444</v>
      </c>
      <c r="V1382" s="28">
        <f t="shared" si="369"/>
        <v>87.218352861767343</v>
      </c>
      <c r="W1382" s="28">
        <f t="shared" si="370"/>
        <v>2245.509</v>
      </c>
      <c r="X1382" s="28">
        <f t="shared" si="371"/>
        <v>-352.13213262890042</v>
      </c>
      <c r="Y1382" s="37">
        <f t="shared" si="366"/>
        <v>1980.5952202328672</v>
      </c>
      <c r="Z1382" s="28">
        <f>Y1382*0.0000002777777777</f>
        <v>5.5016533879952796E-4</v>
      </c>
      <c r="AA1382" s="28">
        <f t="shared" si="372"/>
        <v>1980.5952196783007</v>
      </c>
      <c r="AB1382" s="24">
        <f t="shared" si="367"/>
        <v>7350.35108024691</v>
      </c>
      <c r="AD1382" s="24">
        <f t="shared" si="373"/>
        <v>0</v>
      </c>
      <c r="AE1382" s="24">
        <f t="shared" si="379"/>
        <v>3598.6842013888891</v>
      </c>
      <c r="AF1382" s="24">
        <f t="shared" si="378"/>
        <v>0</v>
      </c>
      <c r="AG138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</f>
        <v>0.99550436357585392</v>
      </c>
      <c r="AH1382" s="35">
        <f>(AG1382*3600000)*$J$69</f>
        <v>3082081.5096308435</v>
      </c>
      <c r="AI1382" s="33">
        <f>ABS((AB1382*0.0000002777777777)-Z1382)</f>
        <v>1.4915988495862531E-3</v>
      </c>
      <c r="AJ1382" s="33">
        <f t="shared" si="376"/>
        <v>2.4675525719111149</v>
      </c>
    </row>
    <row r="1383" spans="2:36" x14ac:dyDescent="0.3">
      <c r="B1383" s="22" t="s">
        <v>33</v>
      </c>
      <c r="C1383" s="22">
        <v>1375</v>
      </c>
      <c r="D1383" s="22">
        <v>353</v>
      </c>
      <c r="E1383" s="4">
        <v>56.2</v>
      </c>
      <c r="F1383" s="13">
        <f t="shared" si="374"/>
        <v>-0.41666666666666663</v>
      </c>
      <c r="G1383" s="13">
        <f t="shared" si="375"/>
        <v>-1.5</v>
      </c>
      <c r="R1383">
        <f t="shared" si="363"/>
        <v>0</v>
      </c>
      <c r="S1383">
        <f t="shared" si="364"/>
        <v>56.2</v>
      </c>
      <c r="T1383" s="31">
        <f t="shared" si="368"/>
        <v>15.611111111111111</v>
      </c>
      <c r="U1383" s="31">
        <f t="shared" si="365"/>
        <v>185948.28086419753</v>
      </c>
      <c r="V1383" s="28">
        <f t="shared" si="369"/>
        <v>83.901798017452137</v>
      </c>
      <c r="W1383" s="28">
        <f t="shared" si="370"/>
        <v>2245.509</v>
      </c>
      <c r="X1383" s="28">
        <f t="shared" si="371"/>
        <v>-660.24774867919052</v>
      </c>
      <c r="Y1383" s="37">
        <f t="shared" si="366"/>
        <v>1669.1630493382618</v>
      </c>
      <c r="Z1383" s="28">
        <f>Y1383*0.0000002777777777</f>
        <v>4.6365640246413782E-4</v>
      </c>
      <c r="AA1383" s="28">
        <f t="shared" si="372"/>
        <v>1669.1630488708961</v>
      </c>
      <c r="AB1383" s="24">
        <f t="shared" si="367"/>
        <v>12360.482253086462</v>
      </c>
      <c r="AD1383" s="24">
        <f t="shared" si="373"/>
        <v>0</v>
      </c>
      <c r="AE1383" s="24">
        <f t="shared" si="379"/>
        <v>3598.6842013888891</v>
      </c>
      <c r="AF1383" s="24">
        <f t="shared" si="378"/>
        <v>0</v>
      </c>
      <c r="AG138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</f>
        <v>0.99550436357585392</v>
      </c>
      <c r="AH1383" s="35">
        <f>(AG1383*3600000)*$J$69</f>
        <v>3082081.5096308435</v>
      </c>
      <c r="AI1383" s="33">
        <f>ABS((AB1383*0.0000002777777777)-Z1383)</f>
        <v>2.969810889098509E-3</v>
      </c>
      <c r="AJ1383" s="33">
        <f t="shared" si="376"/>
        <v>2.4705223828002132</v>
      </c>
    </row>
    <row r="1384" spans="2:36" x14ac:dyDescent="0.3">
      <c r="B1384" s="22" t="s">
        <v>33</v>
      </c>
      <c r="C1384" s="22">
        <v>1376</v>
      </c>
      <c r="D1384" s="22">
        <v>354</v>
      </c>
      <c r="E1384" s="4">
        <v>54.3</v>
      </c>
      <c r="F1384" s="13">
        <f t="shared" si="374"/>
        <v>-0.75000000000000078</v>
      </c>
      <c r="G1384" s="13">
        <f t="shared" si="375"/>
        <v>-2.7000000000000028</v>
      </c>
      <c r="R1384">
        <f t="shared" si="363"/>
        <v>0</v>
      </c>
      <c r="S1384">
        <f t="shared" si="364"/>
        <v>54.3</v>
      </c>
      <c r="T1384" s="31">
        <f t="shared" si="368"/>
        <v>15.083333333333332</v>
      </c>
      <c r="U1384" s="31">
        <f t="shared" si="365"/>
        <v>173587.79861111107</v>
      </c>
      <c r="V1384" s="28">
        <f t="shared" si="369"/>
        <v>78.324619887183999</v>
      </c>
      <c r="W1384" s="28">
        <f t="shared" si="370"/>
        <v>2245.509</v>
      </c>
      <c r="X1384" s="28">
        <f t="shared" si="371"/>
        <v>-1188.4459476225443</v>
      </c>
      <c r="Y1384" s="37">
        <f t="shared" si="366"/>
        <v>1135.3876722646396</v>
      </c>
      <c r="Z1384" s="28">
        <f>Y1384*0.0000002777777777</f>
        <v>3.1538546442964752E-4</v>
      </c>
      <c r="AA1384" s="28">
        <f t="shared" si="372"/>
        <v>1135.3876719467312</v>
      </c>
      <c r="AB1384" s="24">
        <f t="shared" si="367"/>
        <v>21656.601080246881</v>
      </c>
      <c r="AD1384" s="24">
        <f t="shared" si="373"/>
        <v>0</v>
      </c>
      <c r="AE1384" s="24">
        <f t="shared" si="379"/>
        <v>3598.6842013888891</v>
      </c>
      <c r="AF1384" s="24">
        <f t="shared" si="378"/>
        <v>0</v>
      </c>
      <c r="AG138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</f>
        <v>0.99550436357585392</v>
      </c>
      <c r="AH1384" s="35">
        <f>(AG1384*3600000)*$J$69</f>
        <v>3082081.5096308435</v>
      </c>
      <c r="AI1384" s="33">
        <f>ABS((AB1384*0.0000002777777777)-Z1384)</f>
        <v>5.7003370561767514E-3</v>
      </c>
      <c r="AJ1384" s="33">
        <f t="shared" si="376"/>
        <v>2.47622271985639</v>
      </c>
    </row>
    <row r="1385" spans="2:36" x14ac:dyDescent="0.3">
      <c r="B1385" s="22" t="s">
        <v>33</v>
      </c>
      <c r="C1385" s="22">
        <v>1377</v>
      </c>
      <c r="D1385" s="22">
        <v>355</v>
      </c>
      <c r="E1385" s="4">
        <v>50.8</v>
      </c>
      <c r="F1385" s="13">
        <f t="shared" si="374"/>
        <v>-1.2222222222222219</v>
      </c>
      <c r="G1385" s="13">
        <f t="shared" si="375"/>
        <v>-4.3999999999999986</v>
      </c>
      <c r="R1385">
        <f t="shared" si="363"/>
        <v>0</v>
      </c>
      <c r="S1385">
        <f t="shared" si="364"/>
        <v>50.8</v>
      </c>
      <c r="T1385" s="31">
        <f t="shared" si="368"/>
        <v>14.111111111111111</v>
      </c>
      <c r="U1385" s="31">
        <f t="shared" si="365"/>
        <v>151931.19753086418</v>
      </c>
      <c r="V1385" s="28">
        <f t="shared" si="369"/>
        <v>68.552936270993811</v>
      </c>
      <c r="W1385" s="28">
        <f t="shared" si="370"/>
        <v>2245.509</v>
      </c>
      <c r="X1385" s="28">
        <f t="shared" si="371"/>
        <v>-1936.7267294589587</v>
      </c>
      <c r="Y1385" s="37">
        <f t="shared" si="366"/>
        <v>377.33520681203527</v>
      </c>
      <c r="Z1385" s="28">
        <f>Y1385*0.0000002777777777</f>
        <v>1.0481533519621706E-4</v>
      </c>
      <c r="AA1385" s="28">
        <f t="shared" si="372"/>
        <v>377.33520670638143</v>
      </c>
      <c r="AB1385" s="24">
        <f t="shared" si="367"/>
        <v>30048.423611111095</v>
      </c>
      <c r="AD1385" s="24">
        <f t="shared" si="373"/>
        <v>0</v>
      </c>
      <c r="AE1385" s="24">
        <f t="shared" si="379"/>
        <v>3598.6842013888891</v>
      </c>
      <c r="AF1385" s="24">
        <f t="shared" si="378"/>
        <v>0</v>
      </c>
      <c r="AG138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</f>
        <v>0.99550436357585392</v>
      </c>
      <c r="AH1385" s="35">
        <f>(AG1385*3600000)*$J$69</f>
        <v>3082081.5096308435</v>
      </c>
      <c r="AI1385" s="33">
        <f>ABS((AB1385*0.0000002777777777)-Z1385)</f>
        <v>8.2419689988864325E-3</v>
      </c>
      <c r="AJ1385" s="33">
        <f t="shared" si="376"/>
        <v>2.4844646888552764</v>
      </c>
    </row>
    <row r="1386" spans="2:36" x14ac:dyDescent="0.3">
      <c r="B1386" s="22" t="s">
        <v>33</v>
      </c>
      <c r="C1386" s="22">
        <v>1378</v>
      </c>
      <c r="D1386" s="22">
        <v>356</v>
      </c>
      <c r="E1386" s="4">
        <v>45.5</v>
      </c>
      <c r="F1386" s="13">
        <f t="shared" si="374"/>
        <v>-1.4722222222222214</v>
      </c>
      <c r="G1386" s="13">
        <f t="shared" si="375"/>
        <v>-5.2999999999999972</v>
      </c>
      <c r="R1386">
        <f t="shared" si="363"/>
        <v>0</v>
      </c>
      <c r="S1386">
        <f t="shared" si="364"/>
        <v>45.5</v>
      </c>
      <c r="T1386" s="31">
        <f t="shared" si="368"/>
        <v>12.638888888888889</v>
      </c>
      <c r="U1386" s="31">
        <f t="shared" si="365"/>
        <v>121882.77391975309</v>
      </c>
      <c r="V1386" s="28">
        <f t="shared" si="369"/>
        <v>54.994775061622285</v>
      </c>
      <c r="W1386" s="28">
        <f t="shared" si="370"/>
        <v>2245.509</v>
      </c>
      <c r="X1386" s="28">
        <f t="shared" si="371"/>
        <v>-2332.8753786664724</v>
      </c>
      <c r="Y1386" s="37">
        <f t="shared" si="366"/>
        <v>-32.371603604849952</v>
      </c>
      <c r="Z1386" s="28">
        <f>Y1386*0.0000002777777777</f>
        <v>-8.9921121099405289E-6</v>
      </c>
      <c r="AA1386" s="28">
        <f t="shared" si="372"/>
        <v>-32.371603595785906</v>
      </c>
      <c r="AB1386" s="24">
        <f t="shared" si="367"/>
        <v>26740.912808641951</v>
      </c>
      <c r="AD1386" s="24">
        <f t="shared" si="373"/>
        <v>0</v>
      </c>
      <c r="AE1386" s="24">
        <f t="shared" si="379"/>
        <v>3598.6842013888891</v>
      </c>
      <c r="AF1386" s="24">
        <f t="shared" si="378"/>
        <v>0</v>
      </c>
      <c r="AG138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</f>
        <v>0.99550436357585392</v>
      </c>
      <c r="AH1386" s="35">
        <f>(AG1386*3600000)*$J$69</f>
        <v>3082081.5096308435</v>
      </c>
      <c r="AI1386" s="33">
        <f>ABS((AB1386*0.0000002777777777)-Z1386)</f>
        <v>7.4370234457639675E-3</v>
      </c>
      <c r="AJ1386" s="33">
        <f t="shared" si="376"/>
        <v>2.4919017123010403</v>
      </c>
    </row>
    <row r="1387" spans="2:36" x14ac:dyDescent="0.3">
      <c r="B1387" s="22" t="s">
        <v>33</v>
      </c>
      <c r="C1387" s="22">
        <v>1379</v>
      </c>
      <c r="D1387" s="22">
        <v>357</v>
      </c>
      <c r="E1387" s="4">
        <v>40.200000000000003</v>
      </c>
      <c r="F1387" s="13">
        <f t="shared" si="374"/>
        <v>-1.4722222222222223</v>
      </c>
      <c r="G1387" s="13">
        <f t="shared" si="375"/>
        <v>-5.3000000000000007</v>
      </c>
      <c r="R1387">
        <f t="shared" si="363"/>
        <v>0</v>
      </c>
      <c r="S1387">
        <f t="shared" si="364"/>
        <v>40.200000000000003</v>
      </c>
      <c r="T1387" s="31">
        <f t="shared" si="368"/>
        <v>11.166666666666668</v>
      </c>
      <c r="U1387" s="31">
        <f t="shared" si="365"/>
        <v>95141.861111111139</v>
      </c>
      <c r="V1387" s="28">
        <f t="shared" si="369"/>
        <v>42.92899712140278</v>
      </c>
      <c r="W1387" s="28">
        <f t="shared" si="370"/>
        <v>2245.509</v>
      </c>
      <c r="X1387" s="28">
        <f t="shared" si="371"/>
        <v>-2332.8753786664738</v>
      </c>
      <c r="Y1387" s="37">
        <f t="shared" si="366"/>
        <v>-44.437381545070821</v>
      </c>
      <c r="Z1387" s="28">
        <f>Y1387*0.0000002777777777</f>
        <v>-1.2343717092396766E-5</v>
      </c>
      <c r="AA1387" s="28">
        <f t="shared" si="372"/>
        <v>-44.437381532628358</v>
      </c>
      <c r="AB1387" s="24">
        <f t="shared" si="367"/>
        <v>23433.402006172866</v>
      </c>
      <c r="AD1387" s="24">
        <f t="shared" si="373"/>
        <v>0</v>
      </c>
      <c r="AE1387" s="24">
        <f t="shared" si="379"/>
        <v>3598.6842013888891</v>
      </c>
      <c r="AF1387" s="24">
        <f t="shared" si="378"/>
        <v>0</v>
      </c>
      <c r="AG138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</f>
        <v>0.99550436357585392</v>
      </c>
      <c r="AH1387" s="35">
        <f>(AG1387*3600000)*$J$69</f>
        <v>3082081.5096308435</v>
      </c>
      <c r="AI1387" s="33">
        <f>ABS((AB1387*0.0000002777777777)-Z1387)</f>
        <v>6.5216220503178171E-3</v>
      </c>
      <c r="AJ1387" s="33">
        <f t="shared" si="376"/>
        <v>2.498423334351358</v>
      </c>
    </row>
    <row r="1388" spans="2:36" x14ac:dyDescent="0.3">
      <c r="B1388" s="22" t="s">
        <v>33</v>
      </c>
      <c r="C1388" s="22">
        <v>1380</v>
      </c>
      <c r="D1388" s="22">
        <v>358</v>
      </c>
      <c r="E1388" s="4">
        <v>34.9</v>
      </c>
      <c r="F1388" s="13">
        <f t="shared" si="374"/>
        <v>-1.4722222222222223</v>
      </c>
      <c r="G1388" s="13">
        <f t="shared" si="375"/>
        <v>-5.3000000000000007</v>
      </c>
      <c r="R1388">
        <f t="shared" si="363"/>
        <v>0</v>
      </c>
      <c r="S1388">
        <f t="shared" si="364"/>
        <v>34.9</v>
      </c>
      <c r="T1388" s="31">
        <f t="shared" si="368"/>
        <v>9.6944444444444446</v>
      </c>
      <c r="U1388" s="31">
        <f t="shared" si="365"/>
        <v>71708.459104938273</v>
      </c>
      <c r="V1388" s="28">
        <f t="shared" si="369"/>
        <v>32.355602450335255</v>
      </c>
      <c r="W1388" s="28">
        <f t="shared" si="370"/>
        <v>2245.509</v>
      </c>
      <c r="X1388" s="28">
        <f t="shared" si="371"/>
        <v>-2332.8753786664738</v>
      </c>
      <c r="Y1388" s="37">
        <f t="shared" si="366"/>
        <v>-55.010776216138765</v>
      </c>
      <c r="Z1388" s="28">
        <f>Y1388*0.0000002777777777</f>
        <v>-1.5280771166871042E-5</v>
      </c>
      <c r="AA1388" s="28">
        <f t="shared" si="372"/>
        <v>-55.010776200735755</v>
      </c>
      <c r="AB1388" s="24">
        <f t="shared" si="367"/>
        <v>20125.891203703693</v>
      </c>
      <c r="AD1388" s="24">
        <f t="shared" si="373"/>
        <v>0</v>
      </c>
      <c r="AE1388" s="24">
        <f t="shared" si="379"/>
        <v>3598.6842013888891</v>
      </c>
      <c r="AF1388" s="24">
        <f t="shared" si="378"/>
        <v>0</v>
      </c>
      <c r="AG138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</f>
        <v>0.99550436357585392</v>
      </c>
      <c r="AH1388" s="35">
        <f>(AG1388*3600000)*$J$69</f>
        <v>3082081.5096308435</v>
      </c>
      <c r="AI1388" s="33">
        <f>ABS((AB1388*0.0000002777777777)-Z1388)</f>
        <v>5.6058061039636611E-3</v>
      </c>
      <c r="AJ1388" s="33">
        <f t="shared" si="376"/>
        <v>2.5040291404553217</v>
      </c>
    </row>
    <row r="1389" spans="2:36" x14ac:dyDescent="0.3">
      <c r="B1389" s="22" t="s">
        <v>33</v>
      </c>
      <c r="C1389" s="22">
        <v>1381</v>
      </c>
      <c r="D1389" s="22">
        <v>359</v>
      </c>
      <c r="E1389" s="4">
        <v>29.6</v>
      </c>
      <c r="F1389" s="13">
        <f t="shared" si="374"/>
        <v>-1.0555555555555551</v>
      </c>
      <c r="G1389" s="13">
        <f t="shared" si="375"/>
        <v>-3.7999999999999989</v>
      </c>
      <c r="R1389">
        <f t="shared" si="363"/>
        <v>0</v>
      </c>
      <c r="S1389">
        <f t="shared" si="364"/>
        <v>29.6</v>
      </c>
      <c r="T1389" s="31">
        <f t="shared" si="368"/>
        <v>8.2222222222222232</v>
      </c>
      <c r="U1389" s="31">
        <f t="shared" si="365"/>
        <v>51582.567901234579</v>
      </c>
      <c r="V1389" s="28">
        <f t="shared" si="369"/>
        <v>23.274591048419751</v>
      </c>
      <c r="W1389" s="28">
        <f t="shared" si="370"/>
        <v>2245.509</v>
      </c>
      <c r="X1389" s="28">
        <f t="shared" si="371"/>
        <v>-1672.6276299872823</v>
      </c>
      <c r="Y1389" s="37">
        <f t="shared" si="366"/>
        <v>596.1559610611373</v>
      </c>
      <c r="Z1389" s="28">
        <f>Y1389*0.0000002777777777</f>
        <v>1.6559887802617047E-4</v>
      </c>
      <c r="AA1389" s="28">
        <f t="shared" si="372"/>
        <v>596.15596089421365</v>
      </c>
      <c r="AB1389" s="24">
        <f t="shared" si="367"/>
        <v>7704.7692901234695</v>
      </c>
      <c r="AD1389" s="24">
        <f t="shared" si="373"/>
        <v>0</v>
      </c>
      <c r="AE1389" s="24">
        <f t="shared" si="379"/>
        <v>3598.6842013888891</v>
      </c>
      <c r="AF1389" s="24">
        <f t="shared" si="378"/>
        <v>0</v>
      </c>
      <c r="AG138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</f>
        <v>0.99550436357585392</v>
      </c>
      <c r="AH1389" s="35">
        <f>(AG1389*3600000)*$J$69</f>
        <v>3082081.5096308435</v>
      </c>
      <c r="AI1389" s="33">
        <f>ABS((AB1389*0.0000002777777777)-Z1389)</f>
        <v>1.974614813075534E-3</v>
      </c>
      <c r="AJ1389" s="33">
        <f t="shared" si="376"/>
        <v>2.5060037552683974</v>
      </c>
    </row>
    <row r="1390" spans="2:36" x14ac:dyDescent="0.3">
      <c r="B1390" s="22" t="s">
        <v>33</v>
      </c>
      <c r="C1390" s="22">
        <v>1382</v>
      </c>
      <c r="D1390" s="22">
        <v>360</v>
      </c>
      <c r="E1390" s="4">
        <v>27.3</v>
      </c>
      <c r="F1390" s="13">
        <f t="shared" si="374"/>
        <v>-4.1666666666666761E-2</v>
      </c>
      <c r="G1390" s="13">
        <f t="shared" si="375"/>
        <v>-0.15000000000000036</v>
      </c>
      <c r="R1390">
        <f t="shared" si="363"/>
        <v>0</v>
      </c>
      <c r="S1390">
        <f t="shared" si="364"/>
        <v>27.3</v>
      </c>
      <c r="T1390" s="31">
        <f t="shared" si="368"/>
        <v>7.583333333333333</v>
      </c>
      <c r="U1390" s="31">
        <f t="shared" si="365"/>
        <v>43877.798611111109</v>
      </c>
      <c r="V1390" s="28">
        <f t="shared" si="369"/>
        <v>19.798119022184025</v>
      </c>
      <c r="W1390" s="28">
        <f t="shared" si="370"/>
        <v>2245.509</v>
      </c>
      <c r="X1390" s="28">
        <f t="shared" si="371"/>
        <v>-66.02477486791922</v>
      </c>
      <c r="Y1390" s="37">
        <f t="shared" si="366"/>
        <v>2199.2823441542646</v>
      </c>
      <c r="Z1390" s="28">
        <f>Y1390*0.0000002777777777</f>
        <v>6.1091176209401821E-4</v>
      </c>
      <c r="AA1390" s="28">
        <f t="shared" si="372"/>
        <v>2199.2823435384657</v>
      </c>
      <c r="AB1390" s="24">
        <f t="shared" si="367"/>
        <v>-6664.4753086419805</v>
      </c>
      <c r="AD1390" s="24">
        <f t="shared" si="373"/>
        <v>0</v>
      </c>
      <c r="AE1390" s="24">
        <f t="shared" si="379"/>
        <v>3598.6842013888891</v>
      </c>
      <c r="AF1390" s="24">
        <f t="shared" si="378"/>
        <v>0</v>
      </c>
      <c r="AG139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</f>
        <v>0.99550436357585392</v>
      </c>
      <c r="AH1390" s="35">
        <f>(AG1390*3600000)*$J$69</f>
        <v>3082081.5096308435</v>
      </c>
      <c r="AI1390" s="33">
        <f>ABS((AB1390*0.0000002777777777)-Z1390)</f>
        <v>2.4621549028651093E-3</v>
      </c>
      <c r="AJ1390" s="33">
        <f t="shared" si="376"/>
        <v>2.5084659101712625</v>
      </c>
    </row>
    <row r="1391" spans="2:36" x14ac:dyDescent="0.3">
      <c r="B1391" s="22" t="s">
        <v>33</v>
      </c>
      <c r="C1391" s="22">
        <v>1383</v>
      </c>
      <c r="D1391" s="22">
        <v>361</v>
      </c>
      <c r="E1391" s="4">
        <v>29.3</v>
      </c>
      <c r="F1391" s="13">
        <f t="shared" si="374"/>
        <v>0.77777777777777746</v>
      </c>
      <c r="G1391" s="13">
        <f t="shared" si="375"/>
        <v>2.7999999999999989</v>
      </c>
      <c r="R1391">
        <f t="shared" si="363"/>
        <v>0</v>
      </c>
      <c r="S1391">
        <f t="shared" si="364"/>
        <v>29.3</v>
      </c>
      <c r="T1391" s="31">
        <f t="shared" si="368"/>
        <v>8.1388888888888893</v>
      </c>
      <c r="U1391" s="31">
        <f t="shared" si="365"/>
        <v>50542.27391975309</v>
      </c>
      <c r="V1391" s="28">
        <f t="shared" si="369"/>
        <v>22.805199585872295</v>
      </c>
      <c r="W1391" s="28">
        <f t="shared" si="370"/>
        <v>2245.509</v>
      </c>
      <c r="X1391" s="28">
        <f t="shared" si="371"/>
        <v>1232.4624642011554</v>
      </c>
      <c r="Y1391" s="37">
        <f t="shared" si="366"/>
        <v>3500.7766637870277</v>
      </c>
      <c r="Z1391" s="28">
        <f>Y1391*0.0000002777777777</f>
        <v>9.7243796189078072E-4</v>
      </c>
      <c r="AA1391" s="28">
        <f t="shared" si="372"/>
        <v>3500.7766628068107</v>
      </c>
      <c r="AB1391" s="24">
        <f t="shared" si="367"/>
        <v>-13182.944444444423</v>
      </c>
      <c r="AD1391" s="24">
        <f t="shared" si="373"/>
        <v>0</v>
      </c>
      <c r="AE1391" s="24">
        <f t="shared" si="379"/>
        <v>3598.6842013888891</v>
      </c>
      <c r="AF1391" s="24">
        <f t="shared" si="378"/>
        <v>0</v>
      </c>
      <c r="AG139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</f>
        <v>0.99550436357585392</v>
      </c>
      <c r="AH1391" s="35">
        <f>(AG1391*3600000)*$J$69</f>
        <v>3082081.5096308435</v>
      </c>
      <c r="AI1391" s="33">
        <f>ABS((AB1391*0.0000002777777777)-Z1391)</f>
        <v>4.6343669732111141E-3</v>
      </c>
      <c r="AJ1391" s="33">
        <f t="shared" si="376"/>
        <v>2.5131002771444737</v>
      </c>
    </row>
    <row r="1392" spans="2:36" x14ac:dyDescent="0.3">
      <c r="B1392" s="22" t="s">
        <v>33</v>
      </c>
      <c r="C1392" s="22">
        <v>1384</v>
      </c>
      <c r="D1392" s="22">
        <v>362</v>
      </c>
      <c r="E1392" s="4">
        <v>32.9</v>
      </c>
      <c r="F1392" s="13">
        <f t="shared" si="374"/>
        <v>0.87500000000000011</v>
      </c>
      <c r="G1392" s="13">
        <f t="shared" si="375"/>
        <v>3.1500000000000004</v>
      </c>
      <c r="R1392">
        <f t="shared" si="363"/>
        <v>0</v>
      </c>
      <c r="S1392">
        <f t="shared" si="364"/>
        <v>32.9</v>
      </c>
      <c r="T1392" s="31">
        <f t="shared" si="368"/>
        <v>9.1388888888888875</v>
      </c>
      <c r="U1392" s="31">
        <f t="shared" si="365"/>
        <v>63725.218364197513</v>
      </c>
      <c r="V1392" s="28">
        <f t="shared" si="369"/>
        <v>28.753481209733398</v>
      </c>
      <c r="W1392" s="28">
        <f t="shared" si="370"/>
        <v>2245.509</v>
      </c>
      <c r="X1392" s="28">
        <f t="shared" si="371"/>
        <v>1386.5202722263004</v>
      </c>
      <c r="Y1392" s="37">
        <f t="shared" si="366"/>
        <v>3660.782753436034</v>
      </c>
      <c r="Z1392" s="28">
        <f>Y1392*0.0000002777777777</f>
        <v>1.0168840978919487E-3</v>
      </c>
      <c r="AA1392" s="28">
        <f t="shared" si="372"/>
        <v>3660.7827524110153</v>
      </c>
      <c r="AB1392" s="24">
        <f t="shared" si="367"/>
        <v>-10888.645833333358</v>
      </c>
      <c r="AD1392" s="24">
        <f t="shared" si="373"/>
        <v>0</v>
      </c>
      <c r="AE1392" s="24">
        <f t="shared" si="379"/>
        <v>3598.6842013888891</v>
      </c>
      <c r="AF1392" s="24">
        <f t="shared" si="378"/>
        <v>0</v>
      </c>
      <c r="AG139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</f>
        <v>0.99550436357585392</v>
      </c>
      <c r="AH1392" s="35">
        <f>(AG1392*3600000)*$J$69</f>
        <v>3082081.5096308435</v>
      </c>
      <c r="AI1392" s="33">
        <f>ABS((AB1392*0.0000002777777777)-Z1392)</f>
        <v>4.0415079396376539E-3</v>
      </c>
      <c r="AJ1392" s="33">
        <f t="shared" si="376"/>
        <v>2.5171417850841116</v>
      </c>
    </row>
    <row r="1393" spans="2:36" x14ac:dyDescent="0.3">
      <c r="B1393" s="22" t="s">
        <v>33</v>
      </c>
      <c r="C1393" s="22">
        <v>1385</v>
      </c>
      <c r="D1393" s="22">
        <v>363</v>
      </c>
      <c r="E1393" s="4">
        <v>35.6</v>
      </c>
      <c r="F1393" s="13">
        <f t="shared" si="374"/>
        <v>0.52777777777777835</v>
      </c>
      <c r="G1393" s="13">
        <f t="shared" si="375"/>
        <v>1.9000000000000021</v>
      </c>
      <c r="R1393">
        <f t="shared" si="363"/>
        <v>0</v>
      </c>
      <c r="S1393">
        <f t="shared" si="364"/>
        <v>35.6</v>
      </c>
      <c r="T1393" s="31">
        <f t="shared" si="368"/>
        <v>9.8888888888888893</v>
      </c>
      <c r="U1393" s="31">
        <f t="shared" si="365"/>
        <v>74613.864197530871</v>
      </c>
      <c r="V1393" s="28">
        <f t="shared" si="369"/>
        <v>33.666551441660488</v>
      </c>
      <c r="W1393" s="28">
        <f t="shared" si="370"/>
        <v>2245.509</v>
      </c>
      <c r="X1393" s="28">
        <f t="shared" si="371"/>
        <v>836.31381499364238</v>
      </c>
      <c r="Y1393" s="37">
        <f t="shared" si="366"/>
        <v>3115.4893664353031</v>
      </c>
      <c r="Z1393" s="28">
        <f>Y1393*0.0000002777777777</f>
        <v>8.6541371265637954E-4</v>
      </c>
      <c r="AA1393" s="28">
        <f t="shared" si="372"/>
        <v>3115.4893655629662</v>
      </c>
      <c r="AB1393" s="24">
        <f t="shared" si="367"/>
        <v>-4682.206018518511</v>
      </c>
      <c r="AD1393" s="24">
        <f t="shared" si="373"/>
        <v>0</v>
      </c>
      <c r="AE1393" s="24">
        <f t="shared" si="379"/>
        <v>3598.6842013888891</v>
      </c>
      <c r="AF1393" s="24">
        <f t="shared" si="378"/>
        <v>0</v>
      </c>
      <c r="AG139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</f>
        <v>0.99550436357585392</v>
      </c>
      <c r="AH1393" s="35">
        <f>(AG1393*3600000)*$J$69</f>
        <v>3082081.5096308435</v>
      </c>
      <c r="AI1393" s="33">
        <f>ABS((AB1393*0.0000002777777777)-Z1393)</f>
        <v>2.1660264952140166E-3</v>
      </c>
      <c r="AJ1393" s="33">
        <f t="shared" si="376"/>
        <v>2.5193078115793255</v>
      </c>
    </row>
    <row r="1394" spans="2:36" x14ac:dyDescent="0.3">
      <c r="B1394" s="22" t="s">
        <v>33</v>
      </c>
      <c r="C1394" s="22">
        <v>1386</v>
      </c>
      <c r="D1394" s="22">
        <v>364</v>
      </c>
      <c r="E1394" s="4">
        <v>36.700000000000003</v>
      </c>
      <c r="F1394" s="13">
        <f t="shared" si="374"/>
        <v>0.27777777777777779</v>
      </c>
      <c r="G1394" s="13">
        <f t="shared" si="375"/>
        <v>1</v>
      </c>
      <c r="R1394">
        <f t="shared" si="363"/>
        <v>0</v>
      </c>
      <c r="S1394">
        <f t="shared" si="364"/>
        <v>36.700000000000003</v>
      </c>
      <c r="T1394" s="31">
        <f t="shared" si="368"/>
        <v>10.194444444444445</v>
      </c>
      <c r="U1394" s="31">
        <f t="shared" si="365"/>
        <v>79296.070216049382</v>
      </c>
      <c r="V1394" s="28">
        <f t="shared" si="369"/>
        <v>35.779211487863037</v>
      </c>
      <c r="W1394" s="28">
        <f t="shared" si="370"/>
        <v>2245.509</v>
      </c>
      <c r="X1394" s="28">
        <f t="shared" si="371"/>
        <v>440.16516578612709</v>
      </c>
      <c r="Y1394" s="37">
        <f t="shared" si="366"/>
        <v>2721.4533772739901</v>
      </c>
      <c r="Z1394" s="28">
        <f>Y1394*0.0000002777777777</f>
        <v>7.5595927125332867E-4</v>
      </c>
      <c r="AA1394" s="28">
        <f t="shared" si="372"/>
        <v>2721.4533765119832</v>
      </c>
      <c r="AB1394" s="24">
        <f t="shared" si="367"/>
        <v>-3936.8680555555475</v>
      </c>
      <c r="AD1394" s="24">
        <f t="shared" si="373"/>
        <v>0</v>
      </c>
      <c r="AE1394" s="24">
        <f t="shared" si="379"/>
        <v>3598.6842013888891</v>
      </c>
      <c r="AF1394" s="24">
        <f t="shared" si="378"/>
        <v>0</v>
      </c>
      <c r="AG139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</f>
        <v>0.99550436357585392</v>
      </c>
      <c r="AH1394" s="35">
        <f>(AG1394*3600000)*$J$69</f>
        <v>3082081.5096308435</v>
      </c>
      <c r="AI1394" s="33">
        <f>ABS((AB1394*0.0000002777777777)-Z1394)</f>
        <v>1.8495337308236689E-3</v>
      </c>
      <c r="AJ1394" s="33">
        <f t="shared" si="376"/>
        <v>2.521157345310149</v>
      </c>
    </row>
    <row r="1395" spans="2:36" x14ac:dyDescent="0.3">
      <c r="B1395" s="22" t="s">
        <v>33</v>
      </c>
      <c r="C1395" s="22">
        <v>1387</v>
      </c>
      <c r="D1395" s="22">
        <v>365</v>
      </c>
      <c r="E1395" s="4">
        <v>37.6</v>
      </c>
      <c r="F1395" s="13">
        <f t="shared" si="374"/>
        <v>0.37499999999999939</v>
      </c>
      <c r="G1395" s="13">
        <f t="shared" si="375"/>
        <v>1.3499999999999979</v>
      </c>
      <c r="R1395">
        <f t="shared" si="363"/>
        <v>0</v>
      </c>
      <c r="S1395">
        <f t="shared" si="364"/>
        <v>37.6</v>
      </c>
      <c r="T1395" s="31">
        <f t="shared" si="368"/>
        <v>10.444444444444445</v>
      </c>
      <c r="U1395" s="31">
        <f t="shared" si="365"/>
        <v>83232.938271604929</v>
      </c>
      <c r="V1395" s="28">
        <f t="shared" si="369"/>
        <v>37.555567294345671</v>
      </c>
      <c r="W1395" s="28">
        <f t="shared" si="370"/>
        <v>2245.509</v>
      </c>
      <c r="X1395" s="28">
        <f t="shared" si="371"/>
        <v>594.22297381127055</v>
      </c>
      <c r="Y1395" s="37">
        <f t="shared" si="366"/>
        <v>2877.2875411056161</v>
      </c>
      <c r="Z1395" s="28">
        <f>Y1395*0.0000002777777777</f>
        <v>7.9924653897221548E-4</v>
      </c>
      <c r="AA1395" s="28">
        <f t="shared" si="372"/>
        <v>2877.2875402999757</v>
      </c>
      <c r="AB1395" s="24">
        <f t="shared" si="367"/>
        <v>-8159.861111111124</v>
      </c>
      <c r="AD1395" s="24">
        <f t="shared" si="373"/>
        <v>0</v>
      </c>
      <c r="AE1395" s="24">
        <f t="shared" si="379"/>
        <v>3598.6842013888891</v>
      </c>
      <c r="AF1395" s="24">
        <f t="shared" si="378"/>
        <v>0</v>
      </c>
      <c r="AG139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</f>
        <v>0.99550436357585392</v>
      </c>
      <c r="AH1395" s="35">
        <f>(AG1395*3600000)*$J$69</f>
        <v>3082081.5096308435</v>
      </c>
      <c r="AI1395" s="33">
        <f>ABS((AB1395*0.0000002777777777)-Z1395)</f>
        <v>3.0658746247573163E-3</v>
      </c>
      <c r="AJ1395" s="33">
        <f t="shared" si="376"/>
        <v>2.5242232199349064</v>
      </c>
    </row>
    <row r="1396" spans="2:36" x14ac:dyDescent="0.3">
      <c r="B1396" s="22" t="s">
        <v>33</v>
      </c>
      <c r="C1396" s="22">
        <v>1388</v>
      </c>
      <c r="D1396" s="22">
        <v>366</v>
      </c>
      <c r="E1396" s="4">
        <v>39.4</v>
      </c>
      <c r="F1396" s="13">
        <f t="shared" si="374"/>
        <v>0.68055555555555536</v>
      </c>
      <c r="G1396" s="13">
        <f t="shared" si="375"/>
        <v>2.4499999999999993</v>
      </c>
      <c r="R1396">
        <f t="shared" si="363"/>
        <v>0</v>
      </c>
      <c r="S1396">
        <f t="shared" si="364"/>
        <v>39.4</v>
      </c>
      <c r="T1396" s="31">
        <f t="shared" si="368"/>
        <v>10.944444444444445</v>
      </c>
      <c r="U1396" s="31">
        <f t="shared" si="365"/>
        <v>91392.799382716054</v>
      </c>
      <c r="V1396" s="28">
        <f t="shared" si="369"/>
        <v>41.237381482748454</v>
      </c>
      <c r="W1396" s="28">
        <f t="shared" si="370"/>
        <v>2245.509</v>
      </c>
      <c r="X1396" s="28">
        <f t="shared" si="371"/>
        <v>1078.404656176011</v>
      </c>
      <c r="Y1396" s="37">
        <f t="shared" si="366"/>
        <v>3365.1510376587594</v>
      </c>
      <c r="Z1396" s="28">
        <f>Y1396*0.0000002777777777</f>
        <v>9.3476417686569921E-4</v>
      </c>
      <c r="AA1396" s="28">
        <f t="shared" si="372"/>
        <v>3365.151036716517</v>
      </c>
      <c r="AB1396" s="24">
        <f t="shared" si="367"/>
        <v>-14947.381944444438</v>
      </c>
      <c r="AD1396" s="24">
        <f t="shared" si="373"/>
        <v>0</v>
      </c>
      <c r="AE1396" s="24">
        <f t="shared" si="379"/>
        <v>3598.6842013888891</v>
      </c>
      <c r="AF1396" s="24">
        <f t="shared" si="378"/>
        <v>0</v>
      </c>
      <c r="AG139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</f>
        <v>0.99550436357585392</v>
      </c>
      <c r="AH1396" s="35">
        <f>(AG1396*3600000)*$J$69</f>
        <v>3082081.5096308435</v>
      </c>
      <c r="AI1396" s="33">
        <f>ABS((AB1396*0.0000002777777777)-Z1396)</f>
        <v>5.0868147158265806E-3</v>
      </c>
      <c r="AJ1396" s="33">
        <f t="shared" si="376"/>
        <v>2.5293100346507331</v>
      </c>
    </row>
    <row r="1397" spans="2:36" x14ac:dyDescent="0.3">
      <c r="B1397" s="22" t="s">
        <v>33</v>
      </c>
      <c r="C1397" s="22">
        <v>1389</v>
      </c>
      <c r="D1397" s="22">
        <v>367</v>
      </c>
      <c r="E1397" s="4">
        <v>42.5</v>
      </c>
      <c r="F1397" s="13">
        <f t="shared" si="374"/>
        <v>0.98611111111111127</v>
      </c>
      <c r="G1397" s="13">
        <f t="shared" si="375"/>
        <v>3.5500000000000007</v>
      </c>
      <c r="R1397">
        <f t="shared" si="363"/>
        <v>0</v>
      </c>
      <c r="S1397">
        <f t="shared" si="364"/>
        <v>42.5</v>
      </c>
      <c r="T1397" s="31">
        <f t="shared" si="368"/>
        <v>11.805555555555555</v>
      </c>
      <c r="U1397" s="31">
        <f t="shared" si="365"/>
        <v>106340.18132716049</v>
      </c>
      <c r="V1397" s="28">
        <f t="shared" si="369"/>
        <v>47.9817956551408</v>
      </c>
      <c r="W1397" s="28">
        <f t="shared" si="370"/>
        <v>2245.509</v>
      </c>
      <c r="X1397" s="28">
        <f t="shared" si="371"/>
        <v>1562.5863385407515</v>
      </c>
      <c r="Y1397" s="37">
        <f t="shared" si="366"/>
        <v>3856.0771341958925</v>
      </c>
      <c r="Z1397" s="28">
        <f>Y1397*0.0000002777777777</f>
        <v>1.0711325369767198E-3</v>
      </c>
      <c r="AA1397" s="28">
        <f t="shared" si="372"/>
        <v>3856.0771331161914</v>
      </c>
      <c r="AB1397" s="24">
        <f t="shared" si="367"/>
        <v>-20958.950617283946</v>
      </c>
      <c r="AD1397" s="24">
        <f t="shared" si="373"/>
        <v>0</v>
      </c>
      <c r="AE1397" s="24">
        <f t="shared" si="379"/>
        <v>3598.6842013888891</v>
      </c>
      <c r="AF1397" s="24">
        <f t="shared" si="378"/>
        <v>0</v>
      </c>
      <c r="AG139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</f>
        <v>0.99550436357585392</v>
      </c>
      <c r="AH1397" s="35">
        <f>(AG1397*3600000)*$J$69</f>
        <v>3082081.5096308435</v>
      </c>
      <c r="AI1397" s="33">
        <f>ABS((AB1397*0.0000002777777777)-Z1397)</f>
        <v>6.893063262369898E-3</v>
      </c>
      <c r="AJ1397" s="33">
        <f t="shared" si="376"/>
        <v>2.5362030979131029</v>
      </c>
    </row>
    <row r="1398" spans="2:36" x14ac:dyDescent="0.3">
      <c r="B1398" s="22" t="s">
        <v>33</v>
      </c>
      <c r="C1398" s="22">
        <v>1390</v>
      </c>
      <c r="D1398" s="22">
        <v>368</v>
      </c>
      <c r="E1398" s="4">
        <v>46.5</v>
      </c>
      <c r="F1398" s="13">
        <f t="shared" si="374"/>
        <v>1.0694444444444449</v>
      </c>
      <c r="G1398" s="13">
        <f t="shared" si="375"/>
        <v>3.8500000000000014</v>
      </c>
      <c r="R1398">
        <f t="shared" si="363"/>
        <v>0</v>
      </c>
      <c r="S1398">
        <f t="shared" si="364"/>
        <v>46.5</v>
      </c>
      <c r="T1398" s="31">
        <f t="shared" si="368"/>
        <v>12.916666666666666</v>
      </c>
      <c r="U1398" s="31">
        <f t="shared" si="365"/>
        <v>127299.13194444444</v>
      </c>
      <c r="V1398" s="28">
        <f t="shared" si="369"/>
        <v>57.438692127517349</v>
      </c>
      <c r="W1398" s="28">
        <f t="shared" si="370"/>
        <v>2245.509</v>
      </c>
      <c r="X1398" s="28">
        <f t="shared" si="371"/>
        <v>1694.6358882765899</v>
      </c>
      <c r="Y1398" s="37">
        <f t="shared" si="366"/>
        <v>3997.5835804041071</v>
      </c>
      <c r="Z1398" s="28">
        <f>Y1398*0.0000002777777777</f>
        <v>1.1104398831346621E-3</v>
      </c>
      <c r="AA1398" s="28">
        <f t="shared" si="372"/>
        <v>3997.5835792847838</v>
      </c>
      <c r="AB1398" s="24">
        <f t="shared" si="367"/>
        <v>-21064.334104938287</v>
      </c>
      <c r="AD1398" s="24">
        <f t="shared" si="373"/>
        <v>0</v>
      </c>
      <c r="AE1398" s="24">
        <f t="shared" si="379"/>
        <v>3598.6842013888891</v>
      </c>
      <c r="AF1398" s="24">
        <f t="shared" si="378"/>
        <v>0</v>
      </c>
      <c r="AG139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</f>
        <v>0.99550436357585392</v>
      </c>
      <c r="AH1398" s="35">
        <f>(AG1398*3600000)*$J$69</f>
        <v>3082081.5096308435</v>
      </c>
      <c r="AI1398" s="33">
        <f>ABS((AB1398*0.0000002777777777)-Z1398)</f>
        <v>6.9616437995347388E-3</v>
      </c>
      <c r="AJ1398" s="33">
        <f t="shared" si="376"/>
        <v>2.5431647417126375</v>
      </c>
    </row>
    <row r="1399" spans="2:36" x14ac:dyDescent="0.3">
      <c r="B1399" s="22" t="s">
        <v>33</v>
      </c>
      <c r="C1399" s="22">
        <v>1391</v>
      </c>
      <c r="D1399" s="22">
        <v>369</v>
      </c>
      <c r="E1399" s="4">
        <v>50.2</v>
      </c>
      <c r="F1399" s="13">
        <f t="shared" si="374"/>
        <v>0.87499999999999956</v>
      </c>
      <c r="G1399" s="13">
        <f t="shared" si="375"/>
        <v>3.1499999999999986</v>
      </c>
      <c r="R1399">
        <f t="shared" si="363"/>
        <v>0</v>
      </c>
      <c r="S1399">
        <f t="shared" si="364"/>
        <v>50.2</v>
      </c>
      <c r="T1399" s="31">
        <f t="shared" si="368"/>
        <v>13.944444444444445</v>
      </c>
      <c r="U1399" s="31">
        <f t="shared" si="365"/>
        <v>148363.46604938273</v>
      </c>
      <c r="V1399" s="28">
        <f t="shared" si="369"/>
        <v>66.94313872541511</v>
      </c>
      <c r="W1399" s="28">
        <f t="shared" si="370"/>
        <v>2245.509</v>
      </c>
      <c r="X1399" s="28">
        <f t="shared" si="371"/>
        <v>1386.5202722262995</v>
      </c>
      <c r="Y1399" s="37">
        <f t="shared" si="366"/>
        <v>3698.9724109517147</v>
      </c>
      <c r="Z1399" s="28">
        <f>Y1399*0.0000002777777777</f>
        <v>1.0274923360877786E-3</v>
      </c>
      <c r="AA1399" s="28">
        <f t="shared" si="372"/>
        <v>3698.972409916003</v>
      </c>
      <c r="AB1399" s="24">
        <f t="shared" si="367"/>
        <v>-15766.311728395027</v>
      </c>
      <c r="AD1399" s="24">
        <f t="shared" si="373"/>
        <v>0</v>
      </c>
      <c r="AE1399" s="24">
        <f t="shared" si="379"/>
        <v>3598.6842013888891</v>
      </c>
      <c r="AF1399" s="24">
        <f t="shared" si="378"/>
        <v>0</v>
      </c>
      <c r="AG139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</f>
        <v>0.99550436357585392</v>
      </c>
      <c r="AH1399" s="35">
        <f>(AG1399*3600000)*$J$69</f>
        <v>3082081.5096308435</v>
      </c>
      <c r="AI1399" s="33">
        <f>ABS((AB1399*0.0000002777777777)-Z1399)</f>
        <v>5.4070233705267954E-3</v>
      </c>
      <c r="AJ1399" s="33">
        <f t="shared" si="376"/>
        <v>2.5485717650831643</v>
      </c>
    </row>
    <row r="1400" spans="2:36" x14ac:dyDescent="0.3">
      <c r="B1400" s="22" t="s">
        <v>33</v>
      </c>
      <c r="C1400" s="22">
        <v>1392</v>
      </c>
      <c r="D1400" s="22">
        <v>370</v>
      </c>
      <c r="E1400" s="4">
        <v>52.8</v>
      </c>
      <c r="F1400" s="13">
        <f t="shared" si="374"/>
        <v>0.56944444444444364</v>
      </c>
      <c r="G1400" s="13">
        <f t="shared" si="375"/>
        <v>2.0499999999999972</v>
      </c>
      <c r="R1400">
        <f t="shared" si="363"/>
        <v>0</v>
      </c>
      <c r="S1400">
        <f t="shared" si="364"/>
        <v>52.8</v>
      </c>
      <c r="T1400" s="31">
        <f t="shared" si="368"/>
        <v>14.666666666666666</v>
      </c>
      <c r="U1400" s="31">
        <f t="shared" si="365"/>
        <v>164129.77777777775</v>
      </c>
      <c r="V1400" s="28">
        <f t="shared" si="369"/>
        <v>74.057062532444419</v>
      </c>
      <c r="W1400" s="28">
        <f t="shared" si="370"/>
        <v>2245.509</v>
      </c>
      <c r="X1400" s="28">
        <f t="shared" si="371"/>
        <v>902.33858986155929</v>
      </c>
      <c r="Y1400" s="37">
        <f t="shared" si="366"/>
        <v>3221.9046523940037</v>
      </c>
      <c r="Z1400" s="28">
        <f>Y1400*0.0000002777777777</f>
        <v>8.949735143032974E-4</v>
      </c>
      <c r="AA1400" s="28">
        <f t="shared" si="372"/>
        <v>3221.9046514918705</v>
      </c>
      <c r="AB1400" s="24">
        <f t="shared" si="367"/>
        <v>-9458.0208333333139</v>
      </c>
      <c r="AD1400" s="24">
        <f t="shared" si="373"/>
        <v>0</v>
      </c>
      <c r="AE1400" s="24">
        <f t="shared" si="379"/>
        <v>3598.6842013888891</v>
      </c>
      <c r="AF1400" s="24">
        <f t="shared" si="378"/>
        <v>0</v>
      </c>
      <c r="AG140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</f>
        <v>0.99550436357585392</v>
      </c>
      <c r="AH1400" s="35">
        <f>(AG1400*3600000)*$J$69</f>
        <v>3082081.5096308435</v>
      </c>
      <c r="AI1400" s="33">
        <f>ABS((AB1400*0.0000002777777777)-Z1400)</f>
        <v>3.5222015228269276E-3</v>
      </c>
      <c r="AJ1400" s="33">
        <f t="shared" si="376"/>
        <v>2.5520939666059914</v>
      </c>
    </row>
    <row r="1401" spans="2:36" x14ac:dyDescent="0.3">
      <c r="B1401" s="22" t="s">
        <v>33</v>
      </c>
      <c r="C1401" s="22">
        <v>1393</v>
      </c>
      <c r="D1401" s="22">
        <v>371</v>
      </c>
      <c r="E1401" s="4">
        <v>54.3</v>
      </c>
      <c r="F1401" s="13">
        <f t="shared" si="374"/>
        <v>0.29166666666666685</v>
      </c>
      <c r="G1401" s="13">
        <f t="shared" si="375"/>
        <v>1.0500000000000007</v>
      </c>
      <c r="R1401">
        <f t="shared" si="363"/>
        <v>0</v>
      </c>
      <c r="S1401">
        <f t="shared" si="364"/>
        <v>54.3</v>
      </c>
      <c r="T1401" s="31">
        <f t="shared" si="368"/>
        <v>15.083333333333332</v>
      </c>
      <c r="U1401" s="31">
        <f t="shared" si="365"/>
        <v>173587.79861111107</v>
      </c>
      <c r="V1401" s="28">
        <f t="shared" si="369"/>
        <v>78.324619887183999</v>
      </c>
      <c r="W1401" s="28">
        <f t="shared" si="370"/>
        <v>2245.509</v>
      </c>
      <c r="X1401" s="28">
        <f t="shared" si="371"/>
        <v>462.17342407543373</v>
      </c>
      <c r="Y1401" s="37">
        <f t="shared" si="366"/>
        <v>2786.0070439626174</v>
      </c>
      <c r="Z1401" s="28">
        <f>Y1401*0.0000002777777777</f>
        <v>7.7389084532848208E-4</v>
      </c>
      <c r="AA1401" s="28">
        <f t="shared" si="372"/>
        <v>2786.0070431825357</v>
      </c>
      <c r="AB1401" s="24">
        <f t="shared" si="367"/>
        <v>-3857.3888888889342</v>
      </c>
      <c r="AD1401" s="24">
        <f t="shared" si="373"/>
        <v>0</v>
      </c>
      <c r="AE1401" s="24">
        <f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+$AD$1402</f>
        <v>3732.2515902777777</v>
      </c>
      <c r="AF1401" s="24">
        <f t="shared" si="378"/>
        <v>0</v>
      </c>
      <c r="AG140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</f>
        <v>1.0326064160346011</v>
      </c>
      <c r="AH1401" s="35">
        <f>(AG1401*3600000)*$J$69</f>
        <v>3196949.464043125</v>
      </c>
      <c r="AI1401" s="33">
        <f>ABS((AB1401*0.0000002777777777)-Z1401)</f>
        <v>1.8453877586087225E-3</v>
      </c>
      <c r="AJ1401" s="33">
        <f t="shared" si="376"/>
        <v>2.5539393543646001</v>
      </c>
    </row>
    <row r="1402" spans="2:36" x14ac:dyDescent="0.3">
      <c r="B1402" s="22" t="s">
        <v>33</v>
      </c>
      <c r="C1402" s="22">
        <v>1394</v>
      </c>
      <c r="D1402" s="22">
        <v>372</v>
      </c>
      <c r="E1402" s="4">
        <v>54.9</v>
      </c>
      <c r="F1402" s="13">
        <f t="shared" si="374"/>
        <v>8.3333333333333523E-2</v>
      </c>
      <c r="G1402" s="13">
        <f t="shared" si="375"/>
        <v>0.30000000000000071</v>
      </c>
      <c r="R1402">
        <f t="shared" si="363"/>
        <v>0</v>
      </c>
      <c r="S1402">
        <f t="shared" si="364"/>
        <v>54.9</v>
      </c>
      <c r="T1402" s="31">
        <f t="shared" si="368"/>
        <v>15.25</v>
      </c>
      <c r="U1402" s="31">
        <f t="shared" si="365"/>
        <v>177445.1875</v>
      </c>
      <c r="V1402" s="28">
        <f t="shared" si="369"/>
        <v>80.065113867156228</v>
      </c>
      <c r="W1402" s="28">
        <f t="shared" si="370"/>
        <v>2245.509</v>
      </c>
      <c r="X1402" s="28">
        <f t="shared" si="371"/>
        <v>132.04954973583844</v>
      </c>
      <c r="Y1402" s="37">
        <f t="shared" si="366"/>
        <v>2457.6236636029944</v>
      </c>
      <c r="Z1402" s="28">
        <f>Y1402*0.0000002777777777</f>
        <v>6.8267323969857215E-4</v>
      </c>
      <c r="AA1402" s="28">
        <f t="shared" si="372"/>
        <v>2457.6236629148598</v>
      </c>
      <c r="AB1402" s="24">
        <f t="shared" si="367"/>
        <v>0</v>
      </c>
      <c r="AC1402" s="24">
        <f>SUM(AB1402:AB1416)</f>
        <v>133567.38888888891</v>
      </c>
      <c r="AD1402" s="24">
        <f t="shared" si="373"/>
        <v>133.5673888888889</v>
      </c>
      <c r="AE1402" s="24">
        <f t="shared" ref="AE1402:AE1416" si="380"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+$AD$1402</f>
        <v>3732.2515902777777</v>
      </c>
      <c r="AF1402" s="24">
        <f t="shared" si="378"/>
        <v>3.7102052458747238E-2</v>
      </c>
      <c r="AG140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</f>
        <v>1.0326064160346011</v>
      </c>
      <c r="AH1402" s="35">
        <f>(AG1402*3600000)*$J$69</f>
        <v>3196949.464043125</v>
      </c>
      <c r="AI1402" s="33">
        <f>ABS((AB1402*0.0000002777777777)-Z1402)</f>
        <v>6.8267323969857215E-4</v>
      </c>
      <c r="AJ1402" s="33">
        <f t="shared" si="376"/>
        <v>2.5546220276042986</v>
      </c>
    </row>
    <row r="1403" spans="2:36" x14ac:dyDescent="0.3">
      <c r="B1403" s="22" t="s">
        <v>33</v>
      </c>
      <c r="C1403" s="22">
        <v>1395</v>
      </c>
      <c r="D1403" s="22">
        <v>373</v>
      </c>
      <c r="E1403" s="4">
        <v>54.9</v>
      </c>
      <c r="F1403" s="13">
        <f t="shared" si="374"/>
        <v>-2.7777777777777186E-2</v>
      </c>
      <c r="G1403" s="13">
        <f t="shared" si="375"/>
        <v>-9.9999999999997868E-2</v>
      </c>
      <c r="R1403">
        <f t="shared" si="363"/>
        <v>0</v>
      </c>
      <c r="S1403">
        <f t="shared" si="364"/>
        <v>54.9</v>
      </c>
      <c r="T1403" s="31">
        <f t="shared" si="368"/>
        <v>15.25</v>
      </c>
      <c r="U1403" s="31">
        <f t="shared" si="365"/>
        <v>177445.1875</v>
      </c>
      <c r="V1403" s="28">
        <f t="shared" si="369"/>
        <v>80.065113867156228</v>
      </c>
      <c r="W1403" s="28">
        <f t="shared" si="370"/>
        <v>2245.509</v>
      </c>
      <c r="X1403" s="28">
        <f t="shared" si="371"/>
        <v>-44.016516578611771</v>
      </c>
      <c r="Y1403" s="37">
        <f t="shared" si="366"/>
        <v>2281.5575972885445</v>
      </c>
      <c r="Z1403" s="28">
        <f>Y1403*0.0000002777777777</f>
        <v>6.3376599906936348E-4</v>
      </c>
      <c r="AA1403" s="28">
        <f t="shared" si="372"/>
        <v>2281.5575966497086</v>
      </c>
      <c r="AB1403" s="24">
        <f t="shared" si="367"/>
        <v>1290.506172839494</v>
      </c>
      <c r="AD1403" s="24">
        <f t="shared" si="373"/>
        <v>0</v>
      </c>
      <c r="AE1403" s="24">
        <f t="shared" si="380"/>
        <v>3732.2515902777777</v>
      </c>
      <c r="AF1403" s="24">
        <f t="shared" si="378"/>
        <v>0</v>
      </c>
      <c r="AG140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</f>
        <v>1.0326064160346011</v>
      </c>
      <c r="AH1403" s="35">
        <f>(AG1403*3600000)*$J$69</f>
        <v>3196949.464043125</v>
      </c>
      <c r="AI1403" s="33">
        <f>ABS((AB1403*0.0000002777777777)-Z1403)</f>
        <v>2.7529206226987671E-4</v>
      </c>
      <c r="AJ1403" s="33">
        <f t="shared" si="376"/>
        <v>2.5548973196665683</v>
      </c>
    </row>
    <row r="1404" spans="2:36" x14ac:dyDescent="0.3">
      <c r="B1404" s="22" t="s">
        <v>33</v>
      </c>
      <c r="C1404" s="22">
        <v>1396</v>
      </c>
      <c r="D1404" s="22">
        <v>374</v>
      </c>
      <c r="E1404" s="4">
        <v>54.7</v>
      </c>
      <c r="F1404" s="13">
        <f t="shared" si="374"/>
        <v>-0.11111111111111072</v>
      </c>
      <c r="G1404" s="13">
        <f t="shared" si="375"/>
        <v>-0.39999999999999858</v>
      </c>
      <c r="R1404">
        <f t="shared" si="363"/>
        <v>0</v>
      </c>
      <c r="S1404">
        <f t="shared" si="364"/>
        <v>54.7</v>
      </c>
      <c r="T1404" s="31">
        <f t="shared" si="368"/>
        <v>15.194444444444445</v>
      </c>
      <c r="U1404" s="31">
        <f t="shared" si="365"/>
        <v>176154.68132716051</v>
      </c>
      <c r="V1404" s="28">
        <f t="shared" si="369"/>
        <v>79.48282406189081</v>
      </c>
      <c r="W1404" s="28">
        <f t="shared" si="370"/>
        <v>2245.509</v>
      </c>
      <c r="X1404" s="28">
        <f t="shared" si="371"/>
        <v>-176.06606631445021</v>
      </c>
      <c r="Y1404" s="37">
        <f t="shared" si="366"/>
        <v>2148.9257577474405</v>
      </c>
      <c r="Z1404" s="28">
        <f>Y1404*0.0000002777777777</f>
        <v>5.9692382142937262E-4</v>
      </c>
      <c r="AA1404" s="28">
        <f t="shared" si="372"/>
        <v>2148.9257571457415</v>
      </c>
      <c r="AB1404" s="24">
        <f t="shared" si="367"/>
        <v>3843.25925925927</v>
      </c>
      <c r="AD1404" s="24">
        <f t="shared" si="373"/>
        <v>0</v>
      </c>
      <c r="AE1404" s="24">
        <f t="shared" si="380"/>
        <v>3732.2515902777777</v>
      </c>
      <c r="AF1404" s="24">
        <f t="shared" si="378"/>
        <v>0</v>
      </c>
      <c r="AG140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</f>
        <v>1.0326064160346011</v>
      </c>
      <c r="AH1404" s="35">
        <f>(AG1404*3600000)*$J$69</f>
        <v>3196949.464043125</v>
      </c>
      <c r="AI1404" s="33">
        <f>ABS((AB1404*0.0000002777777777)-Z1404)</f>
        <v>4.7064819473261572E-4</v>
      </c>
      <c r="AJ1404" s="33">
        <f t="shared" si="376"/>
        <v>2.5553679678613008</v>
      </c>
    </row>
    <row r="1405" spans="2:36" x14ac:dyDescent="0.3">
      <c r="B1405" s="22" t="s">
        <v>33</v>
      </c>
      <c r="C1405" s="22">
        <v>1397</v>
      </c>
      <c r="D1405" s="22">
        <v>375</v>
      </c>
      <c r="E1405" s="4">
        <v>54.1</v>
      </c>
      <c r="F1405" s="13">
        <f t="shared" si="374"/>
        <v>-0.20833333333333331</v>
      </c>
      <c r="G1405" s="13">
        <f t="shared" si="375"/>
        <v>-0.75</v>
      </c>
      <c r="R1405">
        <f t="shared" si="363"/>
        <v>0</v>
      </c>
      <c r="S1405">
        <f t="shared" si="364"/>
        <v>54.1</v>
      </c>
      <c r="T1405" s="31">
        <f t="shared" si="368"/>
        <v>15.027777777777779</v>
      </c>
      <c r="U1405" s="31">
        <f t="shared" si="365"/>
        <v>172311.42206790124</v>
      </c>
      <c r="V1405" s="28">
        <f t="shared" si="369"/>
        <v>77.748705517742664</v>
      </c>
      <c r="W1405" s="28">
        <f t="shared" si="370"/>
        <v>2245.509</v>
      </c>
      <c r="X1405" s="28">
        <f t="shared" si="371"/>
        <v>-330.12387433959526</v>
      </c>
      <c r="Y1405" s="37">
        <f t="shared" si="366"/>
        <v>1993.1338311781474</v>
      </c>
      <c r="Z1405" s="28">
        <f>Y1405*0.0000002777777777</f>
        <v>5.5364828628335283E-4</v>
      </c>
      <c r="AA1405" s="28">
        <f t="shared" si="372"/>
        <v>1993.1338306200703</v>
      </c>
      <c r="AB1405" s="24">
        <f t="shared" si="367"/>
        <v>5685.409722222219</v>
      </c>
      <c r="AD1405" s="24">
        <f t="shared" si="373"/>
        <v>0</v>
      </c>
      <c r="AE1405" s="24">
        <f t="shared" si="380"/>
        <v>3732.2515902777777</v>
      </c>
      <c r="AF1405" s="24">
        <f t="shared" si="378"/>
        <v>0</v>
      </c>
      <c r="AG140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</f>
        <v>1.0326064160346011</v>
      </c>
      <c r="AH1405" s="35">
        <f>(AG1405*3600000)*$J$69</f>
        <v>3196949.464043125</v>
      </c>
      <c r="AI1405" s="33">
        <f>ABS((AB1405*0.0000002777777777)-Z1405)</f>
        <v>1.0256321916695095E-3</v>
      </c>
      <c r="AJ1405" s="33">
        <f t="shared" si="376"/>
        <v>2.5563936000529703</v>
      </c>
    </row>
    <row r="1406" spans="2:36" x14ac:dyDescent="0.3">
      <c r="B1406" s="22" t="s">
        <v>33</v>
      </c>
      <c r="C1406" s="22">
        <v>1398</v>
      </c>
      <c r="D1406" s="22">
        <v>376</v>
      </c>
      <c r="E1406" s="4">
        <v>53.2</v>
      </c>
      <c r="F1406" s="13">
        <f t="shared" si="374"/>
        <v>-0.27777777777777779</v>
      </c>
      <c r="G1406" s="13">
        <f t="shared" si="375"/>
        <v>-1</v>
      </c>
      <c r="R1406">
        <f t="shared" si="363"/>
        <v>0</v>
      </c>
      <c r="S1406">
        <f t="shared" si="364"/>
        <v>53.2</v>
      </c>
      <c r="T1406" s="31">
        <f t="shared" si="368"/>
        <v>14.777777777777779</v>
      </c>
      <c r="U1406" s="31">
        <f t="shared" si="365"/>
        <v>166626.01234567902</v>
      </c>
      <c r="V1406" s="28">
        <f t="shared" si="369"/>
        <v>75.183389528030858</v>
      </c>
      <c r="W1406" s="28">
        <f t="shared" si="370"/>
        <v>2245.509</v>
      </c>
      <c r="X1406" s="28">
        <f t="shared" si="371"/>
        <v>-440.16516578612709</v>
      </c>
      <c r="Y1406" s="37">
        <f t="shared" si="366"/>
        <v>1880.527223741904</v>
      </c>
      <c r="Z1406" s="28">
        <f>Y1406*0.0000002777777777</f>
        <v>5.2236867311537675E-4</v>
      </c>
      <c r="AA1406" s="28">
        <f t="shared" si="372"/>
        <v>1880.5272232153563</v>
      </c>
      <c r="AB1406" s="24">
        <f t="shared" si="367"/>
        <v>6819.3125000000291</v>
      </c>
      <c r="AD1406" s="24">
        <f t="shared" si="373"/>
        <v>0</v>
      </c>
      <c r="AE1406" s="24">
        <f t="shared" si="380"/>
        <v>3732.2515902777777</v>
      </c>
      <c r="AF1406" s="24">
        <f t="shared" si="378"/>
        <v>0</v>
      </c>
      <c r="AG140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</f>
        <v>1.0326064160346011</v>
      </c>
      <c r="AH1406" s="35">
        <f>(AG1406*3600000)*$J$69</f>
        <v>3196949.464043125</v>
      </c>
      <c r="AI1406" s="33">
        <f>ABS((AB1406*0.0000002777777777)-Z1406)</f>
        <v>1.3718847985764626E-3</v>
      </c>
      <c r="AJ1406" s="33">
        <f t="shared" si="376"/>
        <v>2.5577654848515468</v>
      </c>
    </row>
    <row r="1407" spans="2:36" x14ac:dyDescent="0.3">
      <c r="B1407" s="22" t="s">
        <v>33</v>
      </c>
      <c r="C1407" s="22">
        <v>1399</v>
      </c>
      <c r="D1407" s="22">
        <v>377</v>
      </c>
      <c r="E1407" s="4">
        <v>52.1</v>
      </c>
      <c r="F1407" s="13">
        <f t="shared" si="374"/>
        <v>-0.34722222222222221</v>
      </c>
      <c r="G1407" s="13">
        <f t="shared" si="375"/>
        <v>-1.25</v>
      </c>
      <c r="R1407">
        <f t="shared" si="363"/>
        <v>0</v>
      </c>
      <c r="S1407">
        <f t="shared" si="364"/>
        <v>52.1</v>
      </c>
      <c r="T1407" s="31">
        <f t="shared" si="368"/>
        <v>14.472222222222221</v>
      </c>
      <c r="U1407" s="31">
        <f t="shared" si="365"/>
        <v>159806.69984567899</v>
      </c>
      <c r="V1407" s="28">
        <f t="shared" si="369"/>
        <v>72.106444813437093</v>
      </c>
      <c r="W1407" s="28">
        <f t="shared" si="370"/>
        <v>2245.509</v>
      </c>
      <c r="X1407" s="28">
        <f t="shared" si="371"/>
        <v>-550.20645723265886</v>
      </c>
      <c r="Y1407" s="37">
        <f t="shared" si="366"/>
        <v>1767.4089875807781</v>
      </c>
      <c r="Z1407" s="28">
        <f>Y1407*0.0000002777777777</f>
        <v>4.9094694085719546E-4</v>
      </c>
      <c r="AA1407" s="28">
        <f t="shared" si="372"/>
        <v>1767.4089870859036</v>
      </c>
      <c r="AB1407" s="24">
        <f t="shared" si="367"/>
        <v>8473.0679012345208</v>
      </c>
      <c r="AD1407" s="24">
        <f t="shared" si="373"/>
        <v>0</v>
      </c>
      <c r="AE1407" s="24">
        <f t="shared" si="380"/>
        <v>3732.2515902777777</v>
      </c>
      <c r="AF1407" s="24">
        <f t="shared" si="378"/>
        <v>0</v>
      </c>
      <c r="AG140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</f>
        <v>1.0326064160346011</v>
      </c>
      <c r="AH1407" s="35">
        <f>(AG1407*3600000)*$J$69</f>
        <v>3196949.464043125</v>
      </c>
      <c r="AI1407" s="33">
        <f>ABS((AB1407*0.0000002777777777)-Z1407)</f>
        <v>1.8626830310489329E-3</v>
      </c>
      <c r="AJ1407" s="33">
        <f t="shared" si="376"/>
        <v>2.5596281678825958</v>
      </c>
    </row>
    <row r="1408" spans="2:36" x14ac:dyDescent="0.3">
      <c r="B1408" s="22" t="s">
        <v>33</v>
      </c>
      <c r="C1408" s="22">
        <v>1400</v>
      </c>
      <c r="D1408" s="22">
        <v>378</v>
      </c>
      <c r="E1408" s="4">
        <v>50.7</v>
      </c>
      <c r="F1408" s="13">
        <f t="shared" si="374"/>
        <v>-0.41666666666666663</v>
      </c>
      <c r="G1408" s="13">
        <f t="shared" si="375"/>
        <v>-1.5</v>
      </c>
      <c r="R1408">
        <f t="shared" si="363"/>
        <v>0</v>
      </c>
      <c r="S1408">
        <f t="shared" si="364"/>
        <v>50.7</v>
      </c>
      <c r="T1408" s="31">
        <f t="shared" si="368"/>
        <v>14.083333333333334</v>
      </c>
      <c r="U1408" s="31">
        <f t="shared" si="365"/>
        <v>151333.63194444447</v>
      </c>
      <c r="V1408" s="28">
        <f t="shared" si="369"/>
        <v>68.28330846426735</v>
      </c>
      <c r="W1408" s="28">
        <f t="shared" si="370"/>
        <v>2245.509</v>
      </c>
      <c r="X1408" s="28">
        <f t="shared" si="371"/>
        <v>-660.24774867919052</v>
      </c>
      <c r="Y1408" s="37">
        <f t="shared" si="366"/>
        <v>1653.5445597850771</v>
      </c>
      <c r="Z1408" s="28">
        <f>Y1408*0.0000002777777777</f>
        <v>4.5931793314502354E-4</v>
      </c>
      <c r="AA1408" s="28">
        <f t="shared" si="372"/>
        <v>1653.5445593220848</v>
      </c>
      <c r="AB1408" s="24">
        <f t="shared" si="367"/>
        <v>9400.91358024691</v>
      </c>
      <c r="AD1408" s="24">
        <f t="shared" si="373"/>
        <v>0</v>
      </c>
      <c r="AE1408" s="24">
        <f t="shared" si="380"/>
        <v>3732.2515902777777</v>
      </c>
      <c r="AF1408" s="24">
        <f t="shared" si="378"/>
        <v>0</v>
      </c>
      <c r="AG140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</f>
        <v>1.0326064160346011</v>
      </c>
      <c r="AH1408" s="35">
        <f>(AG1408*3600000)*$J$69</f>
        <v>3196949.464043125</v>
      </c>
      <c r="AI1408" s="33">
        <f>ABS((AB1408*0.0000002777777777)-Z1408)</f>
        <v>2.152046949525714E-3</v>
      </c>
      <c r="AJ1408" s="33">
        <f t="shared" si="376"/>
        <v>2.5617802148321216</v>
      </c>
    </row>
    <row r="1409" spans="2:36" x14ac:dyDescent="0.3">
      <c r="B1409" s="22" t="s">
        <v>33</v>
      </c>
      <c r="C1409" s="22">
        <v>1401</v>
      </c>
      <c r="D1409" s="22">
        <v>379</v>
      </c>
      <c r="E1409" s="4">
        <v>49.1</v>
      </c>
      <c r="F1409" s="13">
        <f t="shared" si="374"/>
        <v>-0.45833333333333393</v>
      </c>
      <c r="G1409" s="13">
        <f t="shared" si="375"/>
        <v>-1.6500000000000021</v>
      </c>
      <c r="R1409">
        <f t="shared" si="363"/>
        <v>0</v>
      </c>
      <c r="S1409">
        <f t="shared" si="364"/>
        <v>49.1</v>
      </c>
      <c r="T1409" s="31">
        <f t="shared" si="368"/>
        <v>13.638888888888889</v>
      </c>
      <c r="U1409" s="31">
        <f t="shared" si="365"/>
        <v>141932.71836419756</v>
      </c>
      <c r="V1409" s="28">
        <f t="shared" si="369"/>
        <v>64.041518495983411</v>
      </c>
      <c r="W1409" s="28">
        <f t="shared" si="370"/>
        <v>2245.509</v>
      </c>
      <c r="X1409" s="28">
        <f t="shared" si="371"/>
        <v>-726.27252354711061</v>
      </c>
      <c r="Y1409" s="37">
        <f t="shared" si="366"/>
        <v>1583.2779949488727</v>
      </c>
      <c r="Z1409" s="28">
        <f>Y1409*0.0000002777777777</f>
        <v>4.397994429182097E-4</v>
      </c>
      <c r="AA1409" s="28">
        <f t="shared" si="372"/>
        <v>1583.2779945055549</v>
      </c>
      <c r="AB1409" s="24">
        <f t="shared" si="367"/>
        <v>9658.1905864198052</v>
      </c>
      <c r="AD1409" s="24">
        <f t="shared" si="373"/>
        <v>0</v>
      </c>
      <c r="AE1409" s="24">
        <f t="shared" si="380"/>
        <v>3732.2515902777777</v>
      </c>
      <c r="AF1409" s="24">
        <f t="shared" si="378"/>
        <v>0</v>
      </c>
      <c r="AG140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</f>
        <v>1.0326064160346011</v>
      </c>
      <c r="AH1409" s="35">
        <f>(AG1409*3600000)*$J$69</f>
        <v>3196949.464043125</v>
      </c>
      <c r="AI1409" s="33">
        <f>ABS((AB1409*0.0000002777777777)-Z1409)</f>
        <v>2.2430312747805437E-3</v>
      </c>
      <c r="AJ1409" s="33">
        <f t="shared" si="376"/>
        <v>2.5640232461069021</v>
      </c>
    </row>
    <row r="1410" spans="2:36" x14ac:dyDescent="0.3">
      <c r="B1410" s="22" t="s">
        <v>33</v>
      </c>
      <c r="C1410" s="22">
        <v>1402</v>
      </c>
      <c r="D1410" s="22">
        <v>380</v>
      </c>
      <c r="E1410" s="4">
        <v>47.4</v>
      </c>
      <c r="F1410" s="13">
        <f t="shared" si="374"/>
        <v>-0.54166666666666641</v>
      </c>
      <c r="G1410" s="13">
        <f t="shared" si="375"/>
        <v>-1.9499999999999993</v>
      </c>
      <c r="R1410">
        <f t="shared" si="363"/>
        <v>0</v>
      </c>
      <c r="S1410">
        <f t="shared" si="364"/>
        <v>47.4</v>
      </c>
      <c r="T1410" s="31">
        <f t="shared" si="368"/>
        <v>13.166666666666666</v>
      </c>
      <c r="U1410" s="31">
        <f t="shared" si="365"/>
        <v>132274.52777777775</v>
      </c>
      <c r="V1410" s="28">
        <f t="shared" si="369"/>
        <v>59.683642467069426</v>
      </c>
      <c r="W1410" s="28">
        <f t="shared" si="370"/>
        <v>2245.509</v>
      </c>
      <c r="X1410" s="28">
        <f t="shared" si="371"/>
        <v>-858.32207328294737</v>
      </c>
      <c r="Y1410" s="37">
        <f t="shared" si="366"/>
        <v>1446.8705691841224</v>
      </c>
      <c r="Z1410" s="28">
        <f>Y1410*0.0000002777777777</f>
        <v>4.0190849132749966E-4</v>
      </c>
      <c r="AA1410" s="28">
        <f t="shared" si="372"/>
        <v>1446.8705687789989</v>
      </c>
      <c r="AB1410" s="24">
        <f t="shared" si="367"/>
        <v>11993.700617283932</v>
      </c>
      <c r="AD1410" s="24">
        <f t="shared" si="373"/>
        <v>0</v>
      </c>
      <c r="AE1410" s="24">
        <f t="shared" si="380"/>
        <v>3732.2515902777777</v>
      </c>
      <c r="AF1410" s="24">
        <f t="shared" si="378"/>
        <v>0</v>
      </c>
      <c r="AG141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</f>
        <v>1.0326064160346011</v>
      </c>
      <c r="AH1410" s="35">
        <f>(AG1410*3600000)*$J$69</f>
        <v>3196949.464043125</v>
      </c>
      <c r="AI1410" s="33">
        <f>ABS((AB1410*0.0000002777777777)-Z1410)</f>
        <v>2.9296750125407493E-3</v>
      </c>
      <c r="AJ1410" s="33">
        <f t="shared" si="376"/>
        <v>2.5669529211194431</v>
      </c>
    </row>
    <row r="1411" spans="2:36" x14ac:dyDescent="0.3">
      <c r="B1411" s="22" t="s">
        <v>33</v>
      </c>
      <c r="C1411" s="22">
        <v>1403</v>
      </c>
      <c r="D1411" s="22">
        <v>381</v>
      </c>
      <c r="E1411" s="4">
        <v>45.2</v>
      </c>
      <c r="F1411" s="13">
        <f t="shared" si="374"/>
        <v>-0.7777777777777779</v>
      </c>
      <c r="G1411" s="13">
        <f t="shared" si="375"/>
        <v>-2.8000000000000007</v>
      </c>
      <c r="R1411">
        <f t="shared" si="363"/>
        <v>0</v>
      </c>
      <c r="S1411">
        <f t="shared" si="364"/>
        <v>45.2</v>
      </c>
      <c r="T1411" s="31">
        <f t="shared" si="368"/>
        <v>12.555555555555555</v>
      </c>
      <c r="U1411" s="31">
        <f t="shared" si="365"/>
        <v>120280.82716049382</v>
      </c>
      <c r="V1411" s="28">
        <f t="shared" si="369"/>
        <v>54.271960025067891</v>
      </c>
      <c r="W1411" s="28">
        <f t="shared" si="370"/>
        <v>2245.509</v>
      </c>
      <c r="X1411" s="28">
        <f t="shared" si="371"/>
        <v>-1232.4624642011561</v>
      </c>
      <c r="Y1411" s="37">
        <f t="shared" si="366"/>
        <v>1067.3184958239119</v>
      </c>
      <c r="Z1411" s="28">
        <f>Y1411*0.0000002777777777</f>
        <v>2.9647735986807302E-4</v>
      </c>
      <c r="AA1411" s="28">
        <f t="shared" si="372"/>
        <v>1067.3184955250629</v>
      </c>
      <c r="AB1411" s="24">
        <f t="shared" si="367"/>
        <v>17414.768518518511</v>
      </c>
      <c r="AD1411" s="24">
        <f t="shared" si="373"/>
        <v>0</v>
      </c>
      <c r="AE1411" s="24">
        <f t="shared" si="380"/>
        <v>3732.2515902777777</v>
      </c>
      <c r="AF1411" s="24">
        <f t="shared" si="378"/>
        <v>0</v>
      </c>
      <c r="AG141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</f>
        <v>1.0326064160346011</v>
      </c>
      <c r="AH1411" s="35">
        <f>(AG1411*3600000)*$J$69</f>
        <v>3196949.464043125</v>
      </c>
      <c r="AI1411" s="33">
        <f>ABS((AB1411*0.0000002777777777)-Z1411)</f>
        <v>4.5409583383659207E-3</v>
      </c>
      <c r="AJ1411" s="33">
        <f t="shared" si="376"/>
        <v>2.5714938794578091</v>
      </c>
    </row>
    <row r="1412" spans="2:36" x14ac:dyDescent="0.3">
      <c r="B1412" s="22" t="s">
        <v>33</v>
      </c>
      <c r="C1412" s="22">
        <v>1404</v>
      </c>
      <c r="D1412" s="22">
        <v>382</v>
      </c>
      <c r="E1412" s="4">
        <v>41.8</v>
      </c>
      <c r="F1412" s="13">
        <f t="shared" si="374"/>
        <v>-1.2083333333333337</v>
      </c>
      <c r="G1412" s="13">
        <f t="shared" si="375"/>
        <v>-4.3500000000000014</v>
      </c>
      <c r="R1412">
        <f t="shared" si="363"/>
        <v>0</v>
      </c>
      <c r="S1412">
        <f t="shared" si="364"/>
        <v>41.8</v>
      </c>
      <c r="T1412" s="31">
        <f t="shared" si="368"/>
        <v>11.611111111111111</v>
      </c>
      <c r="U1412" s="31">
        <f t="shared" si="365"/>
        <v>102866.05864197531</v>
      </c>
      <c r="V1412" s="28">
        <f t="shared" si="369"/>
        <v>46.414235371896595</v>
      </c>
      <c r="W1412" s="28">
        <f t="shared" si="370"/>
        <v>2245.509</v>
      </c>
      <c r="X1412" s="28">
        <f t="shared" si="371"/>
        <v>-1914.7184711696534</v>
      </c>
      <c r="Y1412" s="37">
        <f t="shared" si="366"/>
        <v>377.20476420224327</v>
      </c>
      <c r="Z1412" s="28">
        <f>Y1412*0.0000002777777777</f>
        <v>1.0477910113795166E-4</v>
      </c>
      <c r="AA1412" s="28">
        <f t="shared" si="372"/>
        <v>377.20476409662598</v>
      </c>
      <c r="AB1412" s="24">
        <f t="shared" si="367"/>
        <v>24431.895833333328</v>
      </c>
      <c r="AD1412" s="24">
        <f t="shared" si="373"/>
        <v>0</v>
      </c>
      <c r="AE1412" s="24">
        <f t="shared" si="380"/>
        <v>3732.2515902777777</v>
      </c>
      <c r="AF1412" s="24">
        <f t="shared" si="378"/>
        <v>0</v>
      </c>
      <c r="AG141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</f>
        <v>1.0326064160346011</v>
      </c>
      <c r="AH1412" s="35">
        <f>(AG1412*3600000)*$J$69</f>
        <v>3196949.464043125</v>
      </c>
      <c r="AI1412" s="33">
        <f>ABS((AB1412*0.0000002777777777)-Z1412)</f>
        <v>6.6818586284432702E-3</v>
      </c>
      <c r="AJ1412" s="33">
        <f t="shared" si="376"/>
        <v>2.5781757380862524</v>
      </c>
    </row>
    <row r="1413" spans="2:36" x14ac:dyDescent="0.3">
      <c r="B1413" s="22" t="s">
        <v>33</v>
      </c>
      <c r="C1413" s="22">
        <v>1405</v>
      </c>
      <c r="D1413" s="22">
        <v>383</v>
      </c>
      <c r="E1413" s="4">
        <v>36.5</v>
      </c>
      <c r="F1413" s="13">
        <f t="shared" si="374"/>
        <v>-1.4722222222222219</v>
      </c>
      <c r="G1413" s="13">
        <f t="shared" si="375"/>
        <v>-5.2999999999999989</v>
      </c>
      <c r="R1413">
        <f t="shared" si="363"/>
        <v>0</v>
      </c>
      <c r="S1413">
        <f t="shared" si="364"/>
        <v>36.5</v>
      </c>
      <c r="T1413" s="31">
        <f t="shared" si="368"/>
        <v>10.138888888888889</v>
      </c>
      <c r="U1413" s="31">
        <f t="shared" si="365"/>
        <v>78434.162808641981</v>
      </c>
      <c r="V1413" s="28">
        <f t="shared" si="369"/>
        <v>35.390309902594517</v>
      </c>
      <c r="W1413" s="28">
        <f t="shared" si="370"/>
        <v>2245.509</v>
      </c>
      <c r="X1413" s="28">
        <f t="shared" si="371"/>
        <v>-2332.8753786664729</v>
      </c>
      <c r="Y1413" s="37">
        <f t="shared" si="366"/>
        <v>-51.976068763878175</v>
      </c>
      <c r="Z1413" s="28">
        <f>Y1413*0.0000002777777777</f>
        <v>-1.4437796874812467E-5</v>
      </c>
      <c r="AA1413" s="28">
        <f t="shared" si="372"/>
        <v>-51.976068749324881</v>
      </c>
      <c r="AB1413" s="24">
        <f t="shared" si="367"/>
        <v>21124.385030864214</v>
      </c>
      <c r="AD1413" s="24">
        <f t="shared" si="373"/>
        <v>0</v>
      </c>
      <c r="AE1413" s="24">
        <f t="shared" si="380"/>
        <v>3732.2515902777777</v>
      </c>
      <c r="AF1413" s="24">
        <f t="shared" si="378"/>
        <v>0</v>
      </c>
      <c r="AG141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</f>
        <v>1.0326064160346011</v>
      </c>
      <c r="AH1413" s="35">
        <f>(AG1413*3600000)*$J$69</f>
        <v>3196949.464043125</v>
      </c>
      <c r="AI1413" s="33">
        <f>ABS((AB1413*0.0000002777777777)-Z1413)</f>
        <v>5.8823225260274201E-3</v>
      </c>
      <c r="AJ1413" s="33">
        <f t="shared" si="376"/>
        <v>2.5840580606122798</v>
      </c>
    </row>
    <row r="1414" spans="2:36" x14ac:dyDescent="0.3">
      <c r="B1414" s="22" t="s">
        <v>33</v>
      </c>
      <c r="C1414" s="22">
        <v>1406</v>
      </c>
      <c r="D1414" s="22">
        <v>384</v>
      </c>
      <c r="E1414" s="4">
        <v>31.2</v>
      </c>
      <c r="F1414" s="13">
        <f t="shared" si="374"/>
        <v>-1.2361111111111109</v>
      </c>
      <c r="G1414" s="13">
        <f t="shared" si="375"/>
        <v>-4.4499999999999993</v>
      </c>
      <c r="R1414">
        <f t="shared" si="363"/>
        <v>0</v>
      </c>
      <c r="S1414">
        <f t="shared" si="364"/>
        <v>31.2</v>
      </c>
      <c r="T1414" s="31">
        <f t="shared" si="368"/>
        <v>8.6666666666666661</v>
      </c>
      <c r="U1414" s="31">
        <f t="shared" si="365"/>
        <v>57309.777777777766</v>
      </c>
      <c r="V1414" s="28">
        <f t="shared" si="369"/>
        <v>25.858767702444435</v>
      </c>
      <c r="W1414" s="28">
        <f t="shared" si="370"/>
        <v>2245.509</v>
      </c>
      <c r="X1414" s="28">
        <f t="shared" si="371"/>
        <v>-1958.7349877482652</v>
      </c>
      <c r="Y1414" s="37">
        <f t="shared" si="366"/>
        <v>312.63277995417911</v>
      </c>
      <c r="Z1414" s="28">
        <f>Y1414*0.0000002777777777</f>
        <v>8.6842438851844993E-5</v>
      </c>
      <c r="AA1414" s="28">
        <f t="shared" si="372"/>
        <v>312.63277986664195</v>
      </c>
      <c r="AB1414" s="24">
        <f t="shared" si="367"/>
        <v>12462.333333333314</v>
      </c>
      <c r="AD1414" s="24">
        <f t="shared" si="373"/>
        <v>0</v>
      </c>
      <c r="AE1414" s="24">
        <f t="shared" si="380"/>
        <v>3732.2515902777777</v>
      </c>
      <c r="AF1414" s="24">
        <f t="shared" si="378"/>
        <v>0</v>
      </c>
      <c r="AG141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</f>
        <v>1.0326064160346011</v>
      </c>
      <c r="AH1414" s="35">
        <f>(AG1414*3600000)*$J$69</f>
        <v>3196949.464043125</v>
      </c>
      <c r="AI1414" s="33">
        <f>ABS((AB1414*0.0000002777777777)-Z1414)</f>
        <v>3.3749168194381167E-3</v>
      </c>
      <c r="AJ1414" s="33">
        <f t="shared" si="376"/>
        <v>2.587432977431718</v>
      </c>
    </row>
    <row r="1415" spans="2:36" x14ac:dyDescent="0.3">
      <c r="B1415" s="22" t="s">
        <v>33</v>
      </c>
      <c r="C1415" s="22">
        <v>1407</v>
      </c>
      <c r="D1415" s="22">
        <v>385</v>
      </c>
      <c r="E1415" s="4">
        <v>27.6</v>
      </c>
      <c r="F1415" s="13">
        <f t="shared" si="374"/>
        <v>-0.59722222222222232</v>
      </c>
      <c r="G1415" s="13">
        <f t="shared" si="375"/>
        <v>-2.1500000000000004</v>
      </c>
      <c r="R1415">
        <f t="shared" si="363"/>
        <v>0</v>
      </c>
      <c r="S1415">
        <f t="shared" si="364"/>
        <v>27.6</v>
      </c>
      <c r="T1415" s="31">
        <f t="shared" si="368"/>
        <v>7.666666666666667</v>
      </c>
      <c r="U1415" s="31">
        <f t="shared" si="365"/>
        <v>44847.444444444453</v>
      </c>
      <c r="V1415" s="28">
        <f t="shared" si="369"/>
        <v>20.23563330561111</v>
      </c>
      <c r="W1415" s="28">
        <f t="shared" si="370"/>
        <v>2245.509</v>
      </c>
      <c r="X1415" s="28">
        <f t="shared" si="371"/>
        <v>-946.35510644017336</v>
      </c>
      <c r="Y1415" s="37">
        <f t="shared" si="366"/>
        <v>1319.3895268654376</v>
      </c>
      <c r="Z1415" s="28">
        <f>Y1415*0.0000002777777777</f>
        <v>3.6649709069333573E-4</v>
      </c>
      <c r="AA1415" s="28">
        <f t="shared" si="372"/>
        <v>1319.3895264960086</v>
      </c>
      <c r="AB1415" s="24">
        <f t="shared" si="367"/>
        <v>2246.0223765432238</v>
      </c>
      <c r="AD1415" s="24">
        <f t="shared" si="373"/>
        <v>0</v>
      </c>
      <c r="AE1415" s="24">
        <f t="shared" si="380"/>
        <v>3732.2515902777777</v>
      </c>
      <c r="AF1415" s="24">
        <f t="shared" si="378"/>
        <v>0</v>
      </c>
      <c r="AG141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</f>
        <v>1.0326064160346011</v>
      </c>
      <c r="AH1415" s="35">
        <f>(AG1415*3600000)*$J$69</f>
        <v>3196949.464043125</v>
      </c>
      <c r="AI1415" s="33">
        <f>ABS((AB1415*0.0000002777777777)-Z1415)</f>
        <v>2.5739801372731366E-4</v>
      </c>
      <c r="AJ1415" s="33">
        <f t="shared" si="376"/>
        <v>2.5876903754454452</v>
      </c>
    </row>
    <row r="1416" spans="2:36" x14ac:dyDescent="0.3">
      <c r="B1416" s="22" t="s">
        <v>33</v>
      </c>
      <c r="C1416" s="22">
        <v>1408</v>
      </c>
      <c r="D1416" s="22">
        <v>386</v>
      </c>
      <c r="E1416" s="4">
        <v>26.9</v>
      </c>
      <c r="F1416" s="13">
        <f t="shared" si="374"/>
        <v>-4.1666666666666761E-2</v>
      </c>
      <c r="G1416" s="13">
        <f t="shared" si="375"/>
        <v>-0.15000000000000036</v>
      </c>
      <c r="R1416">
        <f t="shared" ref="R1416:R1479" si="381">IF(E1416&lt;1,1,0)</f>
        <v>0</v>
      </c>
      <c r="S1416">
        <f t="shared" ref="S1416:S1479" si="382">IF(R1416=1,"",E1416)</f>
        <v>26.9</v>
      </c>
      <c r="T1416" s="31">
        <f t="shared" si="368"/>
        <v>7.4722222222222214</v>
      </c>
      <c r="U1416" s="31">
        <f t="shared" ref="U1416:U1479" si="383">(0.5*1526*(T1416*T1416))</f>
        <v>42601.422067901229</v>
      </c>
      <c r="V1416" s="28">
        <f t="shared" si="369"/>
        <v>19.222204652742661</v>
      </c>
      <c r="W1416" s="28">
        <f t="shared" si="370"/>
        <v>2245.509</v>
      </c>
      <c r="X1416" s="28">
        <f t="shared" si="371"/>
        <v>-66.02477486791922</v>
      </c>
      <c r="Y1416" s="37">
        <f t="shared" ref="Y1416:Y1479" si="384">V1416+W1416+X1416</f>
        <v>2198.7064297848233</v>
      </c>
      <c r="Z1416" s="28">
        <f>Y1416*0.0000002777777777</f>
        <v>6.1075178588032933E-4</v>
      </c>
      <c r="AA1416" s="28">
        <f t="shared" si="372"/>
        <v>2198.7064291691854</v>
      </c>
      <c r="AB1416" s="24">
        <f t="shared" ref="AB1416:AB1479" si="385">$U1416-$U1417</f>
        <v>-1276.3765432098808</v>
      </c>
      <c r="AD1416" s="24">
        <f t="shared" si="373"/>
        <v>0</v>
      </c>
      <c r="AE1416" s="24">
        <f t="shared" si="380"/>
        <v>3732.2515902777777</v>
      </c>
      <c r="AF1416" s="24">
        <f t="shared" si="378"/>
        <v>0</v>
      </c>
      <c r="AG141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</f>
        <v>1.0326064160346011</v>
      </c>
      <c r="AH1416" s="35">
        <f>(AG1416*3600000)*$J$69</f>
        <v>3196949.464043125</v>
      </c>
      <c r="AI1416" s="33">
        <f>ABS((AB1416*0.0000002777777777)-Z1416)</f>
        <v>9.6530082556157807E-4</v>
      </c>
      <c r="AJ1416" s="33">
        <f t="shared" si="376"/>
        <v>2.5886556762710069</v>
      </c>
    </row>
    <row r="1417" spans="2:36" x14ac:dyDescent="0.3">
      <c r="B1417" s="22" t="s">
        <v>33</v>
      </c>
      <c r="C1417" s="22">
        <v>1409</v>
      </c>
      <c r="D1417" s="22">
        <v>387</v>
      </c>
      <c r="E1417" s="4">
        <v>27.3</v>
      </c>
      <c r="F1417" s="13">
        <f t="shared" si="374"/>
        <v>8.3333333333333523E-2</v>
      </c>
      <c r="G1417" s="13">
        <f t="shared" si="375"/>
        <v>0.30000000000000071</v>
      </c>
      <c r="R1417">
        <f t="shared" si="381"/>
        <v>0</v>
      </c>
      <c r="S1417">
        <f t="shared" si="382"/>
        <v>27.3</v>
      </c>
      <c r="T1417" s="31">
        <f t="shared" ref="T1417:T1480" si="386">E1417/3.6</f>
        <v>7.583333333333333</v>
      </c>
      <c r="U1417" s="31">
        <f t="shared" si="383"/>
        <v>43877.798611111109</v>
      </c>
      <c r="V1417" s="28">
        <f t="shared" ref="V1417:V1480" si="387">0.5 * 1.202 * (T1417^2) * 0.25 * (1.442 * 1.589)</f>
        <v>19.798119022184025</v>
      </c>
      <c r="W1417" s="28">
        <f t="shared" ref="W1417:W1480" si="388">1526 * 9.81 * 0.15</f>
        <v>2245.509</v>
      </c>
      <c r="X1417" s="28">
        <f t="shared" ref="X1417:X1480" si="389">(F1417*$M$18)</f>
        <v>132.04954973583844</v>
      </c>
      <c r="Y1417" s="37">
        <f t="shared" si="384"/>
        <v>2397.3566687580224</v>
      </c>
      <c r="Z1417" s="28">
        <f>Y1417*0.0000002777777777</f>
        <v>6.6593240780187847E-4</v>
      </c>
      <c r="AA1417" s="28">
        <f t="shared" ref="AA1417:AA1480" si="390">Z1417*3600000</f>
        <v>2397.3566680867625</v>
      </c>
      <c r="AB1417" s="24">
        <f t="shared" si="385"/>
        <v>-645.25308641974698</v>
      </c>
      <c r="AD1417" s="24">
        <f t="shared" ref="AD1417:AD1480" si="391">AC1417/1000</f>
        <v>0</v>
      </c>
      <c r="AE1417" s="24">
        <f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+$AD$1402+$AD$1418</f>
        <v>3734.8043433641974</v>
      </c>
      <c r="AF1417" s="24">
        <f t="shared" si="378"/>
        <v>0</v>
      </c>
      <c r="AG141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</f>
        <v>1.0333155141139636</v>
      </c>
      <c r="AH1417" s="35">
        <f>(AG1417*3600000)*$J$69</f>
        <v>3199144.8316968312</v>
      </c>
      <c r="AI1417" s="33">
        <f>ABS((AB1417*0.0000002777777777)-Z1417)</f>
        <v>8.4516937620162183E-4</v>
      </c>
      <c r="AJ1417" s="33">
        <f t="shared" si="376"/>
        <v>2.5895008456472084</v>
      </c>
    </row>
    <row r="1418" spans="2:36" x14ac:dyDescent="0.3">
      <c r="B1418" s="22" t="s">
        <v>33</v>
      </c>
      <c r="C1418" s="22">
        <v>1410</v>
      </c>
      <c r="D1418" s="22">
        <v>388</v>
      </c>
      <c r="E1418" s="4">
        <v>27.5</v>
      </c>
      <c r="F1418" s="13">
        <f t="shared" ref="F1418:F1481" si="392">($E1419-$E1417)/2/3.6</f>
        <v>1.3888888888888593E-2</v>
      </c>
      <c r="G1418" s="13">
        <f t="shared" ref="G1418:G1481" si="393">($E1419-$E1417)/2</f>
        <v>4.9999999999998934E-2</v>
      </c>
      <c r="R1418">
        <f t="shared" si="381"/>
        <v>0</v>
      </c>
      <c r="S1418">
        <f t="shared" si="382"/>
        <v>27.5</v>
      </c>
      <c r="T1418" s="31">
        <f t="shared" si="386"/>
        <v>7.6388888888888884</v>
      </c>
      <c r="U1418" s="31">
        <f t="shared" si="383"/>
        <v>44523.051697530856</v>
      </c>
      <c r="V1418" s="28">
        <f t="shared" si="387"/>
        <v>20.089263924816734</v>
      </c>
      <c r="W1418" s="28">
        <f t="shared" si="388"/>
        <v>2245.509</v>
      </c>
      <c r="X1418" s="28">
        <f t="shared" si="389"/>
        <v>22.008258289305886</v>
      </c>
      <c r="Y1418" s="37">
        <f t="shared" si="384"/>
        <v>2287.6065222141228</v>
      </c>
      <c r="Z1418" s="28">
        <f>Y1418*0.0000002777777777</f>
        <v>6.354462559926648E-4</v>
      </c>
      <c r="AA1418" s="28">
        <f t="shared" si="390"/>
        <v>2287.6065215735935</v>
      </c>
      <c r="AB1418" s="24">
        <f t="shared" si="385"/>
        <v>323.21527777777374</v>
      </c>
      <c r="AC1418" s="24">
        <f>SUM(AB1418:AB1420)</f>
        <v>2552.7530864197543</v>
      </c>
      <c r="AD1418" s="24">
        <f t="shared" si="391"/>
        <v>2.5527530864197541</v>
      </c>
      <c r="AE1418" s="24">
        <f t="shared" ref="AE1418:AE1426" si="394"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+$AD$1402+$AD$1418</f>
        <v>3734.8043433641974</v>
      </c>
      <c r="AF1418" s="24">
        <f t="shared" si="378"/>
        <v>7.0909807936249544E-4</v>
      </c>
      <c r="AG141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</f>
        <v>1.0333155141139636</v>
      </c>
      <c r="AH1418" s="35">
        <f>(AG1418*3600000)*$J$69</f>
        <v>3199144.8316968312</v>
      </c>
      <c r="AI1418" s="33">
        <f>ABS((AB1418*0.0000002777777777)-Z1418)</f>
        <v>5.4566423441286657E-4</v>
      </c>
      <c r="AJ1418" s="33">
        <f t="shared" ref="AJ1418:AJ1481" si="395">AJ1417+AI1418</f>
        <v>2.5900465098816214</v>
      </c>
    </row>
    <row r="1419" spans="2:36" x14ac:dyDescent="0.3">
      <c r="B1419" s="22" t="s">
        <v>33</v>
      </c>
      <c r="C1419" s="22">
        <v>1411</v>
      </c>
      <c r="D1419" s="22">
        <v>389</v>
      </c>
      <c r="E1419" s="4">
        <v>27.4</v>
      </c>
      <c r="F1419" s="13">
        <f t="shared" si="392"/>
        <v>-5.5555555555555358E-2</v>
      </c>
      <c r="G1419" s="13">
        <f t="shared" si="393"/>
        <v>-0.19999999999999929</v>
      </c>
      <c r="R1419">
        <f t="shared" si="381"/>
        <v>0</v>
      </c>
      <c r="S1419">
        <f t="shared" si="382"/>
        <v>27.4</v>
      </c>
      <c r="T1419" s="31">
        <f t="shared" si="386"/>
        <v>7.6111111111111107</v>
      </c>
      <c r="U1419" s="31">
        <f t="shared" si="383"/>
        <v>44199.836419753083</v>
      </c>
      <c r="V1419" s="28">
        <f t="shared" si="387"/>
        <v>19.943425830341042</v>
      </c>
      <c r="W1419" s="28">
        <f t="shared" si="388"/>
        <v>2245.509</v>
      </c>
      <c r="X1419" s="28">
        <f t="shared" si="389"/>
        <v>-88.033033157225105</v>
      </c>
      <c r="Y1419" s="37">
        <f t="shared" si="384"/>
        <v>2177.4193926731159</v>
      </c>
      <c r="Z1419" s="28">
        <f>Y1419*0.0000002777777777</f>
        <v>6.0483872001762182E-4</v>
      </c>
      <c r="AA1419" s="28">
        <f t="shared" si="390"/>
        <v>2177.4193920634384</v>
      </c>
      <c r="AB1419" s="24">
        <f t="shared" si="385"/>
        <v>962.58101851851825</v>
      </c>
      <c r="AD1419" s="24">
        <f t="shared" si="391"/>
        <v>0</v>
      </c>
      <c r="AE1419" s="24">
        <f t="shared" si="394"/>
        <v>3734.8043433641974</v>
      </c>
      <c r="AF1419" s="24">
        <f t="shared" si="378"/>
        <v>0</v>
      </c>
      <c r="AG141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</f>
        <v>1.0333155141139636</v>
      </c>
      <c r="AH1419" s="35">
        <f>(AG1419*3600000)*$J$69</f>
        <v>3199144.8316968312</v>
      </c>
      <c r="AI1419" s="33">
        <f>ABS((AB1419*0.0000002777777777)-Z1419)</f>
        <v>3.3745510383734526E-4</v>
      </c>
      <c r="AJ1419" s="33">
        <f t="shared" si="395"/>
        <v>2.5903839649854588</v>
      </c>
    </row>
    <row r="1420" spans="2:36" x14ac:dyDescent="0.3">
      <c r="B1420" s="22" t="s">
        <v>33</v>
      </c>
      <c r="C1420" s="22">
        <v>1412</v>
      </c>
      <c r="D1420" s="22">
        <v>390</v>
      </c>
      <c r="E1420" s="4">
        <v>27.1</v>
      </c>
      <c r="F1420" s="13">
        <f t="shared" si="392"/>
        <v>-9.7222222222222127E-2</v>
      </c>
      <c r="G1420" s="13">
        <f t="shared" si="393"/>
        <v>-0.34999999999999964</v>
      </c>
      <c r="R1420">
        <f t="shared" si="381"/>
        <v>0</v>
      </c>
      <c r="S1420">
        <f t="shared" si="382"/>
        <v>27.1</v>
      </c>
      <c r="T1420" s="31">
        <f t="shared" si="386"/>
        <v>7.5277777777777777</v>
      </c>
      <c r="U1420" s="31">
        <f t="shared" si="383"/>
        <v>43237.255401234564</v>
      </c>
      <c r="V1420" s="28">
        <f t="shared" si="387"/>
        <v>19.509099264825998</v>
      </c>
      <c r="W1420" s="28">
        <f t="shared" si="388"/>
        <v>2245.509</v>
      </c>
      <c r="X1420" s="28">
        <f t="shared" si="389"/>
        <v>-154.05780802514434</v>
      </c>
      <c r="Y1420" s="37">
        <f t="shared" si="384"/>
        <v>2110.9602912396817</v>
      </c>
      <c r="Z1420" s="28">
        <f>Y1420*0.0000002777777777</f>
        <v>5.8637785851350357E-4</v>
      </c>
      <c r="AA1420" s="28">
        <f t="shared" si="390"/>
        <v>2110.960290648613</v>
      </c>
      <c r="AB1420" s="24">
        <f t="shared" si="385"/>
        <v>1266.9567901234623</v>
      </c>
      <c r="AD1420" s="24">
        <f t="shared" si="391"/>
        <v>0</v>
      </c>
      <c r="AE1420" s="24">
        <f t="shared" si="394"/>
        <v>3734.8043433641974</v>
      </c>
      <c r="AF1420" s="24">
        <f t="shared" si="378"/>
        <v>0</v>
      </c>
      <c r="AG142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</f>
        <v>1.0333155141139636</v>
      </c>
      <c r="AH1420" s="35">
        <f>(AG1420*3600000)*$J$69</f>
        <v>3199144.8316968312</v>
      </c>
      <c r="AI1420" s="33">
        <f>ABS((AB1420*0.0000002777777777)-Z1420)</f>
        <v>2.3444541691108287E-4</v>
      </c>
      <c r="AJ1420" s="33">
        <f t="shared" si="395"/>
        <v>2.59061841040237</v>
      </c>
    </row>
    <row r="1421" spans="2:36" x14ac:dyDescent="0.3">
      <c r="B1421" s="22" t="s">
        <v>33</v>
      </c>
      <c r="C1421" s="22">
        <v>1413</v>
      </c>
      <c r="D1421" s="22">
        <v>391</v>
      </c>
      <c r="E1421" s="4">
        <v>26.7</v>
      </c>
      <c r="F1421" s="13">
        <f t="shared" si="392"/>
        <v>-4.1666666666666761E-2</v>
      </c>
      <c r="G1421" s="13">
        <f t="shared" si="393"/>
        <v>-0.15000000000000036</v>
      </c>
      <c r="R1421">
        <f t="shared" si="381"/>
        <v>0</v>
      </c>
      <c r="S1421">
        <f t="shared" si="382"/>
        <v>26.7</v>
      </c>
      <c r="T1421" s="31">
        <f t="shared" si="386"/>
        <v>7.4166666666666661</v>
      </c>
      <c r="U1421" s="31">
        <f t="shared" si="383"/>
        <v>41970.298611111102</v>
      </c>
      <c r="V1421" s="28">
        <f t="shared" si="387"/>
        <v>18.937435185934021</v>
      </c>
      <c r="W1421" s="28">
        <f t="shared" si="388"/>
        <v>2245.509</v>
      </c>
      <c r="X1421" s="28">
        <f t="shared" si="389"/>
        <v>-66.02477486791922</v>
      </c>
      <c r="Y1421" s="37">
        <f t="shared" si="384"/>
        <v>2198.4216603180148</v>
      </c>
      <c r="Z1421" s="28">
        <f>Y1421*0.0000002777777777</f>
        <v>6.1067268325068241E-4</v>
      </c>
      <c r="AA1421" s="28">
        <f t="shared" si="390"/>
        <v>2198.4216597024565</v>
      </c>
      <c r="AB1421" s="24">
        <f t="shared" si="385"/>
        <v>-314.97299382717028</v>
      </c>
      <c r="AD1421" s="24">
        <f t="shared" si="391"/>
        <v>0</v>
      </c>
      <c r="AE1421" s="24">
        <f t="shared" si="394"/>
        <v>3734.8043433641974</v>
      </c>
      <c r="AF1421" s="24">
        <f t="shared" si="378"/>
        <v>0</v>
      </c>
      <c r="AG142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</f>
        <v>1.0333155141139636</v>
      </c>
      <c r="AH1421" s="35">
        <f>(AG1421*3600000)*$J$69</f>
        <v>3199144.8316968312</v>
      </c>
      <c r="AI1421" s="33">
        <f>ABS((AB1421*0.0000002777777777)-Z1421)</f>
        <v>6.9816518151150965E-4</v>
      </c>
      <c r="AJ1421" s="33">
        <f t="shared" si="395"/>
        <v>2.5913165755838814</v>
      </c>
    </row>
    <row r="1422" spans="2:36" x14ac:dyDescent="0.3">
      <c r="B1422" s="22" t="s">
        <v>33</v>
      </c>
      <c r="C1422" s="22">
        <v>1414</v>
      </c>
      <c r="D1422" s="22">
        <v>392</v>
      </c>
      <c r="E1422" s="4">
        <v>26.8</v>
      </c>
      <c r="F1422" s="13">
        <f t="shared" si="392"/>
        <v>0.20833333333333331</v>
      </c>
      <c r="G1422" s="13">
        <f t="shared" si="393"/>
        <v>0.75</v>
      </c>
      <c r="R1422">
        <f t="shared" si="381"/>
        <v>0</v>
      </c>
      <c r="S1422">
        <f t="shared" si="382"/>
        <v>26.8</v>
      </c>
      <c r="T1422" s="31">
        <f t="shared" si="386"/>
        <v>7.4444444444444446</v>
      </c>
      <c r="U1422" s="31">
        <f t="shared" si="383"/>
        <v>42285.271604938273</v>
      </c>
      <c r="V1422" s="28">
        <f t="shared" si="387"/>
        <v>19.07955427617901</v>
      </c>
      <c r="W1422" s="28">
        <f t="shared" si="388"/>
        <v>2245.509</v>
      </c>
      <c r="X1422" s="28">
        <f t="shared" si="389"/>
        <v>330.12387433959526</v>
      </c>
      <c r="Y1422" s="37">
        <f t="shared" si="384"/>
        <v>2594.7124286157741</v>
      </c>
      <c r="Z1422" s="28">
        <f>Y1422*0.0000002777777777</f>
        <v>7.2075345219145971E-4</v>
      </c>
      <c r="AA1422" s="28">
        <f t="shared" si="390"/>
        <v>2594.7124278892547</v>
      </c>
      <c r="AB1422" s="24">
        <f t="shared" si="385"/>
        <v>-4533.2561728395012</v>
      </c>
      <c r="AD1422" s="24">
        <f t="shared" si="391"/>
        <v>0</v>
      </c>
      <c r="AE1422" s="24">
        <f t="shared" si="394"/>
        <v>3734.8043433641974</v>
      </c>
      <c r="AF1422" s="24">
        <f t="shared" si="378"/>
        <v>0</v>
      </c>
      <c r="AG142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</f>
        <v>1.0333155141139636</v>
      </c>
      <c r="AH1422" s="35">
        <f>(AG1422*3600000)*$J$69</f>
        <v>3199144.8316968312</v>
      </c>
      <c r="AI1422" s="33">
        <f>ABS((AB1422*0.0000002777777777)-Z1422)</f>
        <v>1.9799912776276235E-3</v>
      </c>
      <c r="AJ1422" s="33">
        <f t="shared" si="395"/>
        <v>2.5932965668615089</v>
      </c>
    </row>
    <row r="1423" spans="2:36" x14ac:dyDescent="0.3">
      <c r="B1423" s="22" t="s">
        <v>33</v>
      </c>
      <c r="C1423" s="22">
        <v>1415</v>
      </c>
      <c r="D1423" s="22">
        <v>393</v>
      </c>
      <c r="E1423" s="4">
        <v>28.2</v>
      </c>
      <c r="F1423" s="13">
        <f t="shared" si="392"/>
        <v>0.59722222222222232</v>
      </c>
      <c r="G1423" s="13">
        <f t="shared" si="393"/>
        <v>2.1500000000000004</v>
      </c>
      <c r="R1423">
        <f t="shared" si="381"/>
        <v>0</v>
      </c>
      <c r="S1423">
        <f t="shared" si="382"/>
        <v>28.2</v>
      </c>
      <c r="T1423" s="31">
        <f t="shared" si="386"/>
        <v>7.833333333333333</v>
      </c>
      <c r="U1423" s="31">
        <f t="shared" si="383"/>
        <v>46818.527777777774</v>
      </c>
      <c r="V1423" s="28">
        <f t="shared" si="387"/>
        <v>21.125006603069441</v>
      </c>
      <c r="W1423" s="28">
        <f t="shared" si="388"/>
        <v>2245.509</v>
      </c>
      <c r="X1423" s="28">
        <f t="shared" si="389"/>
        <v>946.35510644017336</v>
      </c>
      <c r="Y1423" s="37">
        <f t="shared" si="384"/>
        <v>3212.9891130432425</v>
      </c>
      <c r="Z1423" s="28">
        <f>Y1423*0.0000002777777777</f>
        <v>8.9249697559544601E-4</v>
      </c>
      <c r="AA1423" s="28">
        <f t="shared" si="390"/>
        <v>3212.9891121436058</v>
      </c>
      <c r="AB1423" s="24">
        <f t="shared" si="385"/>
        <v>-10124.468364197543</v>
      </c>
      <c r="AD1423" s="24">
        <f t="shared" si="391"/>
        <v>0</v>
      </c>
      <c r="AE1423" s="24">
        <f t="shared" si="394"/>
        <v>3734.8043433641974</v>
      </c>
      <c r="AF1423" s="24">
        <f t="shared" si="378"/>
        <v>0</v>
      </c>
      <c r="AG142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</f>
        <v>1.0333155141139636</v>
      </c>
      <c r="AH1423" s="35">
        <f>(AG1423*3600000)*$J$69</f>
        <v>3199144.8316968312</v>
      </c>
      <c r="AI1423" s="33">
        <f>ABS((AB1423*0.0000002777777777)-Z1423)</f>
        <v>3.7048492981961939E-3</v>
      </c>
      <c r="AJ1423" s="33">
        <f t="shared" si="395"/>
        <v>2.597001416159705</v>
      </c>
    </row>
    <row r="1424" spans="2:36" x14ac:dyDescent="0.3">
      <c r="B1424" s="22" t="s">
        <v>33</v>
      </c>
      <c r="C1424" s="22">
        <v>1416</v>
      </c>
      <c r="D1424" s="22">
        <v>394</v>
      </c>
      <c r="E1424" s="4">
        <v>31.1</v>
      </c>
      <c r="F1424" s="13">
        <f t="shared" si="392"/>
        <v>0.9166666666666663</v>
      </c>
      <c r="G1424" s="13">
        <f t="shared" si="393"/>
        <v>3.2999999999999989</v>
      </c>
      <c r="R1424">
        <f t="shared" si="381"/>
        <v>0</v>
      </c>
      <c r="S1424">
        <f t="shared" si="382"/>
        <v>31.1</v>
      </c>
      <c r="T1424" s="31">
        <f t="shared" si="386"/>
        <v>8.6388888888888893</v>
      </c>
      <c r="U1424" s="31">
        <f t="shared" si="383"/>
        <v>56942.996141975316</v>
      </c>
      <c r="V1424" s="28">
        <f t="shared" si="387"/>
        <v>25.693272014177854</v>
      </c>
      <c r="W1424" s="28">
        <f t="shared" si="388"/>
        <v>2245.509</v>
      </c>
      <c r="X1424" s="28">
        <f t="shared" si="389"/>
        <v>1452.5450470942187</v>
      </c>
      <c r="Y1424" s="37">
        <f t="shared" si="384"/>
        <v>3723.7473191083964</v>
      </c>
      <c r="Z1424" s="28">
        <f>Y1424*0.0000002777777777</f>
        <v>1.0343742550182632E-3</v>
      </c>
      <c r="AA1424" s="28">
        <f t="shared" si="390"/>
        <v>3723.7473180657475</v>
      </c>
      <c r="AB1424" s="24">
        <f t="shared" si="385"/>
        <v>-14355.114969135779</v>
      </c>
      <c r="AD1424" s="24">
        <f t="shared" si="391"/>
        <v>0</v>
      </c>
      <c r="AE1424" s="24">
        <f t="shared" si="394"/>
        <v>3734.8043433641974</v>
      </c>
      <c r="AF1424" s="24">
        <f t="shared" si="378"/>
        <v>0</v>
      </c>
      <c r="AG142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</f>
        <v>1.0333155141139636</v>
      </c>
      <c r="AH1424" s="35">
        <f>(AG1424*3600000)*$J$69</f>
        <v>3199144.8316968312</v>
      </c>
      <c r="AI1424" s="33">
        <f>ABS((AB1424*0.0000002777777777)-Z1424)</f>
        <v>5.0219061897728047E-3</v>
      </c>
      <c r="AJ1424" s="33">
        <f t="shared" si="395"/>
        <v>2.6020233223494778</v>
      </c>
    </row>
    <row r="1425" spans="2:36" x14ac:dyDescent="0.3">
      <c r="B1425" s="22" t="s">
        <v>33</v>
      </c>
      <c r="C1425" s="22">
        <v>1417</v>
      </c>
      <c r="D1425" s="22">
        <v>395</v>
      </c>
      <c r="E1425" s="4">
        <v>34.799999999999997</v>
      </c>
      <c r="F1425" s="13">
        <f t="shared" si="392"/>
        <v>1.0138888888888884</v>
      </c>
      <c r="G1425" s="13">
        <f t="shared" si="393"/>
        <v>3.6499999999999986</v>
      </c>
      <c r="R1425">
        <f t="shared" si="381"/>
        <v>0</v>
      </c>
      <c r="S1425">
        <f t="shared" si="382"/>
        <v>34.799999999999997</v>
      </c>
      <c r="T1425" s="31">
        <f t="shared" si="386"/>
        <v>9.6666666666666661</v>
      </c>
      <c r="U1425" s="31">
        <f t="shared" si="383"/>
        <v>71298.111111111095</v>
      </c>
      <c r="V1425" s="28">
        <f t="shared" si="387"/>
        <v>32.170449168277763</v>
      </c>
      <c r="W1425" s="28">
        <f t="shared" si="388"/>
        <v>2245.509</v>
      </c>
      <c r="X1425" s="28">
        <f t="shared" si="389"/>
        <v>1606.6028551193631</v>
      </c>
      <c r="Y1425" s="37">
        <f t="shared" si="384"/>
        <v>3884.2823042876407</v>
      </c>
      <c r="Z1425" s="28">
        <f>Y1425*0.0000002777777777</f>
        <v>1.0789673064444561E-3</v>
      </c>
      <c r="AA1425" s="28">
        <f t="shared" si="390"/>
        <v>3884.282303200042</v>
      </c>
      <c r="AB1425" s="24">
        <f t="shared" si="385"/>
        <v>-15514.333333333343</v>
      </c>
      <c r="AD1425" s="24">
        <f t="shared" si="391"/>
        <v>0</v>
      </c>
      <c r="AE1425" s="24">
        <f t="shared" si="394"/>
        <v>3734.8043433641974</v>
      </c>
      <c r="AF1425" s="24">
        <f t="shared" si="378"/>
        <v>0</v>
      </c>
      <c r="AG142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</f>
        <v>1.0333155141139636</v>
      </c>
      <c r="AH1425" s="35">
        <f>(AG1425*3600000)*$J$69</f>
        <v>3199144.8316968312</v>
      </c>
      <c r="AI1425" s="33">
        <f>ABS((AB1425*0.0000002777777777)-Z1425)</f>
        <v>5.3885043422748254E-3</v>
      </c>
      <c r="AJ1425" s="33">
        <f t="shared" si="395"/>
        <v>2.6074118266917528</v>
      </c>
    </row>
    <row r="1426" spans="2:36" x14ac:dyDescent="0.3">
      <c r="B1426" s="22" t="s">
        <v>33</v>
      </c>
      <c r="C1426" s="22">
        <v>1418</v>
      </c>
      <c r="D1426" s="22">
        <v>396</v>
      </c>
      <c r="E1426" s="4">
        <v>38.4</v>
      </c>
      <c r="F1426" s="13">
        <f t="shared" si="392"/>
        <v>0.84722222222222243</v>
      </c>
      <c r="G1426" s="13">
        <f t="shared" si="393"/>
        <v>3.0500000000000007</v>
      </c>
      <c r="R1426">
        <f t="shared" si="381"/>
        <v>0</v>
      </c>
      <c r="S1426">
        <f t="shared" si="382"/>
        <v>38.4</v>
      </c>
      <c r="T1426" s="31">
        <f t="shared" si="386"/>
        <v>10.666666666666666</v>
      </c>
      <c r="U1426" s="31">
        <f t="shared" si="383"/>
        <v>86812.444444444438</v>
      </c>
      <c r="V1426" s="28">
        <f t="shared" si="387"/>
        <v>39.170677703111103</v>
      </c>
      <c r="W1426" s="28">
        <f t="shared" si="388"/>
        <v>2245.509</v>
      </c>
      <c r="X1426" s="28">
        <f t="shared" si="389"/>
        <v>1342.503755647688</v>
      </c>
      <c r="Y1426" s="37">
        <f t="shared" si="384"/>
        <v>3627.1834333507995</v>
      </c>
      <c r="Z1426" s="28">
        <f>Y1426*0.0000002777777777</f>
        <v>1.0075509534264412E-3</v>
      </c>
      <c r="AA1426" s="28">
        <f t="shared" si="390"/>
        <v>3627.1834323351882</v>
      </c>
      <c r="AB1426" s="24">
        <f t="shared" si="385"/>
        <v>-11671.662808641966</v>
      </c>
      <c r="AD1426" s="24">
        <f t="shared" si="391"/>
        <v>0</v>
      </c>
      <c r="AE1426" s="24">
        <f t="shared" si="394"/>
        <v>3734.8043433641974</v>
      </c>
      <c r="AF1426" s="24">
        <f t="shared" si="378"/>
        <v>0</v>
      </c>
      <c r="AG142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</f>
        <v>1.0333155141139636</v>
      </c>
      <c r="AH1426" s="35">
        <f>(AG1426*3600000)*$J$69</f>
        <v>3199144.8316968312</v>
      </c>
      <c r="AI1426" s="33">
        <f>ABS((AB1426*0.0000002777777777)-Z1426)</f>
        <v>4.2496795104747468E-3</v>
      </c>
      <c r="AJ1426" s="33">
        <f t="shared" si="395"/>
        <v>2.6116615062022275</v>
      </c>
    </row>
    <row r="1427" spans="2:36" x14ac:dyDescent="0.3">
      <c r="B1427" s="22" t="s">
        <v>33</v>
      </c>
      <c r="C1427" s="22">
        <v>1419</v>
      </c>
      <c r="D1427" s="22">
        <v>397</v>
      </c>
      <c r="E1427" s="4">
        <v>40.9</v>
      </c>
      <c r="F1427" s="13">
        <f t="shared" si="392"/>
        <v>0.45833333333333393</v>
      </c>
      <c r="G1427" s="13">
        <f t="shared" si="393"/>
        <v>1.6500000000000021</v>
      </c>
      <c r="R1427">
        <f t="shared" si="381"/>
        <v>0</v>
      </c>
      <c r="S1427">
        <f t="shared" si="382"/>
        <v>40.9</v>
      </c>
      <c r="T1427" s="31">
        <f t="shared" si="386"/>
        <v>11.361111111111111</v>
      </c>
      <c r="U1427" s="31">
        <f t="shared" si="383"/>
        <v>98484.107253086404</v>
      </c>
      <c r="V1427" s="28">
        <f t="shared" si="387"/>
        <v>44.437053336955614</v>
      </c>
      <c r="W1427" s="28">
        <f t="shared" si="388"/>
        <v>2245.509</v>
      </c>
      <c r="X1427" s="28">
        <f t="shared" si="389"/>
        <v>726.27252354711061</v>
      </c>
      <c r="Y1427" s="37">
        <f t="shared" si="384"/>
        <v>3016.2185768840664</v>
      </c>
      <c r="Z1427" s="28">
        <f>Y1427*0.0000002777777777</f>
        <v>8.378384933443126E-4</v>
      </c>
      <c r="AA1427" s="28">
        <f t="shared" si="390"/>
        <v>3016.2185760395255</v>
      </c>
      <c r="AB1427" s="24">
        <f t="shared" si="385"/>
        <v>-3890.3580246913771</v>
      </c>
      <c r="AD1427" s="24">
        <f t="shared" si="391"/>
        <v>0</v>
      </c>
      <c r="AE1427" s="24">
        <f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+$AD$1402+$AD$1418+$AD$1428</f>
        <v>3767.914775462963</v>
      </c>
      <c r="AF1427" s="24">
        <f t="shared" ref="AF1427:AF1490" si="396">AC1427*0.0000002777777777</f>
        <v>0</v>
      </c>
      <c r="AG142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</f>
        <v>1.0425128563610455</v>
      </c>
      <c r="AH1427" s="35">
        <f>(AG1427*3600000)*$J$69</f>
        <v>3227619.8032937967</v>
      </c>
      <c r="AI1427" s="33">
        <f>ABS((AB1427*0.0000002777777777)-Z1427)</f>
        <v>1.9184934999004451E-3</v>
      </c>
      <c r="AJ1427" s="33">
        <f t="shared" si="395"/>
        <v>2.6135799997021278</v>
      </c>
    </row>
    <row r="1428" spans="2:36" x14ac:dyDescent="0.3">
      <c r="B1428" s="22" t="s">
        <v>33</v>
      </c>
      <c r="C1428" s="22">
        <v>1420</v>
      </c>
      <c r="D1428" s="22">
        <v>398</v>
      </c>
      <c r="E1428" s="4">
        <v>41.7</v>
      </c>
      <c r="F1428" s="13">
        <f t="shared" si="392"/>
        <v>0</v>
      </c>
      <c r="G1428" s="13">
        <f t="shared" si="393"/>
        <v>0</v>
      </c>
      <c r="R1428">
        <f t="shared" si="381"/>
        <v>0</v>
      </c>
      <c r="S1428">
        <f t="shared" si="382"/>
        <v>41.7</v>
      </c>
      <c r="T1428" s="31">
        <f t="shared" si="386"/>
        <v>11.583333333333334</v>
      </c>
      <c r="U1428" s="31">
        <f t="shared" si="383"/>
        <v>102374.46527777778</v>
      </c>
      <c r="V1428" s="28">
        <f t="shared" si="387"/>
        <v>46.192423333850684</v>
      </c>
      <c r="W1428" s="28">
        <f t="shared" si="388"/>
        <v>2245.509</v>
      </c>
      <c r="X1428" s="28">
        <f t="shared" si="389"/>
        <v>0</v>
      </c>
      <c r="Y1428" s="37">
        <f t="shared" si="384"/>
        <v>2291.7014233338505</v>
      </c>
      <c r="Z1428" s="28">
        <f>Y1428*0.0000002777777777</f>
        <v>6.3658372852560391E-4</v>
      </c>
      <c r="AA1428" s="28">
        <f t="shared" si="390"/>
        <v>2291.7014226921742</v>
      </c>
      <c r="AB1428" s="24">
        <f t="shared" si="385"/>
        <v>3890.3580246913771</v>
      </c>
      <c r="AC1428" s="24">
        <f>SUM(AB1428:AB1431)</f>
        <v>33110.43209876545</v>
      </c>
      <c r="AD1428" s="24">
        <f t="shared" si="391"/>
        <v>33.11043209876545</v>
      </c>
      <c r="AE1428" s="24">
        <f t="shared" ref="AE1428:AE1435" si="397"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+$AD$1402+$AD$1418+$AD$1428</f>
        <v>3767.914775462963</v>
      </c>
      <c r="AF1428" s="24">
        <f t="shared" si="396"/>
        <v>9.1973422470818141E-3</v>
      </c>
      <c r="AG142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</f>
        <v>1.0425128563610455</v>
      </c>
      <c r="AH1428" s="35">
        <f>(AG1428*3600000)*$J$69</f>
        <v>3227619.8032937967</v>
      </c>
      <c r="AI1428" s="33">
        <f>ABS((AB1428*0.0000002777777777)-Z1428)</f>
        <v>4.4407127803052871E-4</v>
      </c>
      <c r="AJ1428" s="33">
        <f t="shared" si="395"/>
        <v>2.6140240709801583</v>
      </c>
    </row>
    <row r="1429" spans="2:36" x14ac:dyDescent="0.3">
      <c r="B1429" s="22" t="s">
        <v>33</v>
      </c>
      <c r="C1429" s="22">
        <v>1421</v>
      </c>
      <c r="D1429" s="22">
        <v>399</v>
      </c>
      <c r="E1429" s="4">
        <v>40.9</v>
      </c>
      <c r="F1429" s="13">
        <f t="shared" si="392"/>
        <v>-0.47222222222222299</v>
      </c>
      <c r="G1429" s="13">
        <f t="shared" si="393"/>
        <v>-1.7000000000000028</v>
      </c>
      <c r="R1429">
        <f t="shared" si="381"/>
        <v>0</v>
      </c>
      <c r="S1429">
        <f t="shared" si="382"/>
        <v>40.9</v>
      </c>
      <c r="T1429" s="31">
        <f t="shared" si="386"/>
        <v>11.361111111111111</v>
      </c>
      <c r="U1429" s="31">
        <f t="shared" si="383"/>
        <v>98484.107253086404</v>
      </c>
      <c r="V1429" s="28">
        <f t="shared" si="387"/>
        <v>44.437053336955614</v>
      </c>
      <c r="W1429" s="28">
        <f t="shared" si="388"/>
        <v>2245.509</v>
      </c>
      <c r="X1429" s="28">
        <f t="shared" si="389"/>
        <v>-748.2807818364173</v>
      </c>
      <c r="Y1429" s="37">
        <f t="shared" si="384"/>
        <v>1541.6652715005384</v>
      </c>
      <c r="Z1429" s="28">
        <f>Y1429*0.0000002777777777</f>
        <v>4.2824035307468676E-4</v>
      </c>
      <c r="AA1429" s="28">
        <f t="shared" si="390"/>
        <v>1541.6652710688722</v>
      </c>
      <c r="AB1429" s="24">
        <f t="shared" si="385"/>
        <v>12123.222222222234</v>
      </c>
      <c r="AD1429" s="24">
        <f t="shared" si="391"/>
        <v>0</v>
      </c>
      <c r="AE1429" s="24">
        <f t="shared" si="397"/>
        <v>3767.914775462963</v>
      </c>
      <c r="AF1429" s="24">
        <f t="shared" si="396"/>
        <v>0</v>
      </c>
      <c r="AG142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</f>
        <v>1.0425128563610455</v>
      </c>
      <c r="AH1429" s="35">
        <f>(AG1429*3600000)*$J$69</f>
        <v>3227619.8032937967</v>
      </c>
      <c r="AI1429" s="33">
        <f>ABS((AB1429*0.0000002777777777)-Z1429)</f>
        <v>2.9393213743774613E-3</v>
      </c>
      <c r="AJ1429" s="33">
        <f t="shared" si="395"/>
        <v>2.6169633923545357</v>
      </c>
    </row>
    <row r="1430" spans="2:36" x14ac:dyDescent="0.3">
      <c r="B1430" s="22" t="s">
        <v>33</v>
      </c>
      <c r="C1430" s="22">
        <v>1422</v>
      </c>
      <c r="D1430" s="22">
        <v>400</v>
      </c>
      <c r="E1430" s="4">
        <v>38.299999999999997</v>
      </c>
      <c r="F1430" s="13">
        <f t="shared" si="392"/>
        <v>-0.7777777777777779</v>
      </c>
      <c r="G1430" s="13">
        <f t="shared" si="393"/>
        <v>-2.8000000000000007</v>
      </c>
      <c r="R1430">
        <f t="shared" si="381"/>
        <v>0</v>
      </c>
      <c r="S1430">
        <f t="shared" si="382"/>
        <v>38.299999999999997</v>
      </c>
      <c r="T1430" s="31">
        <f t="shared" si="386"/>
        <v>10.638888888888888</v>
      </c>
      <c r="U1430" s="31">
        <f t="shared" si="383"/>
        <v>86360.88503086417</v>
      </c>
      <c r="V1430" s="28">
        <f t="shared" si="387"/>
        <v>38.96692939990006</v>
      </c>
      <c r="W1430" s="28">
        <f t="shared" si="388"/>
        <v>2245.509</v>
      </c>
      <c r="X1430" s="28">
        <f t="shared" si="389"/>
        <v>-1232.4624642011561</v>
      </c>
      <c r="Y1430" s="37">
        <f t="shared" si="384"/>
        <v>1052.0134651987439</v>
      </c>
      <c r="Z1430" s="28">
        <f>Y1430*0.0000002777777777</f>
        <v>2.922259624733834E-4</v>
      </c>
      <c r="AA1430" s="28">
        <f t="shared" si="390"/>
        <v>1052.0134649041802</v>
      </c>
      <c r="AB1430" s="24">
        <f t="shared" si="385"/>
        <v>12999.259259259241</v>
      </c>
      <c r="AD1430" s="24">
        <f t="shared" si="391"/>
        <v>0</v>
      </c>
      <c r="AE1430" s="24">
        <f t="shared" si="397"/>
        <v>3767.914775462963</v>
      </c>
      <c r="AF1430" s="24">
        <f t="shared" si="396"/>
        <v>0</v>
      </c>
      <c r="AG143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</f>
        <v>1.0425128563610455</v>
      </c>
      <c r="AH1430" s="35">
        <f>(AG1430*3600000)*$J$69</f>
        <v>3227619.8032937967</v>
      </c>
      <c r="AI1430" s="33">
        <f>ABS((AB1430*0.0000002777777777)-Z1430)</f>
        <v>3.3186793863097972E-3</v>
      </c>
      <c r="AJ1430" s="33">
        <f t="shared" si="395"/>
        <v>2.6202820717408453</v>
      </c>
    </row>
    <row r="1431" spans="2:36" x14ac:dyDescent="0.3">
      <c r="B1431" s="22" t="s">
        <v>33</v>
      </c>
      <c r="C1431" s="22">
        <v>1423</v>
      </c>
      <c r="D1431" s="22">
        <v>401</v>
      </c>
      <c r="E1431" s="4">
        <v>35.299999999999997</v>
      </c>
      <c r="F1431" s="13">
        <f t="shared" si="392"/>
        <v>-0.55555555555555558</v>
      </c>
      <c r="G1431" s="13">
        <f t="shared" si="393"/>
        <v>-2</v>
      </c>
      <c r="R1431">
        <f t="shared" si="381"/>
        <v>0</v>
      </c>
      <c r="S1431">
        <f t="shared" si="382"/>
        <v>35.299999999999997</v>
      </c>
      <c r="T1431" s="31">
        <f t="shared" si="386"/>
        <v>9.8055555555555554</v>
      </c>
      <c r="U1431" s="31">
        <f t="shared" si="383"/>
        <v>73361.625771604929</v>
      </c>
      <c r="V1431" s="28">
        <f t="shared" si="387"/>
        <v>33.101528441751924</v>
      </c>
      <c r="W1431" s="28">
        <f t="shared" si="388"/>
        <v>2245.509</v>
      </c>
      <c r="X1431" s="28">
        <f t="shared" si="389"/>
        <v>-880.33033157225418</v>
      </c>
      <c r="Y1431" s="37">
        <f t="shared" si="384"/>
        <v>1398.2801968694976</v>
      </c>
      <c r="Z1431" s="28">
        <f>Y1431*0.0000002777777777</f>
        <v>3.8841116568832755E-4</v>
      </c>
      <c r="AA1431" s="28">
        <f t="shared" si="390"/>
        <v>1398.2801964779792</v>
      </c>
      <c r="AB1431" s="24">
        <f t="shared" si="385"/>
        <v>4097.5925925925985</v>
      </c>
      <c r="AD1431" s="24">
        <f t="shared" si="391"/>
        <v>0</v>
      </c>
      <c r="AE1431" s="24">
        <f t="shared" si="397"/>
        <v>3767.914775462963</v>
      </c>
      <c r="AF1431" s="24">
        <f t="shared" si="396"/>
        <v>0</v>
      </c>
      <c r="AG143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</f>
        <v>1.0425128563610455</v>
      </c>
      <c r="AH1431" s="35">
        <f>(AG1431*3600000)*$J$69</f>
        <v>3227619.8032937967</v>
      </c>
      <c r="AI1431" s="33">
        <f>ABS((AB1431*0.0000002777777777)-Z1431)</f>
        <v>7.4980899860202597E-4</v>
      </c>
      <c r="AJ1431" s="33">
        <f t="shared" si="395"/>
        <v>2.6210318807394475</v>
      </c>
    </row>
    <row r="1432" spans="2:36" x14ac:dyDescent="0.3">
      <c r="B1432" s="22" t="s">
        <v>33</v>
      </c>
      <c r="C1432" s="22">
        <v>1424</v>
      </c>
      <c r="D1432" s="22">
        <v>402</v>
      </c>
      <c r="E1432" s="4">
        <v>34.299999999999997</v>
      </c>
      <c r="F1432" s="13">
        <f t="shared" si="392"/>
        <v>-9.7222222222221627E-2</v>
      </c>
      <c r="G1432" s="13">
        <f t="shared" si="393"/>
        <v>-0.34999999999999787</v>
      </c>
      <c r="R1432">
        <f t="shared" si="381"/>
        <v>0</v>
      </c>
      <c r="S1432">
        <f t="shared" si="382"/>
        <v>34.299999999999997</v>
      </c>
      <c r="T1432" s="31">
        <f t="shared" si="386"/>
        <v>9.5277777777777768</v>
      </c>
      <c r="U1432" s="31">
        <f t="shared" si="383"/>
        <v>69264.033179012331</v>
      </c>
      <c r="V1432" s="28">
        <f t="shared" si="387"/>
        <v>31.252652052770436</v>
      </c>
      <c r="W1432" s="28">
        <f t="shared" si="388"/>
        <v>2245.509</v>
      </c>
      <c r="X1432" s="28">
        <f t="shared" si="389"/>
        <v>-154.05780802514354</v>
      </c>
      <c r="Y1432" s="37">
        <f t="shared" si="384"/>
        <v>2122.7038440276269</v>
      </c>
      <c r="Z1432" s="28">
        <f>Y1432*0.0000002777777777</f>
        <v>5.896399565092417E-4</v>
      </c>
      <c r="AA1432" s="28">
        <f t="shared" si="390"/>
        <v>2122.7038434332703</v>
      </c>
      <c r="AB1432" s="24">
        <f t="shared" si="385"/>
        <v>-1216.9143518518686</v>
      </c>
      <c r="AD1432" s="24">
        <f t="shared" si="391"/>
        <v>0</v>
      </c>
      <c r="AE1432" s="24">
        <f t="shared" si="397"/>
        <v>3767.914775462963</v>
      </c>
      <c r="AF1432" s="24">
        <f t="shared" si="396"/>
        <v>0</v>
      </c>
      <c r="AG143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</f>
        <v>1.0425128563610455</v>
      </c>
      <c r="AH1432" s="35">
        <f>(AG1432*3600000)*$J$69</f>
        <v>3227619.8032937967</v>
      </c>
      <c r="AI1432" s="33">
        <f>ABS((AB1432*0.0000002777777777)-Z1432)</f>
        <v>9.2767172081788967E-4</v>
      </c>
      <c r="AJ1432" s="33">
        <f t="shared" si="395"/>
        <v>2.6219595524602655</v>
      </c>
    </row>
    <row r="1433" spans="2:36" x14ac:dyDescent="0.3">
      <c r="B1433" s="22" t="s">
        <v>33</v>
      </c>
      <c r="C1433" s="22">
        <v>1425</v>
      </c>
      <c r="D1433" s="22">
        <v>403</v>
      </c>
      <c r="E1433" s="4">
        <v>34.6</v>
      </c>
      <c r="F1433" s="13">
        <f t="shared" si="392"/>
        <v>0.27777777777777779</v>
      </c>
      <c r="G1433" s="13">
        <f t="shared" si="393"/>
        <v>1</v>
      </c>
      <c r="R1433">
        <f t="shared" si="381"/>
        <v>0</v>
      </c>
      <c r="S1433">
        <f t="shared" si="382"/>
        <v>34.6</v>
      </c>
      <c r="T1433" s="31">
        <f t="shared" si="386"/>
        <v>9.6111111111111107</v>
      </c>
      <c r="U1433" s="31">
        <f t="shared" si="383"/>
        <v>70480.9475308642</v>
      </c>
      <c r="V1433" s="28">
        <f t="shared" si="387"/>
        <v>31.801736463118822</v>
      </c>
      <c r="W1433" s="28">
        <f t="shared" si="388"/>
        <v>2245.509</v>
      </c>
      <c r="X1433" s="28">
        <f t="shared" si="389"/>
        <v>440.16516578612709</v>
      </c>
      <c r="Y1433" s="37">
        <f t="shared" si="384"/>
        <v>2717.4759022492458</v>
      </c>
      <c r="Z1433" s="28">
        <f>Y1433*0.0000002777777777</f>
        <v>7.54854417080098E-4</v>
      </c>
      <c r="AA1433" s="28">
        <f t="shared" si="390"/>
        <v>2717.475901488353</v>
      </c>
      <c r="AB1433" s="24">
        <f t="shared" si="385"/>
        <v>-7096.0177469135524</v>
      </c>
      <c r="AD1433" s="24">
        <f t="shared" si="391"/>
        <v>0</v>
      </c>
      <c r="AE1433" s="24">
        <f t="shared" si="397"/>
        <v>3767.914775462963</v>
      </c>
      <c r="AF1433" s="24">
        <f t="shared" si="396"/>
        <v>0</v>
      </c>
      <c r="AG143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</f>
        <v>1.0425128563610455</v>
      </c>
      <c r="AH1433" s="35">
        <f>(AG1433*3600000)*$J$69</f>
        <v>3227619.8032937967</v>
      </c>
      <c r="AI1433" s="33">
        <f>ABS((AB1433*0.0000002777777777)-Z1433)</f>
        <v>2.7259704573375058E-3</v>
      </c>
      <c r="AJ1433" s="33">
        <f t="shared" si="395"/>
        <v>2.6246855229176029</v>
      </c>
    </row>
    <row r="1434" spans="2:36" x14ac:dyDescent="0.3">
      <c r="B1434" s="22" t="s">
        <v>33</v>
      </c>
      <c r="C1434" s="22">
        <v>1426</v>
      </c>
      <c r="D1434" s="22">
        <v>404</v>
      </c>
      <c r="E1434" s="4">
        <v>36.299999999999997</v>
      </c>
      <c r="F1434" s="13">
        <f t="shared" si="392"/>
        <v>0.68055555555555536</v>
      </c>
      <c r="G1434" s="13">
        <f t="shared" si="393"/>
        <v>2.4499999999999993</v>
      </c>
      <c r="R1434">
        <f t="shared" si="381"/>
        <v>0</v>
      </c>
      <c r="S1434">
        <f t="shared" si="382"/>
        <v>36.299999999999997</v>
      </c>
      <c r="T1434" s="31">
        <f t="shared" si="386"/>
        <v>10.083333333333332</v>
      </c>
      <c r="U1434" s="31">
        <f t="shared" si="383"/>
        <v>77576.965277777752</v>
      </c>
      <c r="V1434" s="28">
        <f t="shared" si="387"/>
        <v>35.003533462600679</v>
      </c>
      <c r="W1434" s="28">
        <f t="shared" si="388"/>
        <v>2245.509</v>
      </c>
      <c r="X1434" s="28">
        <f t="shared" si="389"/>
        <v>1078.404656176011</v>
      </c>
      <c r="Y1434" s="37">
        <f t="shared" si="384"/>
        <v>3358.9171896386119</v>
      </c>
      <c r="Z1434" s="28">
        <f>Y1434*0.0000002777777777</f>
        <v>9.3303255241614319E-4</v>
      </c>
      <c r="AA1434" s="28">
        <f t="shared" si="390"/>
        <v>3358.9171886981153</v>
      </c>
      <c r="AB1434" s="24">
        <f t="shared" si="385"/>
        <v>-14280.34567901236</v>
      </c>
      <c r="AD1434" s="24">
        <f t="shared" si="391"/>
        <v>0</v>
      </c>
      <c r="AE1434" s="24">
        <f t="shared" si="397"/>
        <v>3767.914775462963</v>
      </c>
      <c r="AF1434" s="24">
        <f t="shared" si="396"/>
        <v>0</v>
      </c>
      <c r="AG143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</f>
        <v>1.0425128563610455</v>
      </c>
      <c r="AH1434" s="35">
        <f>(AG1434*3600000)*$J$69</f>
        <v>3227619.8032937967</v>
      </c>
      <c r="AI1434" s="33">
        <f>ABS((AB1434*0.0000002777777777)-Z1434)</f>
        <v>4.8997952399199947E-3</v>
      </c>
      <c r="AJ1434" s="33">
        <f t="shared" si="395"/>
        <v>2.6295853181575231</v>
      </c>
    </row>
    <row r="1435" spans="2:36" x14ac:dyDescent="0.3">
      <c r="B1435" s="22" t="s">
        <v>33</v>
      </c>
      <c r="C1435" s="22">
        <v>1427</v>
      </c>
      <c r="D1435" s="22">
        <v>405</v>
      </c>
      <c r="E1435" s="4">
        <v>39.5</v>
      </c>
      <c r="F1435" s="13">
        <f t="shared" si="392"/>
        <v>0.76388888888888884</v>
      </c>
      <c r="G1435" s="13">
        <f t="shared" si="393"/>
        <v>2.75</v>
      </c>
      <c r="R1435">
        <f t="shared" si="381"/>
        <v>0</v>
      </c>
      <c r="S1435">
        <f t="shared" si="382"/>
        <v>39.5</v>
      </c>
      <c r="T1435" s="31">
        <f t="shared" si="386"/>
        <v>10.972222222222221</v>
      </c>
      <c r="U1435" s="31">
        <f t="shared" si="383"/>
        <v>91857.310956790112</v>
      </c>
      <c r="V1435" s="28">
        <f t="shared" si="387"/>
        <v>41.446973935464875</v>
      </c>
      <c r="W1435" s="28">
        <f t="shared" si="388"/>
        <v>2245.509</v>
      </c>
      <c r="X1435" s="28">
        <f t="shared" si="389"/>
        <v>1210.4542059118494</v>
      </c>
      <c r="Y1435" s="37">
        <f t="shared" si="384"/>
        <v>3497.4101798473143</v>
      </c>
      <c r="Z1435" s="28">
        <f>Y1435*0.0000002777777777</f>
        <v>9.7150282746334433E-4</v>
      </c>
      <c r="AA1435" s="28">
        <f t="shared" si="390"/>
        <v>3497.4101788680396</v>
      </c>
      <c r="AB1435" s="24">
        <f t="shared" si="385"/>
        <v>-11008.747685185197</v>
      </c>
      <c r="AD1435" s="24">
        <f t="shared" si="391"/>
        <v>0</v>
      </c>
      <c r="AE1435" s="24">
        <f t="shared" si="397"/>
        <v>3767.914775462963</v>
      </c>
      <c r="AF1435" s="24">
        <f t="shared" si="396"/>
        <v>0</v>
      </c>
      <c r="AG143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</f>
        <v>1.0425128563610455</v>
      </c>
      <c r="AH1435" s="35">
        <f>(AG1435*3600000)*$J$69</f>
        <v>3227619.8032937967</v>
      </c>
      <c r="AI1435" s="33">
        <f>ABS((AB1435*0.0000002777777777)-Z1435)</f>
        <v>4.0294882947141076E-3</v>
      </c>
      <c r="AJ1435" s="33">
        <f t="shared" si="395"/>
        <v>2.6336148064522371</v>
      </c>
    </row>
    <row r="1436" spans="2:36" x14ac:dyDescent="0.3">
      <c r="B1436" s="22" t="s">
        <v>33</v>
      </c>
      <c r="C1436" s="22">
        <v>1428</v>
      </c>
      <c r="D1436" s="22">
        <v>406</v>
      </c>
      <c r="E1436" s="4">
        <v>41.8</v>
      </c>
      <c r="F1436" s="13">
        <f t="shared" si="392"/>
        <v>0.41666666666666663</v>
      </c>
      <c r="G1436" s="13">
        <f t="shared" si="393"/>
        <v>1.5</v>
      </c>
      <c r="R1436">
        <f t="shared" si="381"/>
        <v>0</v>
      </c>
      <c r="S1436">
        <f t="shared" si="382"/>
        <v>41.8</v>
      </c>
      <c r="T1436" s="31">
        <f t="shared" si="386"/>
        <v>11.611111111111111</v>
      </c>
      <c r="U1436" s="31">
        <f t="shared" si="383"/>
        <v>102866.05864197531</v>
      </c>
      <c r="V1436" s="28">
        <f t="shared" si="387"/>
        <v>46.414235371896595</v>
      </c>
      <c r="W1436" s="28">
        <f t="shared" si="388"/>
        <v>2245.509</v>
      </c>
      <c r="X1436" s="28">
        <f t="shared" si="389"/>
        <v>660.24774867919052</v>
      </c>
      <c r="Y1436" s="37">
        <f t="shared" si="384"/>
        <v>2952.1709840510871</v>
      </c>
      <c r="Z1436" s="28">
        <f>Y1436*0.0000002777777777</f>
        <v>8.2004749534013313E-4</v>
      </c>
      <c r="AA1436" s="28">
        <f t="shared" si="390"/>
        <v>2952.1709832244792</v>
      </c>
      <c r="AB1436" s="24">
        <f t="shared" si="385"/>
        <v>-3474.1226851851825</v>
      </c>
      <c r="AD1436" s="24">
        <f t="shared" si="391"/>
        <v>0</v>
      </c>
      <c r="AE1436" s="24">
        <f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+$AD$1402+$AD$1418+$AD$1428+$AD$1437</f>
        <v>3852.7773310185185</v>
      </c>
      <c r="AF1436" s="24">
        <f t="shared" si="396"/>
        <v>0</v>
      </c>
      <c r="AG143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</f>
        <v>1.0660857884532104</v>
      </c>
      <c r="AH1436" s="35">
        <f>(AG1436*3600000)*$J$69</f>
        <v>3300601.6010511396</v>
      </c>
      <c r="AI1436" s="33">
        <f>ABS((AB1436*0.0000002777777777)-Z1436)</f>
        <v>1.7850815742880299E-3</v>
      </c>
      <c r="AJ1436" s="33">
        <f t="shared" si="395"/>
        <v>2.6353998880265253</v>
      </c>
    </row>
    <row r="1437" spans="2:36" x14ac:dyDescent="0.3">
      <c r="B1437" s="22" t="s">
        <v>33</v>
      </c>
      <c r="C1437" s="22">
        <v>1429</v>
      </c>
      <c r="D1437" s="22">
        <v>407</v>
      </c>
      <c r="E1437" s="4">
        <v>42.5</v>
      </c>
      <c r="F1437" s="13">
        <f t="shared" si="392"/>
        <v>1.3888888888889086E-2</v>
      </c>
      <c r="G1437" s="13">
        <f t="shared" si="393"/>
        <v>5.0000000000000711E-2</v>
      </c>
      <c r="R1437">
        <f t="shared" si="381"/>
        <v>0</v>
      </c>
      <c r="S1437">
        <f t="shared" si="382"/>
        <v>42.5</v>
      </c>
      <c r="T1437" s="31">
        <f t="shared" si="386"/>
        <v>11.805555555555555</v>
      </c>
      <c r="U1437" s="31">
        <f t="shared" si="383"/>
        <v>106340.18132716049</v>
      </c>
      <c r="V1437" s="28">
        <f t="shared" si="387"/>
        <v>47.9817956551408</v>
      </c>
      <c r="W1437" s="28">
        <f t="shared" si="388"/>
        <v>2245.509</v>
      </c>
      <c r="X1437" s="28">
        <f t="shared" si="389"/>
        <v>22.008258289306667</v>
      </c>
      <c r="Y1437" s="37">
        <f t="shared" si="384"/>
        <v>2315.4990539444475</v>
      </c>
      <c r="Z1437" s="28">
        <f>Y1437*0.0000002777777777</f>
        <v>6.431941814711411E-4</v>
      </c>
      <c r="AA1437" s="28">
        <f t="shared" si="390"/>
        <v>2315.4990532961078</v>
      </c>
      <c r="AB1437" s="24">
        <f t="shared" si="385"/>
        <v>2981.3518518518686</v>
      </c>
      <c r="AC1437" s="24">
        <f>SUM(AB1437:AB1443)</f>
        <v>84862.555555555562</v>
      </c>
      <c r="AD1437" s="24">
        <f t="shared" si="391"/>
        <v>84.862555555555559</v>
      </c>
      <c r="AE1437" s="24">
        <f t="shared" ref="AE1437:AE1446" si="398"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+$AD$1402+$AD$1418+$AD$1428+$AD$1437</f>
        <v>3852.7773310185185</v>
      </c>
      <c r="AF1437" s="24">
        <f t="shared" si="396"/>
        <v>2.3572932092165013E-2</v>
      </c>
      <c r="AG143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</f>
        <v>1.0660857884532104</v>
      </c>
      <c r="AH1437" s="35">
        <f>(AG1437*3600000)*$J$69</f>
        <v>3300601.6010511396</v>
      </c>
      <c r="AI1437" s="33">
        <f>ABS((AB1437*0.0000002777777777)-Z1437)</f>
        <v>1.8495911047805059E-4</v>
      </c>
      <c r="AJ1437" s="33">
        <f t="shared" si="395"/>
        <v>2.6355848471370034</v>
      </c>
    </row>
    <row r="1438" spans="2:36" x14ac:dyDescent="0.3">
      <c r="B1438" s="22" t="s">
        <v>33</v>
      </c>
      <c r="C1438" s="22">
        <v>1430</v>
      </c>
      <c r="D1438" s="22">
        <v>408</v>
      </c>
      <c r="E1438" s="4">
        <v>41.9</v>
      </c>
      <c r="F1438" s="13">
        <f t="shared" si="392"/>
        <v>-0.33333333333333315</v>
      </c>
      <c r="G1438" s="13">
        <f t="shared" si="393"/>
        <v>-1.1999999999999993</v>
      </c>
      <c r="R1438">
        <f t="shared" si="381"/>
        <v>0</v>
      </c>
      <c r="S1438">
        <f t="shared" si="382"/>
        <v>41.9</v>
      </c>
      <c r="T1438" s="31">
        <f t="shared" si="386"/>
        <v>11.638888888888888</v>
      </c>
      <c r="U1438" s="31">
        <f t="shared" si="383"/>
        <v>103358.82947530862</v>
      </c>
      <c r="V1438" s="28">
        <f t="shared" si="387"/>
        <v>46.636578696261168</v>
      </c>
      <c r="W1438" s="28">
        <f t="shared" si="388"/>
        <v>2245.509</v>
      </c>
      <c r="X1438" s="28">
        <f t="shared" si="389"/>
        <v>-528.19819894335217</v>
      </c>
      <c r="Y1438" s="37">
        <f t="shared" si="384"/>
        <v>1763.947379752909</v>
      </c>
      <c r="Z1438" s="28">
        <f>Y1438*0.0000002777777777</f>
        <v>4.8998538312750104E-4</v>
      </c>
      <c r="AA1438" s="28">
        <f t="shared" si="390"/>
        <v>1763.9473792590038</v>
      </c>
      <c r="AB1438" s="24">
        <f t="shared" si="385"/>
        <v>8689.7222222221899</v>
      </c>
      <c r="AD1438" s="24">
        <f t="shared" si="391"/>
        <v>0</v>
      </c>
      <c r="AE1438" s="24">
        <f t="shared" si="398"/>
        <v>3852.7773310185185</v>
      </c>
      <c r="AF1438" s="24">
        <f t="shared" si="396"/>
        <v>0</v>
      </c>
      <c r="AG143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</f>
        <v>1.0660857884532104</v>
      </c>
      <c r="AH1438" s="35">
        <f>(AG1438*3600000)*$J$69</f>
        <v>3300601.6010511396</v>
      </c>
      <c r="AI1438" s="33">
        <f>ABS((AB1438*0.0000002777777777)-Z1438)</f>
        <v>1.9238263445916846E-3</v>
      </c>
      <c r="AJ1438" s="33">
        <f t="shared" si="395"/>
        <v>2.6375086734815949</v>
      </c>
    </row>
    <row r="1439" spans="2:36" x14ac:dyDescent="0.3">
      <c r="B1439" s="22" t="s">
        <v>33</v>
      </c>
      <c r="C1439" s="22">
        <v>1431</v>
      </c>
      <c r="D1439" s="22">
        <v>409</v>
      </c>
      <c r="E1439" s="4">
        <v>40.1</v>
      </c>
      <c r="F1439" s="13">
        <f t="shared" si="392"/>
        <v>-0.73611111111111072</v>
      </c>
      <c r="G1439" s="13">
        <f t="shared" si="393"/>
        <v>-2.6499999999999986</v>
      </c>
      <c r="R1439">
        <f t="shared" si="381"/>
        <v>0</v>
      </c>
      <c r="S1439">
        <f t="shared" si="382"/>
        <v>40.1</v>
      </c>
      <c r="T1439" s="31">
        <f t="shared" si="386"/>
        <v>11.138888888888889</v>
      </c>
      <c r="U1439" s="31">
        <f t="shared" si="383"/>
        <v>94669.107253086433</v>
      </c>
      <c r="V1439" s="28">
        <f t="shared" si="387"/>
        <v>42.715685664455627</v>
      </c>
      <c r="W1439" s="28">
        <f t="shared" si="388"/>
        <v>2245.509</v>
      </c>
      <c r="X1439" s="28">
        <f t="shared" si="389"/>
        <v>-1166.4376893332362</v>
      </c>
      <c r="Y1439" s="37">
        <f t="shared" si="384"/>
        <v>1121.7869963312194</v>
      </c>
      <c r="Z1439" s="28">
        <f>Y1439*0.0000002777777777</f>
        <v>3.1160749889364421E-4</v>
      </c>
      <c r="AA1439" s="28">
        <f t="shared" si="390"/>
        <v>1121.7869960171192</v>
      </c>
      <c r="AB1439" s="24">
        <f t="shared" si="385"/>
        <v>15804.579475308667</v>
      </c>
      <c r="AD1439" s="24">
        <f t="shared" si="391"/>
        <v>0</v>
      </c>
      <c r="AE1439" s="24">
        <f t="shared" si="398"/>
        <v>3852.7773310185185</v>
      </c>
      <c r="AF1439" s="24">
        <f t="shared" si="396"/>
        <v>0</v>
      </c>
      <c r="AG143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</f>
        <v>1.0660857884532104</v>
      </c>
      <c r="AH1439" s="35">
        <f>(AG1439*3600000)*$J$69</f>
        <v>3300601.6010511396</v>
      </c>
      <c r="AI1439" s="33">
        <f>ABS((AB1439*0.0000002777777777)-Z1439)</f>
        <v>4.0785534652406294E-3</v>
      </c>
      <c r="AJ1439" s="33">
        <f t="shared" si="395"/>
        <v>2.6415872269468355</v>
      </c>
    </row>
    <row r="1440" spans="2:36" x14ac:dyDescent="0.3">
      <c r="B1440" s="22" t="s">
        <v>33</v>
      </c>
      <c r="C1440" s="22">
        <v>1432</v>
      </c>
      <c r="D1440" s="22">
        <v>410</v>
      </c>
      <c r="E1440" s="4">
        <v>36.6</v>
      </c>
      <c r="F1440" s="13">
        <f t="shared" si="392"/>
        <v>-1.2222222222222223</v>
      </c>
      <c r="G1440" s="13">
        <f t="shared" si="393"/>
        <v>-4.4000000000000004</v>
      </c>
      <c r="R1440">
        <f t="shared" si="381"/>
        <v>0</v>
      </c>
      <c r="S1440">
        <f t="shared" si="382"/>
        <v>36.6</v>
      </c>
      <c r="T1440" s="31">
        <f t="shared" si="386"/>
        <v>10.166666666666666</v>
      </c>
      <c r="U1440" s="31">
        <f t="shared" si="383"/>
        <v>78864.527777777766</v>
      </c>
      <c r="V1440" s="28">
        <f t="shared" si="387"/>
        <v>35.584495052069435</v>
      </c>
      <c r="W1440" s="28">
        <f t="shared" si="388"/>
        <v>2245.509</v>
      </c>
      <c r="X1440" s="28">
        <f t="shared" si="389"/>
        <v>-1936.7267294589594</v>
      </c>
      <c r="Y1440" s="37">
        <f t="shared" si="384"/>
        <v>344.36676559311013</v>
      </c>
      <c r="Z1440" s="28">
        <f>Y1440*0.0000002777777777</f>
        <v>9.5657434860190957E-5</v>
      </c>
      <c r="AA1440" s="28">
        <f t="shared" si="390"/>
        <v>344.36676549668744</v>
      </c>
      <c r="AB1440" s="24">
        <f t="shared" si="385"/>
        <v>21186.790895061706</v>
      </c>
      <c r="AD1440" s="24">
        <f t="shared" si="391"/>
        <v>0</v>
      </c>
      <c r="AE1440" s="24">
        <f t="shared" si="398"/>
        <v>3852.7773310185185</v>
      </c>
      <c r="AF1440" s="24">
        <f t="shared" si="396"/>
        <v>0</v>
      </c>
      <c r="AG144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</f>
        <v>1.0660857884532104</v>
      </c>
      <c r="AH1440" s="35">
        <f>(AG1440*3600000)*$J$69</f>
        <v>3300601.6010511396</v>
      </c>
      <c r="AI1440" s="33">
        <f>ABS((AB1440*0.0000002777777777)-Z1440)</f>
        <v>5.7895622565646435E-3</v>
      </c>
      <c r="AJ1440" s="33">
        <f t="shared" si="395"/>
        <v>2.6473767892033999</v>
      </c>
    </row>
    <row r="1441" spans="2:36" x14ac:dyDescent="0.3">
      <c r="B1441" s="22" t="s">
        <v>33</v>
      </c>
      <c r="C1441" s="22">
        <v>1433</v>
      </c>
      <c r="D1441" s="22">
        <v>411</v>
      </c>
      <c r="E1441" s="4">
        <v>31.3</v>
      </c>
      <c r="F1441" s="13">
        <f t="shared" si="392"/>
        <v>-1.4722222222222223</v>
      </c>
      <c r="G1441" s="13">
        <f t="shared" si="393"/>
        <v>-5.3000000000000007</v>
      </c>
      <c r="R1441">
        <f t="shared" si="381"/>
        <v>0</v>
      </c>
      <c r="S1441">
        <f t="shared" si="382"/>
        <v>31.3</v>
      </c>
      <c r="T1441" s="31">
        <f t="shared" si="386"/>
        <v>8.6944444444444446</v>
      </c>
      <c r="U1441" s="31">
        <f t="shared" si="383"/>
        <v>57677.736882716061</v>
      </c>
      <c r="V1441" s="28">
        <f t="shared" si="387"/>
        <v>26.024794677029707</v>
      </c>
      <c r="W1441" s="28">
        <f t="shared" si="388"/>
        <v>2245.509</v>
      </c>
      <c r="X1441" s="28">
        <f t="shared" si="389"/>
        <v>-2332.8753786664738</v>
      </c>
      <c r="Y1441" s="37">
        <f t="shared" si="384"/>
        <v>-61.341583989444189</v>
      </c>
      <c r="Z1441" s="28">
        <f>Y1441*0.0000002777777777</f>
        <v>-1.7039328881185707E-5</v>
      </c>
      <c r="AA1441" s="28">
        <f t="shared" si="390"/>
        <v>-61.341583972268545</v>
      </c>
      <c r="AB1441" s="24">
        <f t="shared" si="385"/>
        <v>17879.280092592606</v>
      </c>
      <c r="AD1441" s="24">
        <f t="shared" si="391"/>
        <v>0</v>
      </c>
      <c r="AE1441" s="24">
        <f t="shared" si="398"/>
        <v>3852.7773310185185</v>
      </c>
      <c r="AF1441" s="24">
        <f t="shared" si="396"/>
        <v>0</v>
      </c>
      <c r="AG144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</f>
        <v>1.0660857884532104</v>
      </c>
      <c r="AH1441" s="35">
        <f>(AG1441*3600000)*$J$69</f>
        <v>3300601.6010511396</v>
      </c>
      <c r="AI1441" s="33">
        <f>ABS((AB1441*0.0000002777777777)-Z1441)</f>
        <v>4.9835060198774109E-3</v>
      </c>
      <c r="AJ1441" s="33">
        <f t="shared" si="395"/>
        <v>2.6523602952232772</v>
      </c>
    </row>
    <row r="1442" spans="2:36" x14ac:dyDescent="0.3">
      <c r="B1442" s="22" t="s">
        <v>33</v>
      </c>
      <c r="C1442" s="22">
        <v>1434</v>
      </c>
      <c r="D1442" s="22">
        <v>412</v>
      </c>
      <c r="E1442" s="4">
        <v>26</v>
      </c>
      <c r="F1442" s="13">
        <f t="shared" si="392"/>
        <v>-1.4861111111111109</v>
      </c>
      <c r="G1442" s="13">
        <f t="shared" si="393"/>
        <v>-5.35</v>
      </c>
      <c r="R1442">
        <f t="shared" si="381"/>
        <v>0</v>
      </c>
      <c r="S1442">
        <f t="shared" si="382"/>
        <v>26</v>
      </c>
      <c r="T1442" s="31">
        <f t="shared" si="386"/>
        <v>7.2222222222222223</v>
      </c>
      <c r="U1442" s="31">
        <f t="shared" si="383"/>
        <v>39798.456790123455</v>
      </c>
      <c r="V1442" s="28">
        <f t="shared" si="387"/>
        <v>17.957477571141972</v>
      </c>
      <c r="W1442" s="28">
        <f t="shared" si="388"/>
        <v>2245.509</v>
      </c>
      <c r="X1442" s="28">
        <f t="shared" si="389"/>
        <v>-2354.8836369557798</v>
      </c>
      <c r="Y1442" s="37">
        <f t="shared" si="384"/>
        <v>-91.417159384637671</v>
      </c>
      <c r="Z1442" s="28">
        <f>Y1442*0.0000002777777777</f>
        <v>-2.5393655377511354E-5</v>
      </c>
      <c r="AA1442" s="28">
        <f t="shared" si="390"/>
        <v>-91.417159359040866</v>
      </c>
      <c r="AB1442" s="24">
        <f t="shared" si="385"/>
        <v>14814.916666666664</v>
      </c>
      <c r="AD1442" s="24">
        <f t="shared" si="391"/>
        <v>0</v>
      </c>
      <c r="AE1442" s="24">
        <f t="shared" si="398"/>
        <v>3852.7773310185185</v>
      </c>
      <c r="AF1442" s="24">
        <f t="shared" si="396"/>
        <v>0</v>
      </c>
      <c r="AG144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</f>
        <v>1.0660857884532104</v>
      </c>
      <c r="AH1442" s="35">
        <f>(AG1442*3600000)*$J$69</f>
        <v>3300601.6010511396</v>
      </c>
      <c r="AI1442" s="33">
        <f>ABS((AB1442*0.0000002777777777)-Z1442)</f>
        <v>4.1406482838548695E-3</v>
      </c>
      <c r="AJ1442" s="33">
        <f t="shared" si="395"/>
        <v>2.6565009435071323</v>
      </c>
    </row>
    <row r="1443" spans="2:36" x14ac:dyDescent="0.3">
      <c r="B1443" s="22" t="s">
        <v>33</v>
      </c>
      <c r="C1443" s="22">
        <v>1435</v>
      </c>
      <c r="D1443" s="22">
        <v>413</v>
      </c>
      <c r="E1443" s="4">
        <v>20.6</v>
      </c>
      <c r="F1443" s="13">
        <f t="shared" si="392"/>
        <v>-0.95833333333333315</v>
      </c>
      <c r="G1443" s="13">
        <f t="shared" si="393"/>
        <v>-3.4499999999999993</v>
      </c>
      <c r="R1443">
        <f t="shared" si="381"/>
        <v>0</v>
      </c>
      <c r="S1443">
        <f t="shared" si="382"/>
        <v>20.6</v>
      </c>
      <c r="T1443" s="31">
        <f t="shared" si="386"/>
        <v>5.7222222222222223</v>
      </c>
      <c r="U1443" s="31">
        <f t="shared" si="383"/>
        <v>24983.540123456791</v>
      </c>
      <c r="V1443" s="28">
        <f t="shared" si="387"/>
        <v>11.272833109600308</v>
      </c>
      <c r="W1443" s="28">
        <f t="shared" si="388"/>
        <v>2245.509</v>
      </c>
      <c r="X1443" s="28">
        <f t="shared" si="389"/>
        <v>-1518.5698219621381</v>
      </c>
      <c r="Y1443" s="37">
        <f t="shared" si="384"/>
        <v>738.21201114746236</v>
      </c>
      <c r="Z1443" s="28">
        <f>Y1443*0.0000002777777777</f>
        <v>2.0505889192798973E-4</v>
      </c>
      <c r="AA1443" s="28">
        <f t="shared" si="390"/>
        <v>738.21201094076298</v>
      </c>
      <c r="AB1443" s="24">
        <f t="shared" si="385"/>
        <v>3505.9143518518467</v>
      </c>
      <c r="AD1443" s="24">
        <f t="shared" si="391"/>
        <v>0</v>
      </c>
      <c r="AE1443" s="24">
        <f t="shared" si="398"/>
        <v>3852.7773310185185</v>
      </c>
      <c r="AF1443" s="24">
        <f t="shared" si="396"/>
        <v>0</v>
      </c>
      <c r="AG144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</f>
        <v>1.0660857884532104</v>
      </c>
      <c r="AH1443" s="35">
        <f>(AG1443*3600000)*$J$69</f>
        <v>3300601.6010511396</v>
      </c>
      <c r="AI1443" s="33">
        <f>ABS((AB1443*0.0000002777777777)-Z1443)</f>
        <v>7.6880620553595222E-4</v>
      </c>
      <c r="AJ1443" s="33">
        <f t="shared" si="395"/>
        <v>2.6572697497126683</v>
      </c>
    </row>
    <row r="1444" spans="2:36" x14ac:dyDescent="0.3">
      <c r="B1444" s="22" t="s">
        <v>33</v>
      </c>
      <c r="C1444" s="22">
        <v>1436</v>
      </c>
      <c r="D1444" s="22">
        <v>414</v>
      </c>
      <c r="E1444" s="4">
        <v>19.100000000000001</v>
      </c>
      <c r="F1444" s="13">
        <f t="shared" si="392"/>
        <v>-0.12500000000000031</v>
      </c>
      <c r="G1444" s="13">
        <f t="shared" si="393"/>
        <v>-0.45000000000000107</v>
      </c>
      <c r="R1444">
        <f t="shared" si="381"/>
        <v>0</v>
      </c>
      <c r="S1444">
        <f t="shared" si="382"/>
        <v>19.100000000000001</v>
      </c>
      <c r="T1444" s="31">
        <f t="shared" si="386"/>
        <v>5.3055555555555562</v>
      </c>
      <c r="U1444" s="31">
        <f t="shared" si="383"/>
        <v>21477.625771604944</v>
      </c>
      <c r="V1444" s="28">
        <f t="shared" si="387"/>
        <v>9.6909280957519304</v>
      </c>
      <c r="W1444" s="28">
        <f t="shared" si="388"/>
        <v>2245.509</v>
      </c>
      <c r="X1444" s="28">
        <f t="shared" si="389"/>
        <v>-198.07432460375767</v>
      </c>
      <c r="Y1444" s="37">
        <f t="shared" si="384"/>
        <v>2057.1256034919943</v>
      </c>
      <c r="Z1444" s="28">
        <f>Y1444*0.0000002777777777</f>
        <v>5.7142377858777752E-4</v>
      </c>
      <c r="AA1444" s="28">
        <f t="shared" si="390"/>
        <v>2057.125602915999</v>
      </c>
      <c r="AB1444" s="24">
        <f t="shared" si="385"/>
        <v>-1370.5740740740694</v>
      </c>
      <c r="AD1444" s="24">
        <f t="shared" si="391"/>
        <v>0</v>
      </c>
      <c r="AE1444" s="24">
        <f t="shared" si="398"/>
        <v>3852.7773310185185</v>
      </c>
      <c r="AF1444" s="24">
        <f t="shared" si="396"/>
        <v>0</v>
      </c>
      <c r="AG144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</f>
        <v>1.0660857884532104</v>
      </c>
      <c r="AH1444" s="35">
        <f>(AG1444*3600000)*$J$69</f>
        <v>3300601.6010511396</v>
      </c>
      <c r="AI1444" s="33">
        <f>ABS((AB1444*0.0000002777777777)-Z1444)</f>
        <v>9.5213879905730768E-4</v>
      </c>
      <c r="AJ1444" s="33">
        <f t="shared" si="395"/>
        <v>2.6582218885117257</v>
      </c>
    </row>
    <row r="1445" spans="2:36" x14ac:dyDescent="0.3">
      <c r="B1445" s="22" t="s">
        <v>33</v>
      </c>
      <c r="C1445" s="22">
        <v>1437</v>
      </c>
      <c r="D1445" s="22">
        <v>415</v>
      </c>
      <c r="E1445" s="4">
        <v>19.7</v>
      </c>
      <c r="F1445" s="13">
        <f t="shared" si="392"/>
        <v>0.27777777777777779</v>
      </c>
      <c r="G1445" s="13">
        <f t="shared" si="393"/>
        <v>1</v>
      </c>
      <c r="R1445">
        <f t="shared" si="381"/>
        <v>0</v>
      </c>
      <c r="S1445">
        <f t="shared" si="382"/>
        <v>19.7</v>
      </c>
      <c r="T1445" s="31">
        <f t="shared" si="386"/>
        <v>5.4722222222222223</v>
      </c>
      <c r="U1445" s="31">
        <f t="shared" si="383"/>
        <v>22848.199845679013</v>
      </c>
      <c r="V1445" s="28">
        <f t="shared" si="387"/>
        <v>10.309345370687113</v>
      </c>
      <c r="W1445" s="28">
        <f t="shared" si="388"/>
        <v>2245.509</v>
      </c>
      <c r="X1445" s="28">
        <f t="shared" si="389"/>
        <v>440.16516578612709</v>
      </c>
      <c r="Y1445" s="37">
        <f t="shared" si="384"/>
        <v>2695.9835111568141</v>
      </c>
      <c r="Z1445" s="28">
        <f>Y1445*0.0000002777777777</f>
        <v>7.48884308444983E-4</v>
      </c>
      <c r="AA1445" s="28">
        <f t="shared" si="390"/>
        <v>2695.9835104019389</v>
      </c>
      <c r="AB1445" s="24">
        <f t="shared" si="385"/>
        <v>-3362.851851851854</v>
      </c>
      <c r="AD1445" s="24">
        <f t="shared" si="391"/>
        <v>0</v>
      </c>
      <c r="AE1445" s="24">
        <f t="shared" si="398"/>
        <v>3852.7773310185185</v>
      </c>
      <c r="AF1445" s="24">
        <f t="shared" si="396"/>
        <v>0</v>
      </c>
      <c r="AG144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</f>
        <v>1.0660857884532104</v>
      </c>
      <c r="AH1445" s="35">
        <f>(AG1445*3600000)*$J$69</f>
        <v>3300601.6010511396</v>
      </c>
      <c r="AI1445" s="33">
        <f>ABS((AB1445*0.0000002777777777)-Z1445)</f>
        <v>1.6830098225867206E-3</v>
      </c>
      <c r="AJ1445" s="33">
        <f t="shared" si="395"/>
        <v>2.6599048983343123</v>
      </c>
    </row>
    <row r="1446" spans="2:36" x14ac:dyDescent="0.3">
      <c r="B1446" s="22" t="s">
        <v>33</v>
      </c>
      <c r="C1446" s="22">
        <v>1438</v>
      </c>
      <c r="D1446" s="22">
        <v>416</v>
      </c>
      <c r="E1446" s="4">
        <v>21.1</v>
      </c>
      <c r="F1446" s="13">
        <f t="shared" si="392"/>
        <v>0.31944444444444453</v>
      </c>
      <c r="G1446" s="13">
        <f t="shared" si="393"/>
        <v>1.1500000000000004</v>
      </c>
      <c r="R1446">
        <f t="shared" si="381"/>
        <v>0</v>
      </c>
      <c r="S1446">
        <f t="shared" si="382"/>
        <v>21.1</v>
      </c>
      <c r="T1446" s="31">
        <f t="shared" si="386"/>
        <v>5.8611111111111116</v>
      </c>
      <c r="U1446" s="31">
        <f t="shared" si="383"/>
        <v>26211.051697530867</v>
      </c>
      <c r="V1446" s="28">
        <f t="shared" si="387"/>
        <v>11.826699096816743</v>
      </c>
      <c r="W1446" s="28">
        <f t="shared" si="388"/>
        <v>2245.509</v>
      </c>
      <c r="X1446" s="28">
        <f t="shared" si="389"/>
        <v>506.18994065404627</v>
      </c>
      <c r="Y1446" s="37">
        <f t="shared" si="384"/>
        <v>2763.5256397508629</v>
      </c>
      <c r="Z1446" s="28">
        <f>Y1446*0.0000002777777777</f>
        <v>7.6764601082696549E-4</v>
      </c>
      <c r="AA1446" s="28">
        <f t="shared" si="390"/>
        <v>2763.5256389770757</v>
      </c>
      <c r="AB1446" s="24">
        <f t="shared" si="385"/>
        <v>-2283.7013888888832</v>
      </c>
      <c r="AD1446" s="24">
        <f t="shared" si="391"/>
        <v>0</v>
      </c>
      <c r="AE1446" s="24">
        <f t="shared" si="398"/>
        <v>3852.7773310185185</v>
      </c>
      <c r="AF1446" s="24">
        <f t="shared" si="396"/>
        <v>0</v>
      </c>
      <c r="AG144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</f>
        <v>1.0660857884532104</v>
      </c>
      <c r="AH1446" s="35">
        <f>(AG1446*3600000)*$J$69</f>
        <v>3300601.6010511396</v>
      </c>
      <c r="AI1446" s="33">
        <f>ABS((AB1446*0.0000002777777777)-Z1446)</f>
        <v>1.4020075075629229E-3</v>
      </c>
      <c r="AJ1446" s="33">
        <f t="shared" si="395"/>
        <v>2.6613069058418755</v>
      </c>
    </row>
    <row r="1447" spans="2:36" x14ac:dyDescent="0.3">
      <c r="B1447" s="22" t="s">
        <v>33</v>
      </c>
      <c r="C1447" s="22">
        <v>1439</v>
      </c>
      <c r="D1447" s="22">
        <v>417</v>
      </c>
      <c r="E1447" s="4">
        <v>22</v>
      </c>
      <c r="F1447" s="13">
        <f t="shared" si="392"/>
        <v>0.1388888888888889</v>
      </c>
      <c r="G1447" s="13">
        <f t="shared" si="393"/>
        <v>0.5</v>
      </c>
      <c r="R1447">
        <f t="shared" si="381"/>
        <v>0</v>
      </c>
      <c r="S1447">
        <f t="shared" si="382"/>
        <v>22</v>
      </c>
      <c r="T1447" s="31">
        <f t="shared" si="386"/>
        <v>6.1111111111111107</v>
      </c>
      <c r="U1447" s="31">
        <f t="shared" si="383"/>
        <v>28494.753086419751</v>
      </c>
      <c r="V1447" s="28">
        <f t="shared" si="387"/>
        <v>12.857128911882713</v>
      </c>
      <c r="W1447" s="28">
        <f t="shared" si="388"/>
        <v>2245.509</v>
      </c>
      <c r="X1447" s="28">
        <f t="shared" si="389"/>
        <v>220.08258289306355</v>
      </c>
      <c r="Y1447" s="37">
        <f t="shared" si="384"/>
        <v>2478.4487118049465</v>
      </c>
      <c r="Z1447" s="28">
        <f>Y1447*0.0000002777777777</f>
        <v>6.8845797530860586E-4</v>
      </c>
      <c r="AA1447" s="28">
        <f t="shared" si="390"/>
        <v>2478.4487111109811</v>
      </c>
      <c r="AB1447" s="24">
        <f t="shared" si="385"/>
        <v>-259.63194444445253</v>
      </c>
      <c r="AD1447" s="24">
        <f t="shared" si="391"/>
        <v>0</v>
      </c>
      <c r="AE1447" s="24">
        <f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+$AD$1402+$AD$1418+$AD$1428+$AD$1437*$AD$1448</f>
        <v>4589.3321253882896</v>
      </c>
      <c r="AF1447" s="24">
        <f t="shared" si="396"/>
        <v>0</v>
      </c>
      <c r="AG144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</f>
        <v>1.0687745065165866</v>
      </c>
      <c r="AH1447" s="35">
        <f>(AG1447*3600000)*$J$69</f>
        <v>3308925.8721753522</v>
      </c>
      <c r="AI1447" s="33">
        <f>ABS((AB1447*0.0000002777777777)-Z1447)</f>
        <v>7.6057795985631576E-4</v>
      </c>
      <c r="AJ1447" s="33">
        <f t="shared" si="395"/>
        <v>2.662067483801732</v>
      </c>
    </row>
    <row r="1448" spans="2:36" x14ac:dyDescent="0.3">
      <c r="B1448" s="22" t="s">
        <v>33</v>
      </c>
      <c r="C1448" s="22">
        <v>1440</v>
      </c>
      <c r="D1448" s="22">
        <v>418</v>
      </c>
      <c r="E1448" s="4">
        <v>22.1</v>
      </c>
      <c r="F1448" s="13">
        <f t="shared" si="392"/>
        <v>-8.3333333333333523E-2</v>
      </c>
      <c r="G1448" s="13">
        <f t="shared" si="393"/>
        <v>-0.30000000000000071</v>
      </c>
      <c r="R1448">
        <f t="shared" si="381"/>
        <v>0</v>
      </c>
      <c r="S1448">
        <f t="shared" si="382"/>
        <v>22.1</v>
      </c>
      <c r="T1448" s="31">
        <f t="shared" si="386"/>
        <v>6.1388888888888893</v>
      </c>
      <c r="U1448" s="31">
        <f t="shared" si="383"/>
        <v>28754.385030864203</v>
      </c>
      <c r="V1448" s="28">
        <f t="shared" si="387"/>
        <v>12.974277545150077</v>
      </c>
      <c r="W1448" s="28">
        <f t="shared" si="388"/>
        <v>2245.509</v>
      </c>
      <c r="X1448" s="28">
        <f t="shared" si="389"/>
        <v>-132.04954973583844</v>
      </c>
      <c r="Y1448" s="37">
        <f t="shared" si="384"/>
        <v>2126.4337278093117</v>
      </c>
      <c r="Z1448" s="28">
        <f>Y1448*0.0000002777777777</f>
        <v>5.906760353371973E-4</v>
      </c>
      <c r="AA1448" s="28">
        <f t="shared" si="390"/>
        <v>2126.4337272139101</v>
      </c>
      <c r="AB1448" s="24">
        <f t="shared" si="385"/>
        <v>1792.6967592592737</v>
      </c>
      <c r="AC1448" s="24">
        <f>SUM(AB1448:AB1451)</f>
        <v>9679.3850308642031</v>
      </c>
      <c r="AD1448" s="24">
        <f t="shared" si="391"/>
        <v>9.6793850308642035</v>
      </c>
      <c r="AE1448" s="24">
        <f t="shared" ref="AE1448:AE1452" si="399"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+$AD$1402+$AD$1418+$AD$1428+$AD$1437*$AD$1448</f>
        <v>4589.3321253882896</v>
      </c>
      <c r="AF1448" s="24">
        <f t="shared" si="396"/>
        <v>2.6887180633761044E-3</v>
      </c>
      <c r="AG144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</f>
        <v>1.0687745065165866</v>
      </c>
      <c r="AH1448" s="35">
        <f>(AG1448*3600000)*$J$69</f>
        <v>3308925.8721753522</v>
      </c>
      <c r="AI1448" s="33">
        <f>ABS((AB1448*0.0000002777777777)-Z1448)</f>
        <v>9.2704713460164305E-5</v>
      </c>
      <c r="AJ1448" s="33">
        <f t="shared" si="395"/>
        <v>2.662160188515192</v>
      </c>
    </row>
    <row r="1449" spans="2:36" x14ac:dyDescent="0.3">
      <c r="B1449" s="22" t="s">
        <v>33</v>
      </c>
      <c r="C1449" s="22">
        <v>1441</v>
      </c>
      <c r="D1449" s="22">
        <v>419</v>
      </c>
      <c r="E1449" s="4">
        <v>21.4</v>
      </c>
      <c r="F1449" s="13">
        <f t="shared" si="392"/>
        <v>-0.34722222222222221</v>
      </c>
      <c r="G1449" s="13">
        <f t="shared" si="393"/>
        <v>-1.25</v>
      </c>
      <c r="R1449">
        <f t="shared" si="381"/>
        <v>0</v>
      </c>
      <c r="S1449">
        <f t="shared" si="382"/>
        <v>21.4</v>
      </c>
      <c r="T1449" s="31">
        <f t="shared" si="386"/>
        <v>5.9444444444444438</v>
      </c>
      <c r="U1449" s="31">
        <f t="shared" si="383"/>
        <v>26961.688271604929</v>
      </c>
      <c r="V1449" s="28">
        <f t="shared" si="387"/>
        <v>12.165394124970673</v>
      </c>
      <c r="W1449" s="28">
        <f t="shared" si="388"/>
        <v>2245.509</v>
      </c>
      <c r="X1449" s="28">
        <f t="shared" si="389"/>
        <v>-550.20645723265886</v>
      </c>
      <c r="Y1449" s="37">
        <f t="shared" si="384"/>
        <v>1707.4679368923116</v>
      </c>
      <c r="Z1449" s="28">
        <f>Y1449*0.0000002777777777</f>
        <v>4.7429664900395022E-4</v>
      </c>
      <c r="AA1449" s="28">
        <f t="shared" si="390"/>
        <v>1707.4679364142207</v>
      </c>
      <c r="AB1449" s="24">
        <f t="shared" si="385"/>
        <v>4344.8611111110986</v>
      </c>
      <c r="AD1449" s="24">
        <f t="shared" si="391"/>
        <v>0</v>
      </c>
      <c r="AE1449" s="24">
        <f t="shared" si="399"/>
        <v>4589.3321253882896</v>
      </c>
      <c r="AF1449" s="24">
        <f t="shared" si="396"/>
        <v>0</v>
      </c>
      <c r="AG144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</f>
        <v>1.0687745065165866</v>
      </c>
      <c r="AH1449" s="35">
        <f>(AG1449*3600000)*$J$69</f>
        <v>3308925.8721753522</v>
      </c>
      <c r="AI1449" s="33">
        <f>ABS((AB1449*0.0000002777777777)-Z1449)</f>
        <v>7.3260921485564354E-4</v>
      </c>
      <c r="AJ1449" s="33">
        <f t="shared" si="395"/>
        <v>2.6628927977300476</v>
      </c>
    </row>
    <row r="1450" spans="2:36" x14ac:dyDescent="0.3">
      <c r="B1450" s="22" t="s">
        <v>33</v>
      </c>
      <c r="C1450" s="22">
        <v>1442</v>
      </c>
      <c r="D1450" s="22">
        <v>420</v>
      </c>
      <c r="E1450" s="4">
        <v>19.600000000000001</v>
      </c>
      <c r="F1450" s="13">
        <f t="shared" si="392"/>
        <v>-0.43055555555555525</v>
      </c>
      <c r="G1450" s="13">
        <f t="shared" si="393"/>
        <v>-1.5499999999999989</v>
      </c>
      <c r="R1450">
        <f t="shared" si="381"/>
        <v>0</v>
      </c>
      <c r="S1450">
        <f t="shared" si="382"/>
        <v>19.600000000000001</v>
      </c>
      <c r="T1450" s="31">
        <f t="shared" si="386"/>
        <v>5.4444444444444446</v>
      </c>
      <c r="U1450" s="31">
        <f t="shared" si="383"/>
        <v>22616.827160493831</v>
      </c>
      <c r="V1450" s="28">
        <f t="shared" si="387"/>
        <v>10.204947609067899</v>
      </c>
      <c r="W1450" s="28">
        <f t="shared" si="388"/>
        <v>2245.509</v>
      </c>
      <c r="X1450" s="28">
        <f t="shared" si="389"/>
        <v>-682.25600696849654</v>
      </c>
      <c r="Y1450" s="37">
        <f t="shared" si="384"/>
        <v>1573.4579406405715</v>
      </c>
      <c r="Z1450" s="28">
        <f>Y1450*0.0000002777777777</f>
        <v>4.3707165005555651E-4</v>
      </c>
      <c r="AA1450" s="28">
        <f t="shared" si="390"/>
        <v>1573.4579402000033</v>
      </c>
      <c r="AB1450" s="24">
        <f t="shared" si="385"/>
        <v>2900.6952160493893</v>
      </c>
      <c r="AD1450" s="24">
        <f t="shared" si="391"/>
        <v>0</v>
      </c>
      <c r="AE1450" s="24">
        <f t="shared" si="399"/>
        <v>4589.3321253882896</v>
      </c>
      <c r="AF1450" s="24">
        <f t="shared" si="396"/>
        <v>0</v>
      </c>
      <c r="AG145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</f>
        <v>1.0687745065165866</v>
      </c>
      <c r="AH1450" s="35">
        <f>(AG1450*3600000)*$J$69</f>
        <v>3308925.8721753522</v>
      </c>
      <c r="AI1450" s="33">
        <f>ABS((AB1450*0.0000002777777777)-Z1450)</f>
        <v>3.6867702084366423E-4</v>
      </c>
      <c r="AJ1450" s="33">
        <f t="shared" si="395"/>
        <v>2.6632614747508914</v>
      </c>
    </row>
    <row r="1451" spans="2:36" x14ac:dyDescent="0.3">
      <c r="B1451" s="22" t="s">
        <v>33</v>
      </c>
      <c r="C1451" s="22">
        <v>1443</v>
      </c>
      <c r="D1451" s="22">
        <v>421</v>
      </c>
      <c r="E1451" s="4">
        <v>18.3</v>
      </c>
      <c r="F1451" s="13">
        <f t="shared" si="392"/>
        <v>-0.2222222222222224</v>
      </c>
      <c r="G1451" s="13">
        <f t="shared" si="393"/>
        <v>-0.80000000000000071</v>
      </c>
      <c r="R1451">
        <f t="shared" si="381"/>
        <v>0</v>
      </c>
      <c r="S1451">
        <f t="shared" si="382"/>
        <v>18.3</v>
      </c>
      <c r="T1451" s="31">
        <f t="shared" si="386"/>
        <v>5.083333333333333</v>
      </c>
      <c r="U1451" s="31">
        <f t="shared" si="383"/>
        <v>19716.131944444442</v>
      </c>
      <c r="V1451" s="28">
        <f t="shared" si="387"/>
        <v>8.8961237630173589</v>
      </c>
      <c r="W1451" s="28">
        <f t="shared" si="388"/>
        <v>2245.509</v>
      </c>
      <c r="X1451" s="28">
        <f t="shared" si="389"/>
        <v>-352.13213262890196</v>
      </c>
      <c r="Y1451" s="37">
        <f t="shared" si="384"/>
        <v>1902.2729911341155</v>
      </c>
      <c r="Z1451" s="28">
        <f>Y1451*0.0000002777777777</f>
        <v>5.2840916405596649E-4</v>
      </c>
      <c r="AA1451" s="28">
        <f t="shared" si="390"/>
        <v>1902.2729906014793</v>
      </c>
      <c r="AB1451" s="24">
        <f t="shared" si="385"/>
        <v>641.13194444444161</v>
      </c>
      <c r="AD1451" s="24">
        <f t="shared" si="391"/>
        <v>0</v>
      </c>
      <c r="AE1451" s="24">
        <f t="shared" si="399"/>
        <v>4589.3321253882896</v>
      </c>
      <c r="AF1451" s="24">
        <f t="shared" si="396"/>
        <v>0</v>
      </c>
      <c r="AG145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</f>
        <v>1.0687745065165866</v>
      </c>
      <c r="AH1451" s="35">
        <f>(AG1451*3600000)*$J$69</f>
        <v>3308925.8721753522</v>
      </c>
      <c r="AI1451" s="33">
        <f>ABS((AB1451*0.0000002777777777)-Z1451)</f>
        <v>3.503169573157096E-4</v>
      </c>
      <c r="AJ1451" s="33">
        <f t="shared" si="395"/>
        <v>2.6636117917082069</v>
      </c>
    </row>
    <row r="1452" spans="2:36" x14ac:dyDescent="0.3">
      <c r="B1452" s="22" t="s">
        <v>33</v>
      </c>
      <c r="C1452" s="22">
        <v>1444</v>
      </c>
      <c r="D1452" s="22">
        <v>422</v>
      </c>
      <c r="E1452" s="4">
        <v>18</v>
      </c>
      <c r="F1452" s="13">
        <f t="shared" si="392"/>
        <v>0</v>
      </c>
      <c r="G1452" s="13">
        <f t="shared" si="393"/>
        <v>0</v>
      </c>
      <c r="R1452">
        <f t="shared" si="381"/>
        <v>0</v>
      </c>
      <c r="S1452">
        <f t="shared" si="382"/>
        <v>18</v>
      </c>
      <c r="T1452" s="31">
        <f t="shared" si="386"/>
        <v>5</v>
      </c>
      <c r="U1452" s="31">
        <f t="shared" si="383"/>
        <v>19075</v>
      </c>
      <c r="V1452" s="28">
        <f t="shared" si="387"/>
        <v>8.6068383624999978</v>
      </c>
      <c r="W1452" s="28">
        <f t="shared" si="388"/>
        <v>2245.509</v>
      </c>
      <c r="X1452" s="28">
        <f t="shared" si="389"/>
        <v>0</v>
      </c>
      <c r="Y1452" s="37">
        <f t="shared" si="384"/>
        <v>2254.1158383625002</v>
      </c>
      <c r="Z1452" s="28">
        <f>Y1452*0.0000002777777777</f>
        <v>6.2614328825870771E-4</v>
      </c>
      <c r="AA1452" s="28">
        <f t="shared" si="390"/>
        <v>2254.1158377313477</v>
      </c>
      <c r="AB1452" s="24">
        <f t="shared" si="385"/>
        <v>-641.13194444444161</v>
      </c>
      <c r="AD1452" s="24">
        <f t="shared" si="391"/>
        <v>0</v>
      </c>
      <c r="AE1452" s="24">
        <f t="shared" si="399"/>
        <v>4589.3321253882896</v>
      </c>
      <c r="AF1452" s="24">
        <f t="shared" si="396"/>
        <v>0</v>
      </c>
      <c r="AG145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</f>
        <v>1.0687745065165866</v>
      </c>
      <c r="AH1452" s="35">
        <f>(AG1452*3600000)*$J$69</f>
        <v>3308925.8721753522</v>
      </c>
      <c r="AI1452" s="33">
        <f>ABS((AB1452*0.0000002777777777)-Z1452)</f>
        <v>8.042354949989646E-4</v>
      </c>
      <c r="AJ1452" s="33">
        <f t="shared" si="395"/>
        <v>2.664416027203206</v>
      </c>
    </row>
    <row r="1453" spans="2:36" x14ac:dyDescent="0.3">
      <c r="B1453" s="22" t="s">
        <v>33</v>
      </c>
      <c r="C1453" s="22">
        <v>1445</v>
      </c>
      <c r="D1453" s="22">
        <v>423</v>
      </c>
      <c r="E1453" s="4">
        <v>18.3</v>
      </c>
      <c r="F1453" s="13">
        <f t="shared" si="392"/>
        <v>6.9444444444444448E-2</v>
      </c>
      <c r="G1453" s="13">
        <f t="shared" si="393"/>
        <v>0.25</v>
      </c>
      <c r="R1453">
        <f t="shared" si="381"/>
        <v>0</v>
      </c>
      <c r="S1453">
        <f t="shared" si="382"/>
        <v>18.3</v>
      </c>
      <c r="T1453" s="31">
        <f t="shared" si="386"/>
        <v>5.083333333333333</v>
      </c>
      <c r="U1453" s="31">
        <f t="shared" si="383"/>
        <v>19716.131944444442</v>
      </c>
      <c r="V1453" s="28">
        <f t="shared" si="387"/>
        <v>8.8961237630173589</v>
      </c>
      <c r="W1453" s="28">
        <f t="shared" si="388"/>
        <v>2245.509</v>
      </c>
      <c r="X1453" s="28">
        <f t="shared" si="389"/>
        <v>110.04129144653177</v>
      </c>
      <c r="Y1453" s="37">
        <f t="shared" si="384"/>
        <v>2364.4464152095493</v>
      </c>
      <c r="Z1453" s="28">
        <f>Y1453*0.0000002777777777</f>
        <v>6.5679067070764012E-4</v>
      </c>
      <c r="AA1453" s="28">
        <f t="shared" si="390"/>
        <v>2364.4464145475044</v>
      </c>
      <c r="AB1453" s="24">
        <f t="shared" si="385"/>
        <v>-433.308641975309</v>
      </c>
      <c r="AD1453" s="24">
        <f t="shared" si="391"/>
        <v>0</v>
      </c>
      <c r="AE1453" s="24">
        <f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+$AD$1402+$AD$1418+$AD$1428+$AD$1437*$AD$1448+$AD$1454</f>
        <v>4609.4815659747092</v>
      </c>
      <c r="AF1453" s="24">
        <f t="shared" si="396"/>
        <v>0</v>
      </c>
      <c r="AG145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53" s="35">
        <f>(AG1453*3600000)*$J$69</f>
        <v>3326254.3910748209</v>
      </c>
      <c r="AI1453" s="33">
        <f>ABS((AB1453*0.0000002777777777)-Z1453)</f>
        <v>7.7715418233374636E-4</v>
      </c>
      <c r="AJ1453" s="33">
        <f t="shared" si="395"/>
        <v>2.6651931813855398</v>
      </c>
    </row>
    <row r="1454" spans="2:36" x14ac:dyDescent="0.3">
      <c r="B1454" s="22" t="s">
        <v>33</v>
      </c>
      <c r="C1454" s="22">
        <v>1446</v>
      </c>
      <c r="D1454" s="22">
        <v>424</v>
      </c>
      <c r="E1454" s="4">
        <v>18.5</v>
      </c>
      <c r="F1454" s="13">
        <f t="shared" si="392"/>
        <v>-5.5555555555555851E-2</v>
      </c>
      <c r="G1454" s="13">
        <f t="shared" si="393"/>
        <v>-0.20000000000000107</v>
      </c>
      <c r="R1454">
        <f t="shared" si="381"/>
        <v>0</v>
      </c>
      <c r="S1454">
        <f t="shared" si="382"/>
        <v>18.5</v>
      </c>
      <c r="T1454" s="31">
        <f t="shared" si="386"/>
        <v>5.1388888888888884</v>
      </c>
      <c r="U1454" s="31">
        <f t="shared" si="383"/>
        <v>20149.440586419751</v>
      </c>
      <c r="V1454" s="28">
        <f t="shared" si="387"/>
        <v>9.0916371282889621</v>
      </c>
      <c r="W1454" s="28">
        <f t="shared" si="388"/>
        <v>2245.509</v>
      </c>
      <c r="X1454" s="28">
        <f t="shared" si="389"/>
        <v>-88.033033157225887</v>
      </c>
      <c r="Y1454" s="37">
        <f t="shared" si="384"/>
        <v>2166.5676039710629</v>
      </c>
      <c r="Z1454" s="28">
        <f>Y1454*0.0000002777777777</f>
        <v>6.0182433426789563E-4</v>
      </c>
      <c r="AA1454" s="28">
        <f t="shared" si="390"/>
        <v>2166.5676033644245</v>
      </c>
      <c r="AB1454" s="24">
        <f t="shared" si="385"/>
        <v>1285.7962962962993</v>
      </c>
      <c r="AC1454" s="24">
        <f>SUM(AB1454:AB1485)</f>
        <v>20149.440586419751</v>
      </c>
      <c r="AD1454" s="24">
        <f t="shared" si="391"/>
        <v>20.14944058641975</v>
      </c>
      <c r="AE1454" s="24">
        <f t="shared" ref="AE1454:AE1517" si="400"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+$AD$1402+$AD$1418+$AD$1428+$AD$1437*$AD$1448+$AD$1454</f>
        <v>4609.4815659747092</v>
      </c>
      <c r="AF1454" s="24">
        <f t="shared" si="396"/>
        <v>5.5970668279938631E-3</v>
      </c>
      <c r="AG145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54" s="35">
        <f>(AG1454*3600000)*$J$69</f>
        <v>3326254.3910748209</v>
      </c>
      <c r="AI1454" s="33">
        <f>ABS((AB1454*0.0000002777777777)-Z1454)</f>
        <v>2.4465869650781884E-4</v>
      </c>
      <c r="AJ1454" s="33">
        <f t="shared" si="395"/>
        <v>2.6654378400820478</v>
      </c>
    </row>
    <row r="1455" spans="2:36" x14ac:dyDescent="0.3">
      <c r="B1455" s="22" t="s">
        <v>33</v>
      </c>
      <c r="C1455" s="22">
        <v>1447</v>
      </c>
      <c r="D1455" s="22">
        <v>425</v>
      </c>
      <c r="E1455" s="4">
        <v>17.899999999999999</v>
      </c>
      <c r="F1455" s="13">
        <f t="shared" si="392"/>
        <v>-0.4861111111111111</v>
      </c>
      <c r="G1455" s="13">
        <f t="shared" si="393"/>
        <v>-1.75</v>
      </c>
      <c r="R1455">
        <f t="shared" si="381"/>
        <v>0</v>
      </c>
      <c r="S1455">
        <f t="shared" si="382"/>
        <v>17.899999999999999</v>
      </c>
      <c r="T1455" s="31">
        <f t="shared" si="386"/>
        <v>4.9722222222222214</v>
      </c>
      <c r="U1455" s="31">
        <f t="shared" si="383"/>
        <v>18863.644290123451</v>
      </c>
      <c r="V1455" s="28">
        <f t="shared" si="387"/>
        <v>8.511472468298221</v>
      </c>
      <c r="W1455" s="28">
        <f t="shared" si="388"/>
        <v>2245.509</v>
      </c>
      <c r="X1455" s="28">
        <f t="shared" si="389"/>
        <v>-770.28904012572241</v>
      </c>
      <c r="Y1455" s="37">
        <f t="shared" si="384"/>
        <v>1483.7314323425758</v>
      </c>
      <c r="Z1455" s="28">
        <f>Y1455*0.0000002777777777</f>
        <v>4.1214761997975864E-4</v>
      </c>
      <c r="AA1455" s="28">
        <f t="shared" si="390"/>
        <v>1483.7314319271311</v>
      </c>
      <c r="AB1455" s="24">
        <f t="shared" si="385"/>
        <v>5617.1165123456703</v>
      </c>
      <c r="AD1455" s="24">
        <f t="shared" si="391"/>
        <v>0</v>
      </c>
      <c r="AE1455" s="24">
        <f t="shared" si="400"/>
        <v>4609.4815659747092</v>
      </c>
      <c r="AF1455" s="24">
        <f t="shared" si="396"/>
        <v>0</v>
      </c>
      <c r="AG145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55" s="35">
        <f>(AG1455*3600000)*$J$69</f>
        <v>3326254.3910748209</v>
      </c>
      <c r="AI1455" s="33">
        <f>ABS((AB1455*0.0000002777777777)-Z1455)</f>
        <v>1.1481625219015965E-3</v>
      </c>
      <c r="AJ1455" s="33">
        <f t="shared" si="395"/>
        <v>2.6665860026039492</v>
      </c>
    </row>
    <row r="1456" spans="2:36" x14ac:dyDescent="0.3">
      <c r="B1456" s="22" t="s">
        <v>33</v>
      </c>
      <c r="C1456" s="22">
        <v>1448</v>
      </c>
      <c r="D1456" s="22">
        <v>426</v>
      </c>
      <c r="E1456" s="4">
        <v>15</v>
      </c>
      <c r="F1456" s="13">
        <f t="shared" si="392"/>
        <v>-1.1111111111111109</v>
      </c>
      <c r="G1456" s="13">
        <f t="shared" si="393"/>
        <v>-3.9999999999999991</v>
      </c>
      <c r="R1456">
        <f t="shared" si="381"/>
        <v>0</v>
      </c>
      <c r="S1456">
        <f t="shared" si="382"/>
        <v>15</v>
      </c>
      <c r="T1456" s="31">
        <f t="shared" si="386"/>
        <v>4.166666666666667</v>
      </c>
      <c r="U1456" s="31">
        <f t="shared" si="383"/>
        <v>13246.527777777781</v>
      </c>
      <c r="V1456" s="28">
        <f t="shared" si="387"/>
        <v>5.9769710850694437</v>
      </c>
      <c r="W1456" s="28">
        <f t="shared" si="388"/>
        <v>2245.509</v>
      </c>
      <c r="X1456" s="28">
        <f t="shared" si="389"/>
        <v>-1760.6606631445081</v>
      </c>
      <c r="Y1456" s="37">
        <f t="shared" si="384"/>
        <v>490.82530794056152</v>
      </c>
      <c r="Z1456" s="28">
        <f>Y1456*0.0000002777777777</f>
        <v>1.3634036327864736E-4</v>
      </c>
      <c r="AA1456" s="28">
        <f t="shared" si="390"/>
        <v>490.8253078031305</v>
      </c>
      <c r="AB1456" s="24">
        <f t="shared" si="385"/>
        <v>7476.340277777781</v>
      </c>
      <c r="AD1456" s="24">
        <f t="shared" si="391"/>
        <v>0</v>
      </c>
      <c r="AE1456" s="24">
        <f t="shared" si="400"/>
        <v>4609.4815659747092</v>
      </c>
      <c r="AF1456" s="24">
        <f t="shared" si="396"/>
        <v>0</v>
      </c>
      <c r="AG145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56" s="35">
        <f>(AG1456*3600000)*$J$69</f>
        <v>3326254.3910748209</v>
      </c>
      <c r="AI1456" s="33">
        <f>ABS((AB1456*0.0000002777777777)-Z1456)</f>
        <v>1.9404208244114655E-3</v>
      </c>
      <c r="AJ1456" s="33">
        <f t="shared" si="395"/>
        <v>2.6685264234283608</v>
      </c>
    </row>
    <row r="1457" spans="2:36" x14ac:dyDescent="0.3">
      <c r="B1457" s="22" t="s">
        <v>33</v>
      </c>
      <c r="C1457" s="22">
        <v>1449</v>
      </c>
      <c r="D1457" s="22">
        <v>427</v>
      </c>
      <c r="E1457" s="4">
        <v>9.9</v>
      </c>
      <c r="F1457" s="13">
        <f t="shared" si="392"/>
        <v>-1.4444444444444444</v>
      </c>
      <c r="G1457" s="13">
        <f t="shared" si="393"/>
        <v>-5.2</v>
      </c>
      <c r="R1457">
        <f t="shared" si="381"/>
        <v>0</v>
      </c>
      <c r="S1457">
        <f t="shared" si="382"/>
        <v>9.9</v>
      </c>
      <c r="T1457" s="31">
        <f t="shared" si="386"/>
        <v>2.75</v>
      </c>
      <c r="U1457" s="31">
        <f t="shared" si="383"/>
        <v>5770.1875</v>
      </c>
      <c r="V1457" s="28">
        <f t="shared" si="387"/>
        <v>2.6035686046562496</v>
      </c>
      <c r="W1457" s="28">
        <f t="shared" si="388"/>
        <v>2245.509</v>
      </c>
      <c r="X1457" s="28">
        <f t="shared" si="389"/>
        <v>-2288.8588620878609</v>
      </c>
      <c r="Y1457" s="37">
        <f t="shared" si="384"/>
        <v>-40.746293483204681</v>
      </c>
      <c r="Z1457" s="28">
        <f>Y1457*0.0000002777777777</f>
        <v>-1.131841485327659E-5</v>
      </c>
      <c r="AA1457" s="28">
        <f t="shared" si="390"/>
        <v>-40.746293471795724</v>
      </c>
      <c r="AB1457" s="24">
        <f t="shared" si="385"/>
        <v>4524.4251543209884</v>
      </c>
      <c r="AD1457" s="24">
        <f t="shared" si="391"/>
        <v>0</v>
      </c>
      <c r="AE1457" s="24">
        <f t="shared" si="400"/>
        <v>4609.4815659747092</v>
      </c>
      <c r="AF1457" s="24">
        <f t="shared" si="396"/>
        <v>0</v>
      </c>
      <c r="AG145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57" s="35">
        <f>(AG1457*3600000)*$J$69</f>
        <v>3326254.3910748209</v>
      </c>
      <c r="AI1457" s="33">
        <f>ABS((AB1457*0.0000002777777777)-Z1457)</f>
        <v>1.2681031795905406E-3</v>
      </c>
      <c r="AJ1457" s="33">
        <f t="shared" si="395"/>
        <v>2.6697945266079515</v>
      </c>
    </row>
    <row r="1458" spans="2:36" x14ac:dyDescent="0.3">
      <c r="B1458" s="22" t="s">
        <v>33</v>
      </c>
      <c r="C1458" s="22">
        <v>1450</v>
      </c>
      <c r="D1458" s="22">
        <v>428</v>
      </c>
      <c r="E1458" s="4">
        <v>4.5999999999999996</v>
      </c>
      <c r="F1458" s="13">
        <f t="shared" si="392"/>
        <v>-1.2083333333333335</v>
      </c>
      <c r="G1458" s="13">
        <f t="shared" si="393"/>
        <v>-4.3500000000000005</v>
      </c>
      <c r="R1458">
        <f t="shared" si="381"/>
        <v>0</v>
      </c>
      <c r="S1458">
        <f t="shared" si="382"/>
        <v>4.5999999999999996</v>
      </c>
      <c r="T1458" s="31">
        <f t="shared" si="386"/>
        <v>1.2777777777777777</v>
      </c>
      <c r="U1458" s="31">
        <f t="shared" si="383"/>
        <v>1245.762345679012</v>
      </c>
      <c r="V1458" s="28">
        <f t="shared" si="387"/>
        <v>0.56210092515586396</v>
      </c>
      <c r="W1458" s="28">
        <f t="shared" si="388"/>
        <v>2245.509</v>
      </c>
      <c r="X1458" s="28">
        <f t="shared" si="389"/>
        <v>-1914.7184711696532</v>
      </c>
      <c r="Y1458" s="37">
        <f t="shared" si="384"/>
        <v>331.35262975550268</v>
      </c>
      <c r="Z1458" s="28">
        <f>Y1458*0.0000002777777777</f>
        <v>9.2042397128534427E-5</v>
      </c>
      <c r="AA1458" s="28">
        <f t="shared" si="390"/>
        <v>331.35262966272393</v>
      </c>
      <c r="AB1458" s="24">
        <f t="shared" si="385"/>
        <v>1160.9845679012342</v>
      </c>
      <c r="AD1458" s="24">
        <f t="shared" si="391"/>
        <v>0</v>
      </c>
      <c r="AE1458" s="24">
        <f t="shared" si="400"/>
        <v>4609.4815659747092</v>
      </c>
      <c r="AF1458" s="24">
        <f t="shared" si="396"/>
        <v>0</v>
      </c>
      <c r="AG145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58" s="35">
        <f>(AG1458*3600000)*$J$69</f>
        <v>3326254.3910748209</v>
      </c>
      <c r="AI1458" s="33">
        <f>ABS((AB1458*0.0000002777777777)-Z1458)</f>
        <v>2.3045331608706517E-4</v>
      </c>
      <c r="AJ1458" s="33">
        <f t="shared" si="395"/>
        <v>2.6700249799240385</v>
      </c>
    </row>
    <row r="1459" spans="2:36" x14ac:dyDescent="0.3">
      <c r="B1459" s="22" t="s">
        <v>33</v>
      </c>
      <c r="C1459" s="22">
        <v>1451</v>
      </c>
      <c r="D1459" s="22">
        <v>429</v>
      </c>
      <c r="E1459" s="4">
        <v>1.2</v>
      </c>
      <c r="F1459" s="13">
        <f t="shared" si="392"/>
        <v>-0.63888888888888884</v>
      </c>
      <c r="G1459" s="13">
        <f t="shared" si="393"/>
        <v>-2.2999999999999998</v>
      </c>
      <c r="R1459">
        <f t="shared" si="381"/>
        <v>0</v>
      </c>
      <c r="S1459">
        <f t="shared" si="382"/>
        <v>1.2</v>
      </c>
      <c r="T1459" s="31">
        <f t="shared" si="386"/>
        <v>0.33333333333333331</v>
      </c>
      <c r="U1459" s="31">
        <f t="shared" si="383"/>
        <v>84.777777777777771</v>
      </c>
      <c r="V1459" s="28">
        <f t="shared" si="387"/>
        <v>3.8252614944444437E-2</v>
      </c>
      <c r="W1459" s="28">
        <f t="shared" si="388"/>
        <v>2245.509</v>
      </c>
      <c r="X1459" s="28">
        <f t="shared" si="389"/>
        <v>-1012.3798813080922</v>
      </c>
      <c r="Y1459" s="37">
        <f t="shared" si="384"/>
        <v>1233.1673713068526</v>
      </c>
      <c r="Z1459" s="28">
        <f>Y1459*0.0000002777777777</f>
        <v>3.4254649193376829E-4</v>
      </c>
      <c r="AA1459" s="28">
        <f t="shared" si="390"/>
        <v>1233.1673709615659</v>
      </c>
      <c r="AB1459" s="24">
        <f t="shared" si="385"/>
        <v>84.777777777777771</v>
      </c>
      <c r="AD1459" s="24">
        <f t="shared" si="391"/>
        <v>0</v>
      </c>
      <c r="AE1459" s="24">
        <f t="shared" si="400"/>
        <v>4609.4815659747092</v>
      </c>
      <c r="AF1459" s="24">
        <f t="shared" si="396"/>
        <v>0</v>
      </c>
      <c r="AG145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59" s="35">
        <f>(AG1459*3600000)*$J$69</f>
        <v>3326254.3910748209</v>
      </c>
      <c r="AI1459" s="33">
        <f>ABS((AB1459*0.0000002777777777)-Z1459)</f>
        <v>3.1899710922431276E-4</v>
      </c>
      <c r="AJ1459" s="33">
        <f t="shared" si="395"/>
        <v>2.6703439770332627</v>
      </c>
    </row>
    <row r="1460" spans="2:36" x14ac:dyDescent="0.3">
      <c r="B1460" s="22" t="s">
        <v>33</v>
      </c>
      <c r="C1460" s="22">
        <v>1452</v>
      </c>
      <c r="D1460" s="22">
        <v>430</v>
      </c>
      <c r="E1460" s="4">
        <v>0</v>
      </c>
      <c r="F1460" s="13">
        <f t="shared" si="392"/>
        <v>-0.16666666666666666</v>
      </c>
      <c r="G1460" s="13">
        <f t="shared" si="393"/>
        <v>-0.6</v>
      </c>
      <c r="R1460">
        <f t="shared" si="381"/>
        <v>1</v>
      </c>
      <c r="S1460" t="str">
        <f t="shared" si="382"/>
        <v/>
      </c>
      <c r="T1460" s="31">
        <f t="shared" si="386"/>
        <v>0</v>
      </c>
      <c r="U1460" s="31">
        <f t="shared" si="383"/>
        <v>0</v>
      </c>
      <c r="V1460" s="28">
        <f t="shared" si="387"/>
        <v>0</v>
      </c>
      <c r="W1460" s="28">
        <f t="shared" si="388"/>
        <v>2245.509</v>
      </c>
      <c r="X1460" s="28">
        <f t="shared" si="389"/>
        <v>-264.09909947167625</v>
      </c>
      <c r="Y1460" s="37">
        <f t="shared" si="384"/>
        <v>1981.4099005283238</v>
      </c>
      <c r="Z1460" s="28">
        <f>Y1460*0.0000002777777777</f>
        <v>5.503916388815359E-4</v>
      </c>
      <c r="AA1460" s="28">
        <f t="shared" si="390"/>
        <v>1981.4098999735293</v>
      </c>
      <c r="AB1460" s="24">
        <f t="shared" si="385"/>
        <v>0</v>
      </c>
      <c r="AD1460" s="24">
        <f t="shared" si="391"/>
        <v>0</v>
      </c>
      <c r="AE1460" s="24">
        <f t="shared" si="400"/>
        <v>4609.4815659747092</v>
      </c>
      <c r="AF1460" s="24">
        <f t="shared" si="396"/>
        <v>0</v>
      </c>
      <c r="AG146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60" s="35">
        <f>(AG1460*3600000)*$J$69</f>
        <v>3326254.3910748209</v>
      </c>
      <c r="AI1460" s="33">
        <f>ABS((AB1460*0.0000002777777777)-Z1460)</f>
        <v>5.503916388815359E-4</v>
      </c>
      <c r="AJ1460" s="33">
        <f t="shared" si="395"/>
        <v>2.670894368672144</v>
      </c>
    </row>
    <row r="1461" spans="2:36" x14ac:dyDescent="0.3">
      <c r="B1461" s="22" t="s">
        <v>33</v>
      </c>
      <c r="C1461" s="22">
        <v>1453</v>
      </c>
      <c r="D1461" s="22">
        <v>431</v>
      </c>
      <c r="E1461" s="4">
        <v>0</v>
      </c>
      <c r="F1461" s="13">
        <f t="shared" si="392"/>
        <v>0</v>
      </c>
      <c r="G1461" s="13">
        <f t="shared" si="393"/>
        <v>0</v>
      </c>
      <c r="R1461">
        <f t="shared" si="381"/>
        <v>1</v>
      </c>
      <c r="S1461" t="str">
        <f t="shared" si="382"/>
        <v/>
      </c>
      <c r="T1461" s="31">
        <f t="shared" si="386"/>
        <v>0</v>
      </c>
      <c r="U1461" s="31">
        <f t="shared" si="383"/>
        <v>0</v>
      </c>
      <c r="V1461" s="28">
        <f t="shared" si="387"/>
        <v>0</v>
      </c>
      <c r="W1461" s="28">
        <f t="shared" si="388"/>
        <v>2245.509</v>
      </c>
      <c r="X1461" s="28">
        <f t="shared" si="389"/>
        <v>0</v>
      </c>
      <c r="Y1461" s="37">
        <f t="shared" si="384"/>
        <v>2245.509</v>
      </c>
      <c r="Z1461" s="28">
        <f>Y1461*0.0000002777777777</f>
        <v>6.2375249982534939E-4</v>
      </c>
      <c r="AA1461" s="28">
        <f t="shared" si="390"/>
        <v>2245.5089993712577</v>
      </c>
      <c r="AB1461" s="24">
        <f t="shared" si="385"/>
        <v>0</v>
      </c>
      <c r="AD1461" s="24">
        <f t="shared" si="391"/>
        <v>0</v>
      </c>
      <c r="AE1461" s="24">
        <f t="shared" si="400"/>
        <v>4609.4815659747092</v>
      </c>
      <c r="AF1461" s="24">
        <f t="shared" si="396"/>
        <v>0</v>
      </c>
      <c r="AG146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61" s="35">
        <f>(AG1461*3600000)*$J$69</f>
        <v>3326254.3910748209</v>
      </c>
      <c r="AI1461" s="33">
        <f>ABS((AB1461*0.0000002777777777)-Z1461)</f>
        <v>6.2375249982534939E-4</v>
      </c>
      <c r="AJ1461" s="33">
        <f t="shared" si="395"/>
        <v>2.6715181211719692</v>
      </c>
    </row>
    <row r="1462" spans="2:36" x14ac:dyDescent="0.3">
      <c r="B1462" s="22" t="s">
        <v>33</v>
      </c>
      <c r="C1462" s="22">
        <v>1454</v>
      </c>
      <c r="D1462" s="22">
        <v>432</v>
      </c>
      <c r="E1462" s="4">
        <v>0</v>
      </c>
      <c r="F1462" s="13">
        <f t="shared" si="392"/>
        <v>0</v>
      </c>
      <c r="G1462" s="13">
        <f t="shared" si="393"/>
        <v>0</v>
      </c>
      <c r="R1462">
        <f t="shared" si="381"/>
        <v>1</v>
      </c>
      <c r="S1462" t="str">
        <f t="shared" si="382"/>
        <v/>
      </c>
      <c r="T1462" s="31">
        <f t="shared" si="386"/>
        <v>0</v>
      </c>
      <c r="U1462" s="31">
        <f t="shared" si="383"/>
        <v>0</v>
      </c>
      <c r="V1462" s="28">
        <f t="shared" si="387"/>
        <v>0</v>
      </c>
      <c r="W1462" s="28">
        <f t="shared" si="388"/>
        <v>2245.509</v>
      </c>
      <c r="X1462" s="28">
        <f t="shared" si="389"/>
        <v>0</v>
      </c>
      <c r="Y1462" s="37">
        <f t="shared" si="384"/>
        <v>2245.509</v>
      </c>
      <c r="Z1462" s="28">
        <f>Y1462*0.0000002777777777</f>
        <v>6.2375249982534939E-4</v>
      </c>
      <c r="AA1462" s="28">
        <f t="shared" si="390"/>
        <v>2245.5089993712577</v>
      </c>
      <c r="AB1462" s="24">
        <f t="shared" si="385"/>
        <v>0</v>
      </c>
      <c r="AD1462" s="24">
        <f t="shared" si="391"/>
        <v>0</v>
      </c>
      <c r="AE1462" s="24">
        <f t="shared" si="400"/>
        <v>4609.4815659747092</v>
      </c>
      <c r="AF1462" s="24">
        <f t="shared" si="396"/>
        <v>0</v>
      </c>
      <c r="AG146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62" s="35">
        <f>(AG1462*3600000)*$J$69</f>
        <v>3326254.3910748209</v>
      </c>
      <c r="AI1462" s="33">
        <f>ABS((AB1462*0.0000002777777777)-Z1462)</f>
        <v>6.2375249982534939E-4</v>
      </c>
      <c r="AJ1462" s="33">
        <f t="shared" si="395"/>
        <v>2.6721418736717943</v>
      </c>
    </row>
    <row r="1463" spans="2:36" x14ac:dyDescent="0.3">
      <c r="B1463" s="22" t="s">
        <v>33</v>
      </c>
      <c r="C1463" s="22">
        <v>1455</v>
      </c>
      <c r="D1463" s="22">
        <v>433</v>
      </c>
      <c r="E1463" s="4">
        <v>0</v>
      </c>
      <c r="F1463" s="13">
        <f t="shared" si="392"/>
        <v>0</v>
      </c>
      <c r="G1463" s="13">
        <f t="shared" si="393"/>
        <v>0</v>
      </c>
      <c r="R1463">
        <f t="shared" si="381"/>
        <v>1</v>
      </c>
      <c r="S1463" t="str">
        <f t="shared" si="382"/>
        <v/>
      </c>
      <c r="T1463" s="31">
        <f t="shared" si="386"/>
        <v>0</v>
      </c>
      <c r="U1463" s="31">
        <f t="shared" si="383"/>
        <v>0</v>
      </c>
      <c r="V1463" s="28">
        <f t="shared" si="387"/>
        <v>0</v>
      </c>
      <c r="W1463" s="28">
        <f t="shared" si="388"/>
        <v>2245.509</v>
      </c>
      <c r="X1463" s="28">
        <f t="shared" si="389"/>
        <v>0</v>
      </c>
      <c r="Y1463" s="37">
        <f t="shared" si="384"/>
        <v>2245.509</v>
      </c>
      <c r="Z1463" s="28">
        <f>Y1463*0.0000002777777777</f>
        <v>6.2375249982534939E-4</v>
      </c>
      <c r="AA1463" s="28">
        <f t="shared" si="390"/>
        <v>2245.5089993712577</v>
      </c>
      <c r="AB1463" s="24">
        <f t="shared" si="385"/>
        <v>0</v>
      </c>
      <c r="AD1463" s="24">
        <f t="shared" si="391"/>
        <v>0</v>
      </c>
      <c r="AE1463" s="24">
        <f t="shared" si="400"/>
        <v>4609.4815659747092</v>
      </c>
      <c r="AF1463" s="24">
        <f t="shared" si="396"/>
        <v>0</v>
      </c>
      <c r="AG146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63" s="35">
        <f>(AG1463*3600000)*$J$69</f>
        <v>3326254.3910748209</v>
      </c>
      <c r="AI1463" s="33">
        <f>ABS((AB1463*0.0000002777777777)-Z1463)</f>
        <v>6.2375249982534939E-4</v>
      </c>
      <c r="AJ1463" s="33">
        <f t="shared" si="395"/>
        <v>2.6727656261716195</v>
      </c>
    </row>
    <row r="1464" spans="2:36" x14ac:dyDescent="0.3">
      <c r="B1464" s="22" t="s">
        <v>33</v>
      </c>
      <c r="C1464" s="22">
        <v>1456</v>
      </c>
      <c r="D1464" s="22">
        <v>434</v>
      </c>
      <c r="E1464" s="4">
        <v>0</v>
      </c>
      <c r="F1464" s="13">
        <f t="shared" si="392"/>
        <v>0</v>
      </c>
      <c r="G1464" s="13">
        <f t="shared" si="393"/>
        <v>0</v>
      </c>
      <c r="R1464">
        <f t="shared" si="381"/>
        <v>1</v>
      </c>
      <c r="S1464" t="str">
        <f t="shared" si="382"/>
        <v/>
      </c>
      <c r="T1464" s="31">
        <f t="shared" si="386"/>
        <v>0</v>
      </c>
      <c r="U1464" s="31">
        <f t="shared" si="383"/>
        <v>0</v>
      </c>
      <c r="V1464" s="28">
        <f t="shared" si="387"/>
        <v>0</v>
      </c>
      <c r="W1464" s="28">
        <f t="shared" si="388"/>
        <v>2245.509</v>
      </c>
      <c r="X1464" s="28">
        <f t="shared" si="389"/>
        <v>0</v>
      </c>
      <c r="Y1464" s="37">
        <f t="shared" si="384"/>
        <v>2245.509</v>
      </c>
      <c r="Z1464" s="28">
        <f>Y1464*0.0000002777777777</f>
        <v>6.2375249982534939E-4</v>
      </c>
      <c r="AA1464" s="28">
        <f t="shared" si="390"/>
        <v>2245.5089993712577</v>
      </c>
      <c r="AB1464" s="24">
        <f t="shared" si="385"/>
        <v>0</v>
      </c>
      <c r="AD1464" s="24">
        <f t="shared" si="391"/>
        <v>0</v>
      </c>
      <c r="AE1464" s="24">
        <f t="shared" si="400"/>
        <v>4609.4815659747092</v>
      </c>
      <c r="AF1464" s="24">
        <f t="shared" si="396"/>
        <v>0</v>
      </c>
      <c r="AG146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64" s="35">
        <f>(AG1464*3600000)*$J$69</f>
        <v>3326254.3910748209</v>
      </c>
      <c r="AI1464" s="33">
        <f>ABS((AB1464*0.0000002777777777)-Z1464)</f>
        <v>6.2375249982534939E-4</v>
      </c>
      <c r="AJ1464" s="33">
        <f t="shared" si="395"/>
        <v>2.6733893786714447</v>
      </c>
    </row>
    <row r="1465" spans="2:36" x14ac:dyDescent="0.3">
      <c r="B1465" s="22" t="s">
        <v>33</v>
      </c>
      <c r="C1465" s="22">
        <v>1457</v>
      </c>
      <c r="D1465" s="22">
        <v>435</v>
      </c>
      <c r="E1465" s="4">
        <v>0</v>
      </c>
      <c r="F1465" s="13">
        <f t="shared" si="392"/>
        <v>0</v>
      </c>
      <c r="G1465" s="13">
        <f t="shared" si="393"/>
        <v>0</v>
      </c>
      <c r="R1465">
        <f t="shared" si="381"/>
        <v>1</v>
      </c>
      <c r="S1465" t="str">
        <f t="shared" si="382"/>
        <v/>
      </c>
      <c r="T1465" s="31">
        <f t="shared" si="386"/>
        <v>0</v>
      </c>
      <c r="U1465" s="31">
        <f t="shared" si="383"/>
        <v>0</v>
      </c>
      <c r="V1465" s="28">
        <f t="shared" si="387"/>
        <v>0</v>
      </c>
      <c r="W1465" s="28">
        <f t="shared" si="388"/>
        <v>2245.509</v>
      </c>
      <c r="X1465" s="28">
        <f t="shared" si="389"/>
        <v>0</v>
      </c>
      <c r="Y1465" s="37">
        <f t="shared" si="384"/>
        <v>2245.509</v>
      </c>
      <c r="Z1465" s="28">
        <f>Y1465*0.0000002777777777</f>
        <v>6.2375249982534939E-4</v>
      </c>
      <c r="AA1465" s="28">
        <f t="shared" si="390"/>
        <v>2245.5089993712577</v>
      </c>
      <c r="AB1465" s="24">
        <f t="shared" si="385"/>
        <v>0</v>
      </c>
      <c r="AD1465" s="24">
        <f t="shared" si="391"/>
        <v>0</v>
      </c>
      <c r="AE1465" s="24">
        <f t="shared" si="400"/>
        <v>4609.4815659747092</v>
      </c>
      <c r="AF1465" s="24">
        <f t="shared" si="396"/>
        <v>0</v>
      </c>
      <c r="AG146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65" s="35">
        <f>(AG1465*3600000)*$J$69</f>
        <v>3326254.3910748209</v>
      </c>
      <c r="AI1465" s="33">
        <f>ABS((AB1465*0.0000002777777777)-Z1465)</f>
        <v>6.2375249982534939E-4</v>
      </c>
      <c r="AJ1465" s="33">
        <f t="shared" si="395"/>
        <v>2.6740131311712698</v>
      </c>
    </row>
    <row r="1466" spans="2:36" x14ac:dyDescent="0.3">
      <c r="B1466" s="22" t="s">
        <v>33</v>
      </c>
      <c r="C1466" s="22">
        <v>1458</v>
      </c>
      <c r="D1466" s="22">
        <v>436</v>
      </c>
      <c r="E1466" s="4">
        <v>0</v>
      </c>
      <c r="F1466" s="13">
        <f t="shared" si="392"/>
        <v>0</v>
      </c>
      <c r="G1466" s="13">
        <f t="shared" si="393"/>
        <v>0</v>
      </c>
      <c r="R1466">
        <f t="shared" si="381"/>
        <v>1</v>
      </c>
      <c r="S1466" t="str">
        <f t="shared" si="382"/>
        <v/>
      </c>
      <c r="T1466" s="31">
        <f t="shared" si="386"/>
        <v>0</v>
      </c>
      <c r="U1466" s="31">
        <f t="shared" si="383"/>
        <v>0</v>
      </c>
      <c r="V1466" s="28">
        <f t="shared" si="387"/>
        <v>0</v>
      </c>
      <c r="W1466" s="28">
        <f t="shared" si="388"/>
        <v>2245.509</v>
      </c>
      <c r="X1466" s="28">
        <f t="shared" si="389"/>
        <v>0</v>
      </c>
      <c r="Y1466" s="37">
        <f t="shared" si="384"/>
        <v>2245.509</v>
      </c>
      <c r="Z1466" s="28">
        <f>Y1466*0.0000002777777777</f>
        <v>6.2375249982534939E-4</v>
      </c>
      <c r="AA1466" s="28">
        <f t="shared" si="390"/>
        <v>2245.5089993712577</v>
      </c>
      <c r="AB1466" s="24">
        <f t="shared" si="385"/>
        <v>0</v>
      </c>
      <c r="AD1466" s="24">
        <f t="shared" si="391"/>
        <v>0</v>
      </c>
      <c r="AE1466" s="24">
        <f t="shared" si="400"/>
        <v>4609.4815659747092</v>
      </c>
      <c r="AF1466" s="24">
        <f t="shared" si="396"/>
        <v>0</v>
      </c>
      <c r="AG146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66" s="35">
        <f>(AG1466*3600000)*$J$69</f>
        <v>3326254.3910748209</v>
      </c>
      <c r="AI1466" s="33">
        <f>ABS((AB1466*0.0000002777777777)-Z1466)</f>
        <v>6.2375249982534939E-4</v>
      </c>
      <c r="AJ1466" s="33">
        <f t="shared" si="395"/>
        <v>2.674636883671095</v>
      </c>
    </row>
    <row r="1467" spans="2:36" x14ac:dyDescent="0.3">
      <c r="B1467" s="22" t="s">
        <v>33</v>
      </c>
      <c r="C1467" s="22">
        <v>1459</v>
      </c>
      <c r="D1467" s="22">
        <v>437</v>
      </c>
      <c r="E1467" s="4">
        <v>0</v>
      </c>
      <c r="F1467" s="13">
        <f t="shared" si="392"/>
        <v>0</v>
      </c>
      <c r="G1467" s="13">
        <f t="shared" si="393"/>
        <v>0</v>
      </c>
      <c r="R1467">
        <f t="shared" si="381"/>
        <v>1</v>
      </c>
      <c r="S1467" t="str">
        <f t="shared" si="382"/>
        <v/>
      </c>
      <c r="T1467" s="31">
        <f t="shared" si="386"/>
        <v>0</v>
      </c>
      <c r="U1467" s="31">
        <f t="shared" si="383"/>
        <v>0</v>
      </c>
      <c r="V1467" s="28">
        <f t="shared" si="387"/>
        <v>0</v>
      </c>
      <c r="W1467" s="28">
        <f t="shared" si="388"/>
        <v>2245.509</v>
      </c>
      <c r="X1467" s="28">
        <f t="shared" si="389"/>
        <v>0</v>
      </c>
      <c r="Y1467" s="37">
        <f t="shared" si="384"/>
        <v>2245.509</v>
      </c>
      <c r="Z1467" s="28">
        <f>Y1467*0.0000002777777777</f>
        <v>6.2375249982534939E-4</v>
      </c>
      <c r="AA1467" s="28">
        <f t="shared" si="390"/>
        <v>2245.5089993712577</v>
      </c>
      <c r="AB1467" s="24">
        <f t="shared" si="385"/>
        <v>0</v>
      </c>
      <c r="AD1467" s="24">
        <f t="shared" si="391"/>
        <v>0</v>
      </c>
      <c r="AE1467" s="24">
        <f t="shared" si="400"/>
        <v>4609.4815659747092</v>
      </c>
      <c r="AF1467" s="24">
        <f t="shared" si="396"/>
        <v>0</v>
      </c>
      <c r="AG146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67" s="35">
        <f>(AG1467*3600000)*$J$69</f>
        <v>3326254.3910748209</v>
      </c>
      <c r="AI1467" s="33">
        <f>ABS((AB1467*0.0000002777777777)-Z1467)</f>
        <v>6.2375249982534939E-4</v>
      </c>
      <c r="AJ1467" s="33">
        <f t="shared" si="395"/>
        <v>2.6752606361709201</v>
      </c>
    </row>
    <row r="1468" spans="2:36" x14ac:dyDescent="0.3">
      <c r="B1468" s="22" t="s">
        <v>33</v>
      </c>
      <c r="C1468" s="22">
        <v>1460</v>
      </c>
      <c r="D1468" s="22">
        <v>438</v>
      </c>
      <c r="E1468" s="4">
        <v>0</v>
      </c>
      <c r="F1468" s="13">
        <f t="shared" si="392"/>
        <v>0</v>
      </c>
      <c r="G1468" s="13">
        <f t="shared" si="393"/>
        <v>0</v>
      </c>
      <c r="R1468">
        <f t="shared" si="381"/>
        <v>1</v>
      </c>
      <c r="S1468" t="str">
        <f t="shared" si="382"/>
        <v/>
      </c>
      <c r="T1468" s="31">
        <f t="shared" si="386"/>
        <v>0</v>
      </c>
      <c r="U1468" s="31">
        <f t="shared" si="383"/>
        <v>0</v>
      </c>
      <c r="V1468" s="28">
        <f t="shared" si="387"/>
        <v>0</v>
      </c>
      <c r="W1468" s="28">
        <f t="shared" si="388"/>
        <v>2245.509</v>
      </c>
      <c r="X1468" s="28">
        <f t="shared" si="389"/>
        <v>0</v>
      </c>
      <c r="Y1468" s="37">
        <f t="shared" si="384"/>
        <v>2245.509</v>
      </c>
      <c r="Z1468" s="28">
        <f>Y1468*0.0000002777777777</f>
        <v>6.2375249982534939E-4</v>
      </c>
      <c r="AA1468" s="28">
        <f t="shared" si="390"/>
        <v>2245.5089993712577</v>
      </c>
      <c r="AB1468" s="24">
        <f t="shared" si="385"/>
        <v>0</v>
      </c>
      <c r="AD1468" s="24">
        <f t="shared" si="391"/>
        <v>0</v>
      </c>
      <c r="AE1468" s="24">
        <f t="shared" si="400"/>
        <v>4609.4815659747092</v>
      </c>
      <c r="AF1468" s="24">
        <f t="shared" si="396"/>
        <v>0</v>
      </c>
      <c r="AG146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68" s="35">
        <f>(AG1468*3600000)*$J$69</f>
        <v>3326254.3910748209</v>
      </c>
      <c r="AI1468" s="33">
        <f>ABS((AB1468*0.0000002777777777)-Z1468)</f>
        <v>6.2375249982534939E-4</v>
      </c>
      <c r="AJ1468" s="33">
        <f t="shared" si="395"/>
        <v>2.6758843886707453</v>
      </c>
    </row>
    <row r="1469" spans="2:36" x14ac:dyDescent="0.3">
      <c r="B1469" s="22" t="s">
        <v>33</v>
      </c>
      <c r="C1469" s="22">
        <v>1461</v>
      </c>
      <c r="D1469" s="22">
        <v>439</v>
      </c>
      <c r="E1469" s="4">
        <v>0</v>
      </c>
      <c r="F1469" s="13">
        <f t="shared" si="392"/>
        <v>0</v>
      </c>
      <c r="G1469" s="13">
        <f t="shared" si="393"/>
        <v>0</v>
      </c>
      <c r="R1469">
        <f t="shared" si="381"/>
        <v>1</v>
      </c>
      <c r="S1469" t="str">
        <f t="shared" si="382"/>
        <v/>
      </c>
      <c r="T1469" s="31">
        <f t="shared" si="386"/>
        <v>0</v>
      </c>
      <c r="U1469" s="31">
        <f t="shared" si="383"/>
        <v>0</v>
      </c>
      <c r="V1469" s="28">
        <f t="shared" si="387"/>
        <v>0</v>
      </c>
      <c r="W1469" s="28">
        <f t="shared" si="388"/>
        <v>2245.509</v>
      </c>
      <c r="X1469" s="28">
        <f t="shared" si="389"/>
        <v>0</v>
      </c>
      <c r="Y1469" s="37">
        <f t="shared" si="384"/>
        <v>2245.509</v>
      </c>
      <c r="Z1469" s="28">
        <f>Y1469*0.0000002777777777</f>
        <v>6.2375249982534939E-4</v>
      </c>
      <c r="AA1469" s="28">
        <f t="shared" si="390"/>
        <v>2245.5089993712577</v>
      </c>
      <c r="AB1469" s="24">
        <f t="shared" si="385"/>
        <v>0</v>
      </c>
      <c r="AD1469" s="24">
        <f t="shared" si="391"/>
        <v>0</v>
      </c>
      <c r="AE1469" s="24">
        <f t="shared" si="400"/>
        <v>4609.4815659747092</v>
      </c>
      <c r="AF1469" s="24">
        <f t="shared" si="396"/>
        <v>0</v>
      </c>
      <c r="AG146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69" s="35">
        <f>(AG1469*3600000)*$J$69</f>
        <v>3326254.3910748209</v>
      </c>
      <c r="AI1469" s="33">
        <f>ABS((AB1469*0.0000002777777777)-Z1469)</f>
        <v>6.2375249982534939E-4</v>
      </c>
      <c r="AJ1469" s="33">
        <f t="shared" si="395"/>
        <v>2.6765081411705705</v>
      </c>
    </row>
    <row r="1470" spans="2:36" x14ac:dyDescent="0.3">
      <c r="B1470" s="22" t="s">
        <v>33</v>
      </c>
      <c r="C1470" s="22">
        <v>1462</v>
      </c>
      <c r="D1470" s="22">
        <v>440</v>
      </c>
      <c r="E1470" s="4">
        <v>0</v>
      </c>
      <c r="F1470" s="13">
        <f t="shared" si="392"/>
        <v>0</v>
      </c>
      <c r="G1470" s="13">
        <f t="shared" si="393"/>
        <v>0</v>
      </c>
      <c r="R1470">
        <f t="shared" si="381"/>
        <v>1</v>
      </c>
      <c r="S1470" t="str">
        <f t="shared" si="382"/>
        <v/>
      </c>
      <c r="T1470" s="31">
        <f t="shared" si="386"/>
        <v>0</v>
      </c>
      <c r="U1470" s="31">
        <f t="shared" si="383"/>
        <v>0</v>
      </c>
      <c r="V1470" s="28">
        <f t="shared" si="387"/>
        <v>0</v>
      </c>
      <c r="W1470" s="28">
        <f t="shared" si="388"/>
        <v>2245.509</v>
      </c>
      <c r="X1470" s="28">
        <f t="shared" si="389"/>
        <v>0</v>
      </c>
      <c r="Y1470" s="37">
        <f t="shared" si="384"/>
        <v>2245.509</v>
      </c>
      <c r="Z1470" s="28">
        <f>Y1470*0.0000002777777777</f>
        <v>6.2375249982534939E-4</v>
      </c>
      <c r="AA1470" s="28">
        <f t="shared" si="390"/>
        <v>2245.5089993712577</v>
      </c>
      <c r="AB1470" s="24">
        <f t="shared" si="385"/>
        <v>0</v>
      </c>
      <c r="AD1470" s="24">
        <f t="shared" si="391"/>
        <v>0</v>
      </c>
      <c r="AE1470" s="24">
        <f t="shared" si="400"/>
        <v>4609.4815659747092</v>
      </c>
      <c r="AF1470" s="24">
        <f t="shared" si="396"/>
        <v>0</v>
      </c>
      <c r="AG147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70" s="35">
        <f>(AG1470*3600000)*$J$69</f>
        <v>3326254.3910748209</v>
      </c>
      <c r="AI1470" s="33">
        <f>ABS((AB1470*0.0000002777777777)-Z1470)</f>
        <v>6.2375249982534939E-4</v>
      </c>
      <c r="AJ1470" s="33">
        <f t="shared" si="395"/>
        <v>2.6771318936703956</v>
      </c>
    </row>
    <row r="1471" spans="2:36" x14ac:dyDescent="0.3">
      <c r="B1471" s="22" t="s">
        <v>33</v>
      </c>
      <c r="C1471" s="22">
        <v>1463</v>
      </c>
      <c r="D1471" s="22">
        <v>441</v>
      </c>
      <c r="E1471" s="4">
        <v>0</v>
      </c>
      <c r="F1471" s="13">
        <f t="shared" si="392"/>
        <v>0</v>
      </c>
      <c r="G1471" s="13">
        <f t="shared" si="393"/>
        <v>0</v>
      </c>
      <c r="R1471">
        <f t="shared" si="381"/>
        <v>1</v>
      </c>
      <c r="S1471" t="str">
        <f t="shared" si="382"/>
        <v/>
      </c>
      <c r="T1471" s="31">
        <f t="shared" si="386"/>
        <v>0</v>
      </c>
      <c r="U1471" s="31">
        <f t="shared" si="383"/>
        <v>0</v>
      </c>
      <c r="V1471" s="28">
        <f t="shared" si="387"/>
        <v>0</v>
      </c>
      <c r="W1471" s="28">
        <f t="shared" si="388"/>
        <v>2245.509</v>
      </c>
      <c r="X1471" s="28">
        <f t="shared" si="389"/>
        <v>0</v>
      </c>
      <c r="Y1471" s="37">
        <f t="shared" si="384"/>
        <v>2245.509</v>
      </c>
      <c r="Z1471" s="28">
        <f>Y1471*0.0000002777777777</f>
        <v>6.2375249982534939E-4</v>
      </c>
      <c r="AA1471" s="28">
        <f t="shared" si="390"/>
        <v>2245.5089993712577</v>
      </c>
      <c r="AB1471" s="24">
        <f t="shared" si="385"/>
        <v>0</v>
      </c>
      <c r="AD1471" s="24">
        <f t="shared" si="391"/>
        <v>0</v>
      </c>
      <c r="AE1471" s="24">
        <f t="shared" si="400"/>
        <v>4609.4815659747092</v>
      </c>
      <c r="AF1471" s="24">
        <f t="shared" si="396"/>
        <v>0</v>
      </c>
      <c r="AG147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71" s="35">
        <f>(AG1471*3600000)*$J$69</f>
        <v>3326254.3910748209</v>
      </c>
      <c r="AI1471" s="33">
        <f>ABS((AB1471*0.0000002777777777)-Z1471)</f>
        <v>6.2375249982534939E-4</v>
      </c>
      <c r="AJ1471" s="33">
        <f t="shared" si="395"/>
        <v>2.6777556461702208</v>
      </c>
    </row>
    <row r="1472" spans="2:36" x14ac:dyDescent="0.3">
      <c r="B1472" s="22" t="s">
        <v>33</v>
      </c>
      <c r="C1472" s="22">
        <v>1464</v>
      </c>
      <c r="D1472" s="22">
        <v>442</v>
      </c>
      <c r="E1472" s="4">
        <v>0</v>
      </c>
      <c r="F1472" s="13">
        <f t="shared" si="392"/>
        <v>0</v>
      </c>
      <c r="G1472" s="13">
        <f t="shared" si="393"/>
        <v>0</v>
      </c>
      <c r="R1472">
        <f t="shared" si="381"/>
        <v>1</v>
      </c>
      <c r="S1472" t="str">
        <f t="shared" si="382"/>
        <v/>
      </c>
      <c r="T1472" s="31">
        <f t="shared" si="386"/>
        <v>0</v>
      </c>
      <c r="U1472" s="31">
        <f t="shared" si="383"/>
        <v>0</v>
      </c>
      <c r="V1472" s="28">
        <f t="shared" si="387"/>
        <v>0</v>
      </c>
      <c r="W1472" s="28">
        <f t="shared" si="388"/>
        <v>2245.509</v>
      </c>
      <c r="X1472" s="28">
        <f t="shared" si="389"/>
        <v>0</v>
      </c>
      <c r="Y1472" s="37">
        <f t="shared" si="384"/>
        <v>2245.509</v>
      </c>
      <c r="Z1472" s="28">
        <f>Y1472*0.0000002777777777</f>
        <v>6.2375249982534939E-4</v>
      </c>
      <c r="AA1472" s="28">
        <f t="shared" si="390"/>
        <v>2245.5089993712577</v>
      </c>
      <c r="AB1472" s="24">
        <f t="shared" si="385"/>
        <v>0</v>
      </c>
      <c r="AD1472" s="24">
        <f t="shared" si="391"/>
        <v>0</v>
      </c>
      <c r="AE1472" s="24">
        <f t="shared" si="400"/>
        <v>4609.4815659747092</v>
      </c>
      <c r="AF1472" s="24">
        <f t="shared" si="396"/>
        <v>0</v>
      </c>
      <c r="AG147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72" s="35">
        <f>(AG1472*3600000)*$J$69</f>
        <v>3326254.3910748209</v>
      </c>
      <c r="AI1472" s="33">
        <f>ABS((AB1472*0.0000002777777777)-Z1472)</f>
        <v>6.2375249982534939E-4</v>
      </c>
      <c r="AJ1472" s="33">
        <f t="shared" si="395"/>
        <v>2.6783793986700459</v>
      </c>
    </row>
    <row r="1473" spans="2:36" x14ac:dyDescent="0.3">
      <c r="B1473" s="22" t="s">
        <v>33</v>
      </c>
      <c r="C1473" s="22">
        <v>1465</v>
      </c>
      <c r="D1473" s="22">
        <v>443</v>
      </c>
      <c r="E1473" s="4">
        <v>0</v>
      </c>
      <c r="F1473" s="13">
        <f t="shared" si="392"/>
        <v>0</v>
      </c>
      <c r="G1473" s="13">
        <f t="shared" si="393"/>
        <v>0</v>
      </c>
      <c r="R1473">
        <f t="shared" si="381"/>
        <v>1</v>
      </c>
      <c r="S1473" t="str">
        <f t="shared" si="382"/>
        <v/>
      </c>
      <c r="T1473" s="31">
        <f t="shared" si="386"/>
        <v>0</v>
      </c>
      <c r="U1473" s="31">
        <f t="shared" si="383"/>
        <v>0</v>
      </c>
      <c r="V1473" s="28">
        <f t="shared" si="387"/>
        <v>0</v>
      </c>
      <c r="W1473" s="28">
        <f t="shared" si="388"/>
        <v>2245.509</v>
      </c>
      <c r="X1473" s="28">
        <f t="shared" si="389"/>
        <v>0</v>
      </c>
      <c r="Y1473" s="37">
        <f t="shared" si="384"/>
        <v>2245.509</v>
      </c>
      <c r="Z1473" s="28">
        <f>Y1473*0.0000002777777777</f>
        <v>6.2375249982534939E-4</v>
      </c>
      <c r="AA1473" s="28">
        <f t="shared" si="390"/>
        <v>2245.5089993712577</v>
      </c>
      <c r="AB1473" s="24">
        <f t="shared" si="385"/>
        <v>0</v>
      </c>
      <c r="AD1473" s="24">
        <f t="shared" si="391"/>
        <v>0</v>
      </c>
      <c r="AE1473" s="24">
        <f t="shared" si="400"/>
        <v>4609.4815659747092</v>
      </c>
      <c r="AF1473" s="24">
        <f t="shared" si="396"/>
        <v>0</v>
      </c>
      <c r="AG147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73" s="35">
        <f>(AG1473*3600000)*$J$69</f>
        <v>3326254.3910748209</v>
      </c>
      <c r="AI1473" s="33">
        <f>ABS((AB1473*0.0000002777777777)-Z1473)</f>
        <v>6.2375249982534939E-4</v>
      </c>
      <c r="AJ1473" s="33">
        <f t="shared" si="395"/>
        <v>2.6790031511698711</v>
      </c>
    </row>
    <row r="1474" spans="2:36" x14ac:dyDescent="0.3">
      <c r="B1474" s="22" t="s">
        <v>33</v>
      </c>
      <c r="C1474" s="22">
        <v>1466</v>
      </c>
      <c r="D1474" s="22">
        <v>444</v>
      </c>
      <c r="E1474" s="4">
        <v>0</v>
      </c>
      <c r="F1474" s="13">
        <f t="shared" si="392"/>
        <v>0</v>
      </c>
      <c r="G1474" s="13">
        <f t="shared" si="393"/>
        <v>0</v>
      </c>
      <c r="R1474">
        <f t="shared" si="381"/>
        <v>1</v>
      </c>
      <c r="S1474" t="str">
        <f t="shared" si="382"/>
        <v/>
      </c>
      <c r="T1474" s="31">
        <f t="shared" si="386"/>
        <v>0</v>
      </c>
      <c r="U1474" s="31">
        <f t="shared" si="383"/>
        <v>0</v>
      </c>
      <c r="V1474" s="28">
        <f t="shared" si="387"/>
        <v>0</v>
      </c>
      <c r="W1474" s="28">
        <f t="shared" si="388"/>
        <v>2245.509</v>
      </c>
      <c r="X1474" s="28">
        <f t="shared" si="389"/>
        <v>0</v>
      </c>
      <c r="Y1474" s="37">
        <f t="shared" si="384"/>
        <v>2245.509</v>
      </c>
      <c r="Z1474" s="28">
        <f>Y1474*0.0000002777777777</f>
        <v>6.2375249982534939E-4</v>
      </c>
      <c r="AA1474" s="28">
        <f t="shared" si="390"/>
        <v>2245.5089993712577</v>
      </c>
      <c r="AB1474" s="24">
        <f t="shared" si="385"/>
        <v>0</v>
      </c>
      <c r="AD1474" s="24">
        <f t="shared" si="391"/>
        <v>0</v>
      </c>
      <c r="AE1474" s="24">
        <f t="shared" si="400"/>
        <v>4609.4815659747092</v>
      </c>
      <c r="AF1474" s="24">
        <f t="shared" si="396"/>
        <v>0</v>
      </c>
      <c r="AG147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74" s="35">
        <f>(AG1474*3600000)*$J$69</f>
        <v>3326254.3910748209</v>
      </c>
      <c r="AI1474" s="33">
        <f>ABS((AB1474*0.0000002777777777)-Z1474)</f>
        <v>6.2375249982534939E-4</v>
      </c>
      <c r="AJ1474" s="33">
        <f t="shared" si="395"/>
        <v>2.6796269036696962</v>
      </c>
    </row>
    <row r="1475" spans="2:36" x14ac:dyDescent="0.3">
      <c r="B1475" s="22" t="s">
        <v>33</v>
      </c>
      <c r="C1475" s="22">
        <v>1467</v>
      </c>
      <c r="D1475" s="22">
        <v>445</v>
      </c>
      <c r="E1475" s="4">
        <v>0</v>
      </c>
      <c r="F1475" s="13">
        <f t="shared" si="392"/>
        <v>0</v>
      </c>
      <c r="G1475" s="13">
        <f t="shared" si="393"/>
        <v>0</v>
      </c>
      <c r="R1475">
        <f t="shared" si="381"/>
        <v>1</v>
      </c>
      <c r="S1475" t="str">
        <f t="shared" si="382"/>
        <v/>
      </c>
      <c r="T1475" s="31">
        <f t="shared" si="386"/>
        <v>0</v>
      </c>
      <c r="U1475" s="31">
        <f t="shared" si="383"/>
        <v>0</v>
      </c>
      <c r="V1475" s="28">
        <f t="shared" si="387"/>
        <v>0</v>
      </c>
      <c r="W1475" s="28">
        <f t="shared" si="388"/>
        <v>2245.509</v>
      </c>
      <c r="X1475" s="28">
        <f t="shared" si="389"/>
        <v>0</v>
      </c>
      <c r="Y1475" s="37">
        <f t="shared" si="384"/>
        <v>2245.509</v>
      </c>
      <c r="Z1475" s="28">
        <f>Y1475*0.0000002777777777</f>
        <v>6.2375249982534939E-4</v>
      </c>
      <c r="AA1475" s="28">
        <f t="shared" si="390"/>
        <v>2245.5089993712577</v>
      </c>
      <c r="AB1475" s="24">
        <f t="shared" si="385"/>
        <v>0</v>
      </c>
      <c r="AD1475" s="24">
        <f t="shared" si="391"/>
        <v>0</v>
      </c>
      <c r="AE1475" s="24">
        <f t="shared" si="400"/>
        <v>4609.4815659747092</v>
      </c>
      <c r="AF1475" s="24">
        <f t="shared" si="396"/>
        <v>0</v>
      </c>
      <c r="AG147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75" s="35">
        <f>(AG1475*3600000)*$J$69</f>
        <v>3326254.3910748209</v>
      </c>
      <c r="AI1475" s="33">
        <f>ABS((AB1475*0.0000002777777777)-Z1475)</f>
        <v>6.2375249982534939E-4</v>
      </c>
      <c r="AJ1475" s="33">
        <f t="shared" si="395"/>
        <v>2.6802506561695214</v>
      </c>
    </row>
    <row r="1476" spans="2:36" x14ac:dyDescent="0.3">
      <c r="B1476" s="22" t="s">
        <v>33</v>
      </c>
      <c r="C1476" s="22">
        <v>1468</v>
      </c>
      <c r="D1476" s="22">
        <v>446</v>
      </c>
      <c r="E1476" s="4">
        <v>0</v>
      </c>
      <c r="F1476" s="13">
        <f t="shared" si="392"/>
        <v>0</v>
      </c>
      <c r="G1476" s="13">
        <f t="shared" si="393"/>
        <v>0</v>
      </c>
      <c r="R1476">
        <f t="shared" si="381"/>
        <v>1</v>
      </c>
      <c r="S1476" t="str">
        <f t="shared" si="382"/>
        <v/>
      </c>
      <c r="T1476" s="31">
        <f t="shared" si="386"/>
        <v>0</v>
      </c>
      <c r="U1476" s="31">
        <f t="shared" si="383"/>
        <v>0</v>
      </c>
      <c r="V1476" s="28">
        <f t="shared" si="387"/>
        <v>0</v>
      </c>
      <c r="W1476" s="28">
        <f t="shared" si="388"/>
        <v>2245.509</v>
      </c>
      <c r="X1476" s="28">
        <f t="shared" si="389"/>
        <v>0</v>
      </c>
      <c r="Y1476" s="37">
        <f t="shared" si="384"/>
        <v>2245.509</v>
      </c>
      <c r="Z1476" s="28">
        <f>Y1476*0.0000002777777777</f>
        <v>6.2375249982534939E-4</v>
      </c>
      <c r="AA1476" s="28">
        <f t="shared" si="390"/>
        <v>2245.5089993712577</v>
      </c>
      <c r="AB1476" s="24">
        <f t="shared" si="385"/>
        <v>0</v>
      </c>
      <c r="AD1476" s="24">
        <f t="shared" si="391"/>
        <v>0</v>
      </c>
      <c r="AE1476" s="24">
        <f t="shared" si="400"/>
        <v>4609.4815659747092</v>
      </c>
      <c r="AF1476" s="24">
        <f t="shared" si="396"/>
        <v>0</v>
      </c>
      <c r="AG147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76" s="35">
        <f>(AG1476*3600000)*$J$69</f>
        <v>3326254.3910748209</v>
      </c>
      <c r="AI1476" s="33">
        <f>ABS((AB1476*0.0000002777777777)-Z1476)</f>
        <v>6.2375249982534939E-4</v>
      </c>
      <c r="AJ1476" s="33">
        <f t="shared" si="395"/>
        <v>2.6808744086693466</v>
      </c>
    </row>
    <row r="1477" spans="2:36" x14ac:dyDescent="0.3">
      <c r="B1477" s="22" t="s">
        <v>33</v>
      </c>
      <c r="C1477" s="22">
        <v>1469</v>
      </c>
      <c r="D1477" s="22">
        <v>447</v>
      </c>
      <c r="E1477" s="4">
        <v>0</v>
      </c>
      <c r="F1477" s="13">
        <f t="shared" si="392"/>
        <v>0</v>
      </c>
      <c r="G1477" s="13">
        <f t="shared" si="393"/>
        <v>0</v>
      </c>
      <c r="R1477">
        <f t="shared" si="381"/>
        <v>1</v>
      </c>
      <c r="S1477" t="str">
        <f t="shared" si="382"/>
        <v/>
      </c>
      <c r="T1477" s="31">
        <f t="shared" si="386"/>
        <v>0</v>
      </c>
      <c r="U1477" s="31">
        <f t="shared" si="383"/>
        <v>0</v>
      </c>
      <c r="V1477" s="28">
        <f t="shared" si="387"/>
        <v>0</v>
      </c>
      <c r="W1477" s="28">
        <f t="shared" si="388"/>
        <v>2245.509</v>
      </c>
      <c r="X1477" s="28">
        <f t="shared" si="389"/>
        <v>0</v>
      </c>
      <c r="Y1477" s="37">
        <f t="shared" si="384"/>
        <v>2245.509</v>
      </c>
      <c r="Z1477" s="28">
        <f>Y1477*0.0000002777777777</f>
        <v>6.2375249982534939E-4</v>
      </c>
      <c r="AA1477" s="28">
        <f t="shared" si="390"/>
        <v>2245.5089993712577</v>
      </c>
      <c r="AB1477" s="24">
        <f t="shared" si="385"/>
        <v>0</v>
      </c>
      <c r="AD1477" s="24">
        <f t="shared" si="391"/>
        <v>0</v>
      </c>
      <c r="AE1477" s="24">
        <f t="shared" si="400"/>
        <v>4609.4815659747092</v>
      </c>
      <c r="AF1477" s="24">
        <f t="shared" si="396"/>
        <v>0</v>
      </c>
      <c r="AG147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77" s="35">
        <f>(AG1477*3600000)*$J$69</f>
        <v>3326254.3910748209</v>
      </c>
      <c r="AI1477" s="33">
        <f>ABS((AB1477*0.0000002777777777)-Z1477)</f>
        <v>6.2375249982534939E-4</v>
      </c>
      <c r="AJ1477" s="33">
        <f t="shared" si="395"/>
        <v>2.6814981611691717</v>
      </c>
    </row>
    <row r="1478" spans="2:36" x14ac:dyDescent="0.3">
      <c r="B1478" s="22" t="s">
        <v>33</v>
      </c>
      <c r="C1478" s="22">
        <v>1470</v>
      </c>
      <c r="D1478" s="22">
        <v>448</v>
      </c>
      <c r="E1478" s="4">
        <v>0</v>
      </c>
      <c r="F1478" s="13">
        <f t="shared" si="392"/>
        <v>0</v>
      </c>
      <c r="G1478" s="13">
        <f t="shared" si="393"/>
        <v>0</v>
      </c>
      <c r="R1478">
        <f t="shared" si="381"/>
        <v>1</v>
      </c>
      <c r="S1478" t="str">
        <f t="shared" si="382"/>
        <v/>
      </c>
      <c r="T1478" s="31">
        <f t="shared" si="386"/>
        <v>0</v>
      </c>
      <c r="U1478" s="31">
        <f t="shared" si="383"/>
        <v>0</v>
      </c>
      <c r="V1478" s="28">
        <f t="shared" si="387"/>
        <v>0</v>
      </c>
      <c r="W1478" s="28">
        <f t="shared" si="388"/>
        <v>2245.509</v>
      </c>
      <c r="X1478" s="28">
        <f t="shared" si="389"/>
        <v>0</v>
      </c>
      <c r="Y1478" s="37">
        <f t="shared" si="384"/>
        <v>2245.509</v>
      </c>
      <c r="Z1478" s="28">
        <f>Y1478*0.0000002777777777</f>
        <v>6.2375249982534939E-4</v>
      </c>
      <c r="AA1478" s="28">
        <f t="shared" si="390"/>
        <v>2245.5089993712577</v>
      </c>
      <c r="AB1478" s="24">
        <f t="shared" si="385"/>
        <v>0</v>
      </c>
      <c r="AD1478" s="24">
        <f t="shared" si="391"/>
        <v>0</v>
      </c>
      <c r="AE1478" s="24">
        <f t="shared" si="400"/>
        <v>4609.4815659747092</v>
      </c>
      <c r="AF1478" s="24">
        <f t="shared" si="396"/>
        <v>0</v>
      </c>
      <c r="AG147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78" s="35">
        <f>(AG1478*3600000)*$J$69</f>
        <v>3326254.3910748209</v>
      </c>
      <c r="AI1478" s="33">
        <f>ABS((AB1478*0.0000002777777777)-Z1478)</f>
        <v>6.2375249982534939E-4</v>
      </c>
      <c r="AJ1478" s="33">
        <f t="shared" si="395"/>
        <v>2.6821219136689969</v>
      </c>
    </row>
    <row r="1479" spans="2:36" x14ac:dyDescent="0.3">
      <c r="B1479" s="22" t="s">
        <v>33</v>
      </c>
      <c r="C1479" s="22">
        <v>1471</v>
      </c>
      <c r="D1479" s="22">
        <v>449</v>
      </c>
      <c r="E1479" s="4">
        <v>0</v>
      </c>
      <c r="F1479" s="13">
        <f t="shared" si="392"/>
        <v>0</v>
      </c>
      <c r="G1479" s="13">
        <f t="shared" si="393"/>
        <v>0</v>
      </c>
      <c r="R1479">
        <f t="shared" si="381"/>
        <v>1</v>
      </c>
      <c r="S1479" t="str">
        <f t="shared" si="382"/>
        <v/>
      </c>
      <c r="T1479" s="31">
        <f t="shared" si="386"/>
        <v>0</v>
      </c>
      <c r="U1479" s="31">
        <f t="shared" si="383"/>
        <v>0</v>
      </c>
      <c r="V1479" s="28">
        <f t="shared" si="387"/>
        <v>0</v>
      </c>
      <c r="W1479" s="28">
        <f t="shared" si="388"/>
        <v>2245.509</v>
      </c>
      <c r="X1479" s="28">
        <f t="shared" si="389"/>
        <v>0</v>
      </c>
      <c r="Y1479" s="37">
        <f t="shared" si="384"/>
        <v>2245.509</v>
      </c>
      <c r="Z1479" s="28">
        <f>Y1479*0.0000002777777777</f>
        <v>6.2375249982534939E-4</v>
      </c>
      <c r="AA1479" s="28">
        <f t="shared" si="390"/>
        <v>2245.5089993712577</v>
      </c>
      <c r="AB1479" s="24">
        <f t="shared" si="385"/>
        <v>0</v>
      </c>
      <c r="AD1479" s="24">
        <f t="shared" si="391"/>
        <v>0</v>
      </c>
      <c r="AE1479" s="24">
        <f t="shared" si="400"/>
        <v>4609.4815659747092</v>
      </c>
      <c r="AF1479" s="24">
        <f t="shared" si="396"/>
        <v>0</v>
      </c>
      <c r="AG147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79" s="35">
        <f>(AG1479*3600000)*$J$69</f>
        <v>3326254.3910748209</v>
      </c>
      <c r="AI1479" s="33">
        <f>ABS((AB1479*0.0000002777777777)-Z1479)</f>
        <v>6.2375249982534939E-4</v>
      </c>
      <c r="AJ1479" s="33">
        <f t="shared" si="395"/>
        <v>2.682745666168822</v>
      </c>
    </row>
    <row r="1480" spans="2:36" x14ac:dyDescent="0.3">
      <c r="B1480" s="22" t="s">
        <v>33</v>
      </c>
      <c r="C1480" s="22">
        <v>1472</v>
      </c>
      <c r="D1480" s="22">
        <v>450</v>
      </c>
      <c r="E1480" s="4">
        <v>0</v>
      </c>
      <c r="F1480" s="13">
        <f t="shared" si="392"/>
        <v>0</v>
      </c>
      <c r="G1480" s="13">
        <f t="shared" si="393"/>
        <v>0</v>
      </c>
      <c r="R1480">
        <f t="shared" ref="R1480:R1543" si="401">IF(E1480&lt;1,1,0)</f>
        <v>1</v>
      </c>
      <c r="S1480" t="str">
        <f t="shared" ref="S1480:S1543" si="402">IF(R1480=1,"",E1480)</f>
        <v/>
      </c>
      <c r="T1480" s="31">
        <f t="shared" si="386"/>
        <v>0</v>
      </c>
      <c r="U1480" s="31">
        <f t="shared" ref="U1480:U1543" si="403">(0.5*1526*(T1480*T1480))</f>
        <v>0</v>
      </c>
      <c r="V1480" s="28">
        <f t="shared" si="387"/>
        <v>0</v>
      </c>
      <c r="W1480" s="28">
        <f t="shared" si="388"/>
        <v>2245.509</v>
      </c>
      <c r="X1480" s="28">
        <f t="shared" si="389"/>
        <v>0</v>
      </c>
      <c r="Y1480" s="37">
        <f t="shared" ref="Y1480:Y1543" si="404">V1480+W1480+X1480</f>
        <v>2245.509</v>
      </c>
      <c r="Z1480" s="28">
        <f>Y1480*0.0000002777777777</f>
        <v>6.2375249982534939E-4</v>
      </c>
      <c r="AA1480" s="28">
        <f t="shared" si="390"/>
        <v>2245.5089993712577</v>
      </c>
      <c r="AB1480" s="24">
        <f t="shared" ref="AB1480:AB1543" si="405">$U1480-$U1481</f>
        <v>0</v>
      </c>
      <c r="AD1480" s="24">
        <f t="shared" si="391"/>
        <v>0</v>
      </c>
      <c r="AE1480" s="24">
        <f t="shared" si="400"/>
        <v>4609.4815659747092</v>
      </c>
      <c r="AF1480" s="24">
        <f t="shared" si="396"/>
        <v>0</v>
      </c>
      <c r="AG148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80" s="35">
        <f>(AG1480*3600000)*$J$69</f>
        <v>3326254.3910748209</v>
      </c>
      <c r="AI1480" s="33">
        <f>ABS((AB1480*0.0000002777777777)-Z1480)</f>
        <v>6.2375249982534939E-4</v>
      </c>
      <c r="AJ1480" s="33">
        <f t="shared" si="395"/>
        <v>2.6833694186686472</v>
      </c>
    </row>
    <row r="1481" spans="2:36" x14ac:dyDescent="0.3">
      <c r="B1481" s="22" t="s">
        <v>33</v>
      </c>
      <c r="C1481" s="22">
        <v>1473</v>
      </c>
      <c r="D1481" s="22">
        <v>451</v>
      </c>
      <c r="E1481" s="4">
        <v>0</v>
      </c>
      <c r="F1481" s="13">
        <f t="shared" si="392"/>
        <v>0</v>
      </c>
      <c r="G1481" s="13">
        <f t="shared" si="393"/>
        <v>0</v>
      </c>
      <c r="R1481">
        <f t="shared" si="401"/>
        <v>1</v>
      </c>
      <c r="S1481" t="str">
        <f t="shared" si="402"/>
        <v/>
      </c>
      <c r="T1481" s="31">
        <f t="shared" ref="T1481:T1544" si="406">E1481/3.6</f>
        <v>0</v>
      </c>
      <c r="U1481" s="31">
        <f t="shared" si="403"/>
        <v>0</v>
      </c>
      <c r="V1481" s="28">
        <f t="shared" ref="V1481:V1544" si="407">0.5 * 1.202 * (T1481^2) * 0.25 * (1.442 * 1.589)</f>
        <v>0</v>
      </c>
      <c r="W1481" s="28">
        <f t="shared" ref="W1481:W1544" si="408">1526 * 9.81 * 0.15</f>
        <v>2245.509</v>
      </c>
      <c r="X1481" s="28">
        <f t="shared" ref="X1481:X1544" si="409">(F1481*$M$18)</f>
        <v>0</v>
      </c>
      <c r="Y1481" s="37">
        <f t="shared" si="404"/>
        <v>2245.509</v>
      </c>
      <c r="Z1481" s="28">
        <f>Y1481*0.0000002777777777</f>
        <v>6.2375249982534939E-4</v>
      </c>
      <c r="AA1481" s="28">
        <f t="shared" ref="AA1481:AA1544" si="410">Z1481*3600000</f>
        <v>2245.5089993712577</v>
      </c>
      <c r="AB1481" s="24">
        <f t="shared" si="405"/>
        <v>0</v>
      </c>
      <c r="AD1481" s="24">
        <f t="shared" ref="AD1481:AD1544" si="411">AC1481/1000</f>
        <v>0</v>
      </c>
      <c r="AE1481" s="24">
        <f t="shared" si="400"/>
        <v>4609.4815659747092</v>
      </c>
      <c r="AF1481" s="24">
        <f t="shared" si="396"/>
        <v>0</v>
      </c>
      <c r="AG148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81" s="35">
        <f>(AG1481*3600000)*$J$69</f>
        <v>3326254.3910748209</v>
      </c>
      <c r="AI1481" s="33">
        <f>ABS((AB1481*0.0000002777777777)-Z1481)</f>
        <v>6.2375249982534939E-4</v>
      </c>
      <c r="AJ1481" s="33">
        <f t="shared" si="395"/>
        <v>2.6839931711684724</v>
      </c>
    </row>
    <row r="1482" spans="2:36" x14ac:dyDescent="0.3">
      <c r="B1482" s="22" t="s">
        <v>33</v>
      </c>
      <c r="C1482" s="22">
        <v>1474</v>
      </c>
      <c r="D1482" s="22">
        <v>452</v>
      </c>
      <c r="E1482" s="4">
        <v>0</v>
      </c>
      <c r="F1482" s="13">
        <f t="shared" ref="F1482:F1545" si="412">($E1483-$E1481)/2/3.6</f>
        <v>0</v>
      </c>
      <c r="G1482" s="13">
        <f t="shared" ref="G1482:G1545" si="413">($E1483-$E1481)/2</f>
        <v>0</v>
      </c>
      <c r="R1482">
        <f t="shared" si="401"/>
        <v>1</v>
      </c>
      <c r="S1482" t="str">
        <f t="shared" si="402"/>
        <v/>
      </c>
      <c r="T1482" s="31">
        <f t="shared" si="406"/>
        <v>0</v>
      </c>
      <c r="U1482" s="31">
        <f t="shared" si="403"/>
        <v>0</v>
      </c>
      <c r="V1482" s="28">
        <f t="shared" si="407"/>
        <v>0</v>
      </c>
      <c r="W1482" s="28">
        <f t="shared" si="408"/>
        <v>2245.509</v>
      </c>
      <c r="X1482" s="28">
        <f t="shared" si="409"/>
        <v>0</v>
      </c>
      <c r="Y1482" s="37">
        <f t="shared" si="404"/>
        <v>2245.509</v>
      </c>
      <c r="Z1482" s="28">
        <f>Y1482*0.0000002777777777</f>
        <v>6.2375249982534939E-4</v>
      </c>
      <c r="AA1482" s="28">
        <f t="shared" si="410"/>
        <v>2245.5089993712577</v>
      </c>
      <c r="AB1482" s="24">
        <f t="shared" si="405"/>
        <v>0</v>
      </c>
      <c r="AD1482" s="24">
        <f t="shared" si="411"/>
        <v>0</v>
      </c>
      <c r="AE1482" s="24">
        <f t="shared" si="400"/>
        <v>4609.4815659747092</v>
      </c>
      <c r="AF1482" s="24">
        <f t="shared" si="396"/>
        <v>0</v>
      </c>
      <c r="AG148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82" s="35">
        <f>(AG1482*3600000)*$J$69</f>
        <v>3326254.3910748209</v>
      </c>
      <c r="AI1482" s="33">
        <f>ABS((AB1482*0.0000002777777777)-Z1482)</f>
        <v>6.2375249982534939E-4</v>
      </c>
      <c r="AJ1482" s="33">
        <f t="shared" ref="AJ1482:AJ1545" si="414">AJ1481+AI1482</f>
        <v>2.6846169236682975</v>
      </c>
    </row>
    <row r="1483" spans="2:36" x14ac:dyDescent="0.3">
      <c r="B1483" s="22" t="s">
        <v>33</v>
      </c>
      <c r="C1483" s="22">
        <v>1475</v>
      </c>
      <c r="D1483" s="22">
        <v>453</v>
      </c>
      <c r="E1483" s="4">
        <v>0</v>
      </c>
      <c r="F1483" s="13">
        <f t="shared" si="412"/>
        <v>0</v>
      </c>
      <c r="G1483" s="13">
        <f t="shared" si="413"/>
        <v>0</v>
      </c>
      <c r="R1483">
        <f t="shared" si="401"/>
        <v>1</v>
      </c>
      <c r="S1483" t="str">
        <f t="shared" si="402"/>
        <v/>
      </c>
      <c r="T1483" s="31">
        <f t="shared" si="406"/>
        <v>0</v>
      </c>
      <c r="U1483" s="31">
        <f t="shared" si="403"/>
        <v>0</v>
      </c>
      <c r="V1483" s="28">
        <f t="shared" si="407"/>
        <v>0</v>
      </c>
      <c r="W1483" s="28">
        <f t="shared" si="408"/>
        <v>2245.509</v>
      </c>
      <c r="X1483" s="28">
        <f t="shared" si="409"/>
        <v>0</v>
      </c>
      <c r="Y1483" s="37">
        <f t="shared" si="404"/>
        <v>2245.509</v>
      </c>
      <c r="Z1483" s="28">
        <f>Y1483*0.0000002777777777</f>
        <v>6.2375249982534939E-4</v>
      </c>
      <c r="AA1483" s="28">
        <f t="shared" si="410"/>
        <v>2245.5089993712577</v>
      </c>
      <c r="AB1483" s="24">
        <f t="shared" si="405"/>
        <v>0</v>
      </c>
      <c r="AD1483" s="24">
        <f t="shared" si="411"/>
        <v>0</v>
      </c>
      <c r="AE1483" s="24">
        <f t="shared" si="400"/>
        <v>4609.4815659747092</v>
      </c>
      <c r="AF1483" s="24">
        <f t="shared" si="396"/>
        <v>0</v>
      </c>
      <c r="AG148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83" s="35">
        <f>(AG1483*3600000)*$J$69</f>
        <v>3326254.3910748209</v>
      </c>
      <c r="AI1483" s="33">
        <f>ABS((AB1483*0.0000002777777777)-Z1483)</f>
        <v>6.2375249982534939E-4</v>
      </c>
      <c r="AJ1483" s="33">
        <f t="shared" si="414"/>
        <v>2.6852406761681227</v>
      </c>
    </row>
    <row r="1484" spans="2:36" x14ac:dyDescent="0.3">
      <c r="B1484" s="22" t="s">
        <v>33</v>
      </c>
      <c r="C1484" s="22">
        <v>1476</v>
      </c>
      <c r="D1484" s="22">
        <v>454</v>
      </c>
      <c r="E1484" s="4">
        <v>0</v>
      </c>
      <c r="F1484" s="13">
        <f t="shared" si="412"/>
        <v>0</v>
      </c>
      <c r="G1484" s="13">
        <f t="shared" si="413"/>
        <v>0</v>
      </c>
      <c r="R1484">
        <f t="shared" si="401"/>
        <v>1</v>
      </c>
      <c r="S1484" t="str">
        <f t="shared" si="402"/>
        <v/>
      </c>
      <c r="T1484" s="31">
        <f t="shared" si="406"/>
        <v>0</v>
      </c>
      <c r="U1484" s="31">
        <f t="shared" si="403"/>
        <v>0</v>
      </c>
      <c r="V1484" s="28">
        <f t="shared" si="407"/>
        <v>0</v>
      </c>
      <c r="W1484" s="28">
        <f t="shared" si="408"/>
        <v>2245.509</v>
      </c>
      <c r="X1484" s="28">
        <f t="shared" si="409"/>
        <v>0</v>
      </c>
      <c r="Y1484" s="37">
        <f t="shared" si="404"/>
        <v>2245.509</v>
      </c>
      <c r="Z1484" s="28">
        <f>Y1484*0.0000002777777777</f>
        <v>6.2375249982534939E-4</v>
      </c>
      <c r="AA1484" s="28">
        <f t="shared" si="410"/>
        <v>2245.5089993712577</v>
      </c>
      <c r="AB1484" s="24">
        <f t="shared" si="405"/>
        <v>0</v>
      </c>
      <c r="AD1484" s="24">
        <f t="shared" si="411"/>
        <v>0</v>
      </c>
      <c r="AE1484" s="24">
        <f t="shared" si="400"/>
        <v>4609.4815659747092</v>
      </c>
      <c r="AF1484" s="24">
        <f t="shared" si="396"/>
        <v>0</v>
      </c>
      <c r="AG148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84" s="35">
        <f>(AG1484*3600000)*$J$69</f>
        <v>3326254.3910748209</v>
      </c>
      <c r="AI1484" s="33">
        <f>ABS((AB1484*0.0000002777777777)-Z1484)</f>
        <v>6.2375249982534939E-4</v>
      </c>
      <c r="AJ1484" s="33">
        <f t="shared" si="414"/>
        <v>2.6858644286679478</v>
      </c>
    </row>
    <row r="1485" spans="2:36" x14ac:dyDescent="0.3">
      <c r="B1485" s="22" t="s">
        <v>33</v>
      </c>
      <c r="C1485" s="22">
        <v>1477</v>
      </c>
      <c r="D1485" s="22">
        <v>455</v>
      </c>
      <c r="E1485" s="4">
        <v>0</v>
      </c>
      <c r="F1485" s="13">
        <f t="shared" si="412"/>
        <v>0</v>
      </c>
      <c r="G1485" s="13">
        <f t="shared" si="413"/>
        <v>0</v>
      </c>
      <c r="R1485">
        <f t="shared" si="401"/>
        <v>1</v>
      </c>
      <c r="S1485" t="str">
        <f t="shared" si="402"/>
        <v/>
      </c>
      <c r="T1485" s="31">
        <f t="shared" si="406"/>
        <v>0</v>
      </c>
      <c r="U1485" s="31">
        <f t="shared" si="403"/>
        <v>0</v>
      </c>
      <c r="V1485" s="28">
        <f t="shared" si="407"/>
        <v>0</v>
      </c>
      <c r="W1485" s="28">
        <f t="shared" si="408"/>
        <v>2245.509</v>
      </c>
      <c r="X1485" s="28">
        <f t="shared" si="409"/>
        <v>0</v>
      </c>
      <c r="Y1485" s="37">
        <f t="shared" si="404"/>
        <v>2245.509</v>
      </c>
      <c r="Z1485" s="28">
        <f>Y1485*0.0000002777777777</f>
        <v>6.2375249982534939E-4</v>
      </c>
      <c r="AA1485" s="28">
        <f t="shared" si="410"/>
        <v>2245.5089993712577</v>
      </c>
      <c r="AB1485" s="24">
        <f t="shared" si="405"/>
        <v>0</v>
      </c>
      <c r="AD1485" s="24">
        <f t="shared" si="411"/>
        <v>0</v>
      </c>
      <c r="AE1485" s="24">
        <f t="shared" si="400"/>
        <v>4609.4815659747092</v>
      </c>
      <c r="AF1485" s="24">
        <f t="shared" si="396"/>
        <v>0</v>
      </c>
      <c r="AG148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85" s="35">
        <f>(AG1485*3600000)*$J$69</f>
        <v>3326254.3910748209</v>
      </c>
      <c r="AI1485" s="33">
        <f>ABS((AB1485*0.0000002777777777)-Z1485)</f>
        <v>6.2375249982534939E-4</v>
      </c>
      <c r="AJ1485" s="33">
        <f t="shared" si="414"/>
        <v>2.686488181167773</v>
      </c>
    </row>
    <row r="1486" spans="2:36" x14ac:dyDescent="0.3">
      <c r="B1486" s="23" t="s">
        <v>34</v>
      </c>
      <c r="C1486" s="23">
        <v>1478</v>
      </c>
      <c r="D1486" s="23">
        <v>1</v>
      </c>
      <c r="E1486" s="5">
        <v>0</v>
      </c>
      <c r="F1486" s="13">
        <f t="shared" si="412"/>
        <v>0.30555555555555558</v>
      </c>
      <c r="G1486" s="13">
        <f t="shared" si="413"/>
        <v>1.1000000000000001</v>
      </c>
      <c r="R1486">
        <f t="shared" si="401"/>
        <v>1</v>
      </c>
      <c r="S1486" t="str">
        <f t="shared" si="402"/>
        <v/>
      </c>
      <c r="T1486" s="31">
        <f t="shared" si="406"/>
        <v>0</v>
      </c>
      <c r="U1486" s="31">
        <f t="shared" si="403"/>
        <v>0</v>
      </c>
      <c r="V1486" s="28">
        <f t="shared" si="407"/>
        <v>0</v>
      </c>
      <c r="W1486" s="28">
        <f t="shared" si="408"/>
        <v>2245.509</v>
      </c>
      <c r="X1486" s="28">
        <f t="shared" si="409"/>
        <v>484.18168236473986</v>
      </c>
      <c r="Y1486" s="37">
        <f t="shared" si="404"/>
        <v>2729.69068236474</v>
      </c>
      <c r="Z1486" s="28">
        <f>Y1486*0.0000002777777777</f>
        <v>7.5824741155567407E-4</v>
      </c>
      <c r="AA1486" s="28">
        <f t="shared" si="410"/>
        <v>2729.6906816004266</v>
      </c>
      <c r="AB1486" s="24">
        <f t="shared" si="405"/>
        <v>-284.94753086419757</v>
      </c>
      <c r="AD1486" s="24">
        <f t="shared" si="411"/>
        <v>0</v>
      </c>
      <c r="AE1486" s="24">
        <f t="shared" si="400"/>
        <v>4609.4815659747092</v>
      </c>
      <c r="AF1486" s="24">
        <f t="shared" si="396"/>
        <v>0</v>
      </c>
      <c r="AG148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86" s="35">
        <f>(AG1486*3600000)*$J$69</f>
        <v>3326254.3910748209</v>
      </c>
      <c r="AI1486" s="33">
        <f>ABS((AB1486*0.0000002777777777)-Z1486)</f>
        <v>8.3739950344023303E-4</v>
      </c>
      <c r="AJ1486" s="33">
        <f t="shared" si="414"/>
        <v>2.6873255806712133</v>
      </c>
    </row>
    <row r="1487" spans="2:36" x14ac:dyDescent="0.3">
      <c r="B1487" s="23" t="s">
        <v>34</v>
      </c>
      <c r="C1487" s="23">
        <v>1479</v>
      </c>
      <c r="D1487" s="23">
        <v>2</v>
      </c>
      <c r="E1487" s="5">
        <v>2.2000000000000002</v>
      </c>
      <c r="F1487" s="13">
        <f t="shared" si="412"/>
        <v>0.61111111111111116</v>
      </c>
      <c r="G1487" s="13">
        <f t="shared" si="413"/>
        <v>2.2000000000000002</v>
      </c>
      <c r="R1487">
        <f t="shared" si="401"/>
        <v>0</v>
      </c>
      <c r="S1487">
        <f t="shared" si="402"/>
        <v>2.2000000000000002</v>
      </c>
      <c r="T1487" s="31">
        <f t="shared" si="406"/>
        <v>0.61111111111111116</v>
      </c>
      <c r="U1487" s="31">
        <f t="shared" si="403"/>
        <v>284.94753086419757</v>
      </c>
      <c r="V1487" s="28">
        <f t="shared" si="407"/>
        <v>0.12857128911882715</v>
      </c>
      <c r="W1487" s="28">
        <f t="shared" si="408"/>
        <v>2245.509</v>
      </c>
      <c r="X1487" s="28">
        <f t="shared" si="409"/>
        <v>968.36336472947971</v>
      </c>
      <c r="Y1487" s="37">
        <f t="shared" si="404"/>
        <v>3214.0009360185986</v>
      </c>
      <c r="Z1487" s="28">
        <f>Y1487*0.0000002777777777</f>
        <v>8.9277803753296631E-4</v>
      </c>
      <c r="AA1487" s="28">
        <f t="shared" si="410"/>
        <v>3214.0009351186786</v>
      </c>
      <c r="AB1487" s="24">
        <f t="shared" si="405"/>
        <v>-854.84259259259272</v>
      </c>
      <c r="AD1487" s="24">
        <f t="shared" si="411"/>
        <v>0</v>
      </c>
      <c r="AE1487" s="24">
        <f t="shared" si="400"/>
        <v>4609.4815659747092</v>
      </c>
      <c r="AF1487" s="24">
        <f t="shared" si="396"/>
        <v>0</v>
      </c>
      <c r="AG148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87" s="35">
        <f>(AG1487*3600000)*$J$69</f>
        <v>3326254.3910748209</v>
      </c>
      <c r="AI1487" s="33">
        <f>ABS((AB1487*0.0000002777777777)-Z1487)</f>
        <v>1.1302343131866432E-3</v>
      </c>
      <c r="AJ1487" s="33">
        <f t="shared" si="414"/>
        <v>2.6884558149843998</v>
      </c>
    </row>
    <row r="1488" spans="2:36" x14ac:dyDescent="0.3">
      <c r="B1488" s="23" t="s">
        <v>34</v>
      </c>
      <c r="C1488" s="23">
        <v>1480</v>
      </c>
      <c r="D1488" s="23">
        <v>3</v>
      </c>
      <c r="E1488" s="5">
        <v>4.4000000000000004</v>
      </c>
      <c r="F1488" s="13">
        <f t="shared" si="412"/>
        <v>0.56944444444444442</v>
      </c>
      <c r="G1488" s="13">
        <f t="shared" si="413"/>
        <v>2.0499999999999998</v>
      </c>
      <c r="R1488">
        <f t="shared" si="401"/>
        <v>0</v>
      </c>
      <c r="S1488">
        <f t="shared" si="402"/>
        <v>4.4000000000000004</v>
      </c>
      <c r="T1488" s="31">
        <f t="shared" si="406"/>
        <v>1.2222222222222223</v>
      </c>
      <c r="U1488" s="31">
        <f t="shared" si="403"/>
        <v>1139.7901234567903</v>
      </c>
      <c r="V1488" s="28">
        <f t="shared" si="407"/>
        <v>0.51428515647530859</v>
      </c>
      <c r="W1488" s="28">
        <f t="shared" si="408"/>
        <v>2245.509</v>
      </c>
      <c r="X1488" s="28">
        <f t="shared" si="409"/>
        <v>902.33858986156054</v>
      </c>
      <c r="Y1488" s="37">
        <f t="shared" si="404"/>
        <v>3148.3618750180358</v>
      </c>
      <c r="Z1488" s="28">
        <f>Y1488*0.0000002777777777</f>
        <v>8.7454496503791513E-4</v>
      </c>
      <c r="AA1488" s="28">
        <f t="shared" si="410"/>
        <v>3148.3618741364944</v>
      </c>
      <c r="AB1488" s="24">
        <f t="shared" si="405"/>
        <v>-1196.8973765432097</v>
      </c>
      <c r="AD1488" s="24">
        <f t="shared" si="411"/>
        <v>0</v>
      </c>
      <c r="AE1488" s="24">
        <f t="shared" si="400"/>
        <v>4609.4815659747092</v>
      </c>
      <c r="AF1488" s="24">
        <f t="shared" si="396"/>
        <v>0</v>
      </c>
      <c r="AG148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88" s="35">
        <f>(AG1488*3600000)*$J$69</f>
        <v>3326254.3910748209</v>
      </c>
      <c r="AI1488" s="33">
        <f>ABS((AB1488*0.0000002777777777)-Z1488)</f>
        <v>1.2070164584290482E-3</v>
      </c>
      <c r="AJ1488" s="33">
        <f t="shared" si="414"/>
        <v>2.689662831442829</v>
      </c>
    </row>
    <row r="1489" spans="2:36" x14ac:dyDescent="0.3">
      <c r="B1489" s="23" t="s">
        <v>34</v>
      </c>
      <c r="C1489" s="23">
        <v>1481</v>
      </c>
      <c r="D1489" s="23">
        <v>4</v>
      </c>
      <c r="E1489" s="5">
        <v>6.3</v>
      </c>
      <c r="F1489" s="13">
        <f t="shared" si="412"/>
        <v>0.4861111111111111</v>
      </c>
      <c r="G1489" s="13">
        <f t="shared" si="413"/>
        <v>1.75</v>
      </c>
      <c r="R1489">
        <f t="shared" si="401"/>
        <v>0</v>
      </c>
      <c r="S1489">
        <f t="shared" si="402"/>
        <v>6.3</v>
      </c>
      <c r="T1489" s="31">
        <f t="shared" si="406"/>
        <v>1.75</v>
      </c>
      <c r="U1489" s="31">
        <f t="shared" si="403"/>
        <v>2336.6875</v>
      </c>
      <c r="V1489" s="28">
        <f t="shared" si="407"/>
        <v>1.0543376994062497</v>
      </c>
      <c r="W1489" s="28">
        <f t="shared" si="408"/>
        <v>2245.509</v>
      </c>
      <c r="X1489" s="28">
        <f t="shared" si="409"/>
        <v>770.28904012572241</v>
      </c>
      <c r="Y1489" s="37">
        <f t="shared" si="404"/>
        <v>3016.8523778251288</v>
      </c>
      <c r="Z1489" s="28">
        <f>Y1489*0.0000002777777777</f>
        <v>8.3801454916122506E-4</v>
      </c>
      <c r="AA1489" s="28">
        <f t="shared" si="410"/>
        <v>3016.8523769804101</v>
      </c>
      <c r="AB1489" s="24">
        <f t="shared" si="405"/>
        <v>-1337.6049382716055</v>
      </c>
      <c r="AD1489" s="24">
        <f t="shared" si="411"/>
        <v>0</v>
      </c>
      <c r="AE1489" s="24">
        <f t="shared" si="400"/>
        <v>4609.4815659747092</v>
      </c>
      <c r="AF1489" s="24">
        <f t="shared" si="396"/>
        <v>0</v>
      </c>
      <c r="AG148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89" s="35">
        <f>(AG1489*3600000)*$J$69</f>
        <v>3326254.3910748209</v>
      </c>
      <c r="AI1489" s="33">
        <f>ABS((AB1489*0.0000002777777777)-Z1489)</f>
        <v>1.2095714763548575E-3</v>
      </c>
      <c r="AJ1489" s="33">
        <f t="shared" si="414"/>
        <v>2.6908724029191839</v>
      </c>
    </row>
    <row r="1490" spans="2:36" x14ac:dyDescent="0.3">
      <c r="B1490" s="23" t="s">
        <v>34</v>
      </c>
      <c r="C1490" s="23">
        <v>1482</v>
      </c>
      <c r="D1490" s="23">
        <v>5</v>
      </c>
      <c r="E1490" s="5">
        <v>7.9</v>
      </c>
      <c r="F1490" s="13">
        <f t="shared" si="412"/>
        <v>0.40277777777777768</v>
      </c>
      <c r="G1490" s="13">
        <f t="shared" si="413"/>
        <v>1.4499999999999997</v>
      </c>
      <c r="R1490">
        <f t="shared" si="401"/>
        <v>0</v>
      </c>
      <c r="S1490">
        <f t="shared" si="402"/>
        <v>7.9</v>
      </c>
      <c r="T1490" s="31">
        <f t="shared" si="406"/>
        <v>2.1944444444444446</v>
      </c>
      <c r="U1490" s="31">
        <f t="shared" si="403"/>
        <v>3674.2924382716055</v>
      </c>
      <c r="V1490" s="28">
        <f t="shared" si="407"/>
        <v>1.6578789574185955</v>
      </c>
      <c r="W1490" s="28">
        <f t="shared" si="408"/>
        <v>2245.509</v>
      </c>
      <c r="X1490" s="28">
        <f t="shared" si="409"/>
        <v>638.23949038988417</v>
      </c>
      <c r="Y1490" s="37">
        <f t="shared" si="404"/>
        <v>2885.4063693473026</v>
      </c>
      <c r="Z1490" s="28">
        <f>Y1490*0.0000002777777777</f>
        <v>8.0150176903871914E-4</v>
      </c>
      <c r="AA1490" s="28">
        <f t="shared" si="410"/>
        <v>2885.406368539389</v>
      </c>
      <c r="AB1490" s="24">
        <f t="shared" si="405"/>
        <v>-1308.7569444444425</v>
      </c>
      <c r="AD1490" s="24">
        <f t="shared" si="411"/>
        <v>0</v>
      </c>
      <c r="AE1490" s="24">
        <f t="shared" si="400"/>
        <v>4609.4815659747092</v>
      </c>
      <c r="AF1490" s="24">
        <f t="shared" si="396"/>
        <v>0</v>
      </c>
      <c r="AG149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90" s="35">
        <f>(AG1490*3600000)*$J$69</f>
        <v>3326254.3910748209</v>
      </c>
      <c r="AI1490" s="33">
        <f>ABS((AB1490*0.0000002777777777)-Z1490)</f>
        <v>1.1650453646159388E-3</v>
      </c>
      <c r="AJ1490" s="33">
        <f t="shared" si="414"/>
        <v>2.6920374482837999</v>
      </c>
    </row>
    <row r="1491" spans="2:36" x14ac:dyDescent="0.3">
      <c r="B1491" s="23" t="s">
        <v>34</v>
      </c>
      <c r="C1491" s="23">
        <v>1483</v>
      </c>
      <c r="D1491" s="23">
        <v>6</v>
      </c>
      <c r="E1491" s="5">
        <v>9.1999999999999993</v>
      </c>
      <c r="F1491" s="13">
        <f t="shared" si="412"/>
        <v>0.34722222222222221</v>
      </c>
      <c r="G1491" s="13">
        <f t="shared" si="413"/>
        <v>1.25</v>
      </c>
      <c r="R1491">
        <f t="shared" si="401"/>
        <v>0</v>
      </c>
      <c r="S1491">
        <f t="shared" si="402"/>
        <v>9.1999999999999993</v>
      </c>
      <c r="T1491" s="31">
        <f t="shared" si="406"/>
        <v>2.5555555555555554</v>
      </c>
      <c r="U1491" s="31">
        <f t="shared" si="403"/>
        <v>4983.0493827160481</v>
      </c>
      <c r="V1491" s="28">
        <f t="shared" si="407"/>
        <v>2.2484037006234558</v>
      </c>
      <c r="W1491" s="28">
        <f t="shared" si="408"/>
        <v>2245.509</v>
      </c>
      <c r="X1491" s="28">
        <f t="shared" si="409"/>
        <v>550.20645723265886</v>
      </c>
      <c r="Y1491" s="37">
        <f t="shared" si="404"/>
        <v>2797.9638609332824</v>
      </c>
      <c r="Z1491" s="28">
        <f>Y1491*0.0000002777777777</f>
        <v>7.772121833749591E-4</v>
      </c>
      <c r="AA1491" s="28">
        <f t="shared" si="410"/>
        <v>2797.9638601498527</v>
      </c>
      <c r="AB1491" s="24">
        <f t="shared" si="405"/>
        <v>-1384.7037037037053</v>
      </c>
      <c r="AD1491" s="24">
        <f t="shared" si="411"/>
        <v>0</v>
      </c>
      <c r="AE1491" s="24">
        <f t="shared" si="400"/>
        <v>4609.4815659747092</v>
      </c>
      <c r="AF1491" s="24">
        <f t="shared" ref="AF1491:AF1554" si="415">AC1491*0.0000002777777777</f>
        <v>0</v>
      </c>
      <c r="AG149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91" s="35">
        <f>(AG1491*3600000)*$J$69</f>
        <v>3326254.3910748209</v>
      </c>
      <c r="AI1491" s="33">
        <f>ABS((AB1491*0.0000002777777777)-Z1491)</f>
        <v>1.1618521009627335E-3</v>
      </c>
      <c r="AJ1491" s="33">
        <f t="shared" si="414"/>
        <v>2.6931993003847627</v>
      </c>
    </row>
    <row r="1492" spans="2:36" x14ac:dyDescent="0.3">
      <c r="B1492" s="23" t="s">
        <v>34</v>
      </c>
      <c r="C1492" s="23">
        <v>1484</v>
      </c>
      <c r="D1492" s="23">
        <v>7</v>
      </c>
      <c r="E1492" s="5">
        <v>10.4</v>
      </c>
      <c r="F1492" s="13">
        <f t="shared" si="412"/>
        <v>0.31944444444444453</v>
      </c>
      <c r="G1492" s="13">
        <f t="shared" si="413"/>
        <v>1.1500000000000004</v>
      </c>
      <c r="R1492">
        <f t="shared" si="401"/>
        <v>0</v>
      </c>
      <c r="S1492">
        <f t="shared" si="402"/>
        <v>10.4</v>
      </c>
      <c r="T1492" s="31">
        <f t="shared" si="406"/>
        <v>2.8888888888888888</v>
      </c>
      <c r="U1492" s="31">
        <f t="shared" si="403"/>
        <v>6367.7530864197533</v>
      </c>
      <c r="V1492" s="28">
        <f t="shared" si="407"/>
        <v>2.8731964113827151</v>
      </c>
      <c r="W1492" s="28">
        <f t="shared" si="408"/>
        <v>2245.509</v>
      </c>
      <c r="X1492" s="28">
        <f t="shared" si="409"/>
        <v>506.18994065404627</v>
      </c>
      <c r="Y1492" s="37">
        <f t="shared" si="404"/>
        <v>2754.5721370654292</v>
      </c>
      <c r="Z1492" s="28">
        <f>Y1492*0.0000002777777777</f>
        <v>7.6515892674837481E-4</v>
      </c>
      <c r="AA1492" s="28">
        <f t="shared" si="410"/>
        <v>2754.5721362941495</v>
      </c>
      <c r="AB1492" s="24">
        <f t="shared" si="405"/>
        <v>-1418.261574074073</v>
      </c>
      <c r="AD1492" s="24">
        <f t="shared" si="411"/>
        <v>0</v>
      </c>
      <c r="AE1492" s="24">
        <f t="shared" si="400"/>
        <v>4609.4815659747092</v>
      </c>
      <c r="AF1492" s="24">
        <f t="shared" si="415"/>
        <v>0</v>
      </c>
      <c r="AG149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92" s="35">
        <f>(AG1492*3600000)*$J$69</f>
        <v>3326254.3910748209</v>
      </c>
      <c r="AI1492" s="33">
        <f>ABS((AB1492*0.0000002777777777)-Z1492)</f>
        <v>1.1591204749919748E-3</v>
      </c>
      <c r="AJ1492" s="33">
        <f t="shared" si="414"/>
        <v>2.6943584208597549</v>
      </c>
    </row>
    <row r="1493" spans="2:36" x14ac:dyDescent="0.3">
      <c r="B1493" s="23" t="s">
        <v>34</v>
      </c>
      <c r="C1493" s="23">
        <v>1485</v>
      </c>
      <c r="D1493" s="23">
        <v>8</v>
      </c>
      <c r="E1493" s="5">
        <v>11.5</v>
      </c>
      <c r="F1493" s="13">
        <f t="shared" si="412"/>
        <v>0.34722222222222221</v>
      </c>
      <c r="G1493" s="13">
        <f t="shared" si="413"/>
        <v>1.25</v>
      </c>
      <c r="R1493">
        <f t="shared" si="401"/>
        <v>0</v>
      </c>
      <c r="S1493">
        <f t="shared" si="402"/>
        <v>11.5</v>
      </c>
      <c r="T1493" s="31">
        <f t="shared" si="406"/>
        <v>3.1944444444444442</v>
      </c>
      <c r="U1493" s="31">
        <f t="shared" si="403"/>
        <v>7786.0146604938263</v>
      </c>
      <c r="V1493" s="28">
        <f t="shared" si="407"/>
        <v>3.5131307822241502</v>
      </c>
      <c r="W1493" s="28">
        <f t="shared" si="408"/>
        <v>2245.509</v>
      </c>
      <c r="X1493" s="28">
        <f t="shared" si="409"/>
        <v>550.20645723265886</v>
      </c>
      <c r="Y1493" s="37">
        <f t="shared" si="404"/>
        <v>2799.2285880148829</v>
      </c>
      <c r="Z1493" s="28">
        <f>Y1493*0.0000002777777777</f>
        <v>7.7756349645308307E-4</v>
      </c>
      <c r="AA1493" s="28">
        <f t="shared" si="410"/>
        <v>2799.228587231099</v>
      </c>
      <c r="AB1493" s="24">
        <f t="shared" si="405"/>
        <v>-2011.1172839506189</v>
      </c>
      <c r="AD1493" s="24">
        <f t="shared" si="411"/>
        <v>0</v>
      </c>
      <c r="AE1493" s="24">
        <f t="shared" si="400"/>
        <v>4609.4815659747092</v>
      </c>
      <c r="AF1493" s="24">
        <f t="shared" si="415"/>
        <v>0</v>
      </c>
      <c r="AG149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93" s="35">
        <f>(AG1493*3600000)*$J$69</f>
        <v>3326254.3910748209</v>
      </c>
      <c r="AI1493" s="33">
        <f>ABS((AB1493*0.0000002777777777)-Z1493)</f>
        <v>1.3362071862829459E-3</v>
      </c>
      <c r="AJ1493" s="33">
        <f t="shared" si="414"/>
        <v>2.6956946280460379</v>
      </c>
    </row>
    <row r="1494" spans="2:36" x14ac:dyDescent="0.3">
      <c r="B1494" s="23" t="s">
        <v>34</v>
      </c>
      <c r="C1494" s="23">
        <v>1486</v>
      </c>
      <c r="D1494" s="23">
        <v>9</v>
      </c>
      <c r="E1494" s="5">
        <v>12.9</v>
      </c>
      <c r="F1494" s="13">
        <f t="shared" si="412"/>
        <v>0.44444444444444431</v>
      </c>
      <c r="G1494" s="13">
        <f t="shared" si="413"/>
        <v>1.5999999999999996</v>
      </c>
      <c r="R1494">
        <f t="shared" si="401"/>
        <v>0</v>
      </c>
      <c r="S1494">
        <f t="shared" si="402"/>
        <v>12.9</v>
      </c>
      <c r="T1494" s="31">
        <f t="shared" si="406"/>
        <v>3.5833333333333335</v>
      </c>
      <c r="U1494" s="31">
        <f t="shared" si="403"/>
        <v>9797.1319444444453</v>
      </c>
      <c r="V1494" s="28">
        <f t="shared" si="407"/>
        <v>4.4205678145173604</v>
      </c>
      <c r="W1494" s="28">
        <f t="shared" si="408"/>
        <v>2245.509</v>
      </c>
      <c r="X1494" s="28">
        <f t="shared" si="409"/>
        <v>704.26426525780312</v>
      </c>
      <c r="Y1494" s="37">
        <f t="shared" si="404"/>
        <v>2954.1938330723206</v>
      </c>
      <c r="Z1494" s="28">
        <f>Y1494*0.0000002777777777</f>
        <v>8.2060939784587401E-4</v>
      </c>
      <c r="AA1494" s="28">
        <f t="shared" si="410"/>
        <v>2954.1938322451465</v>
      </c>
      <c r="AB1494" s="24">
        <f t="shared" si="405"/>
        <v>-2924.8333333333303</v>
      </c>
      <c r="AD1494" s="24">
        <f t="shared" si="411"/>
        <v>0</v>
      </c>
      <c r="AE1494" s="24">
        <f t="shared" si="400"/>
        <v>4609.4815659747092</v>
      </c>
      <c r="AF1494" s="24">
        <f t="shared" si="415"/>
        <v>0</v>
      </c>
      <c r="AG149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94" s="35">
        <f>(AG1494*3600000)*$J$69</f>
        <v>3326254.3910748209</v>
      </c>
      <c r="AI1494" s="33">
        <f>ABS((AB1494*0.0000002777777777)-Z1494)</f>
        <v>1.6330631013220897E-3</v>
      </c>
      <c r="AJ1494" s="33">
        <f t="shared" si="414"/>
        <v>2.6973276911473598</v>
      </c>
    </row>
    <row r="1495" spans="2:36" x14ac:dyDescent="0.3">
      <c r="B1495" s="23" t="s">
        <v>34</v>
      </c>
      <c r="C1495" s="23">
        <v>1487</v>
      </c>
      <c r="D1495" s="23">
        <v>10</v>
      </c>
      <c r="E1495" s="5">
        <v>14.7</v>
      </c>
      <c r="F1495" s="13">
        <f t="shared" si="412"/>
        <v>0.56944444444444442</v>
      </c>
      <c r="G1495" s="13">
        <f t="shared" si="413"/>
        <v>2.0499999999999998</v>
      </c>
      <c r="R1495">
        <f t="shared" si="401"/>
        <v>0</v>
      </c>
      <c r="S1495">
        <f t="shared" si="402"/>
        <v>14.7</v>
      </c>
      <c r="T1495" s="31">
        <f t="shared" si="406"/>
        <v>4.083333333333333</v>
      </c>
      <c r="U1495" s="31">
        <f t="shared" si="403"/>
        <v>12721.965277777776</v>
      </c>
      <c r="V1495" s="28">
        <f t="shared" si="407"/>
        <v>5.7402830301006924</v>
      </c>
      <c r="W1495" s="28">
        <f t="shared" si="408"/>
        <v>2245.509</v>
      </c>
      <c r="X1495" s="28">
        <f t="shared" si="409"/>
        <v>902.33858986156054</v>
      </c>
      <c r="Y1495" s="37">
        <f t="shared" si="404"/>
        <v>3153.5878728916614</v>
      </c>
      <c r="Z1495" s="28">
        <f>Y1495*0.0000002777777777</f>
        <v>8.7599663111351581E-4</v>
      </c>
      <c r="AA1495" s="28">
        <f t="shared" si="410"/>
        <v>3153.5878720086571</v>
      </c>
      <c r="AB1495" s="24">
        <f t="shared" si="405"/>
        <v>-4292.4637345679021</v>
      </c>
      <c r="AD1495" s="24">
        <f t="shared" si="411"/>
        <v>0</v>
      </c>
      <c r="AE1495" s="24">
        <f t="shared" si="400"/>
        <v>4609.4815659747092</v>
      </c>
      <c r="AF1495" s="24">
        <f t="shared" si="415"/>
        <v>0</v>
      </c>
      <c r="AG149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95" s="35">
        <f>(AG1495*3600000)*$J$69</f>
        <v>3326254.3910748209</v>
      </c>
      <c r="AI1495" s="33">
        <f>ABS((AB1495*0.0000002777777777)-Z1495)</f>
        <v>2.0683476681596304E-3</v>
      </c>
      <c r="AJ1495" s="33">
        <f t="shared" si="414"/>
        <v>2.6993960388155194</v>
      </c>
    </row>
    <row r="1496" spans="2:36" x14ac:dyDescent="0.3">
      <c r="B1496" s="23" t="s">
        <v>34</v>
      </c>
      <c r="C1496" s="23">
        <v>1488</v>
      </c>
      <c r="D1496" s="23">
        <v>11</v>
      </c>
      <c r="E1496" s="5">
        <v>17</v>
      </c>
      <c r="F1496" s="13">
        <f t="shared" si="412"/>
        <v>0.70833333333333348</v>
      </c>
      <c r="G1496" s="13">
        <f t="shared" si="413"/>
        <v>2.5500000000000007</v>
      </c>
      <c r="R1496">
        <f t="shared" si="401"/>
        <v>0</v>
      </c>
      <c r="S1496">
        <f t="shared" si="402"/>
        <v>17</v>
      </c>
      <c r="T1496" s="31">
        <f t="shared" si="406"/>
        <v>4.7222222222222223</v>
      </c>
      <c r="U1496" s="31">
        <f t="shared" si="403"/>
        <v>17014.429012345678</v>
      </c>
      <c r="V1496" s="28">
        <f t="shared" si="407"/>
        <v>7.6770873048225301</v>
      </c>
      <c r="W1496" s="28">
        <f t="shared" si="408"/>
        <v>2245.509</v>
      </c>
      <c r="X1496" s="28">
        <f t="shared" si="409"/>
        <v>1122.4211727546244</v>
      </c>
      <c r="Y1496" s="37">
        <f t="shared" si="404"/>
        <v>3375.6072600594471</v>
      </c>
      <c r="Z1496" s="28">
        <f>Y1496*0.0000002777777777</f>
        <v>9.3766868308729919E-4</v>
      </c>
      <c r="AA1496" s="28">
        <f t="shared" si="410"/>
        <v>3375.607259114277</v>
      </c>
      <c r="AB1496" s="24">
        <f t="shared" si="405"/>
        <v>-6066.3209876543224</v>
      </c>
      <c r="AD1496" s="24">
        <f t="shared" si="411"/>
        <v>0</v>
      </c>
      <c r="AE1496" s="24">
        <f t="shared" si="400"/>
        <v>4609.4815659747092</v>
      </c>
      <c r="AF1496" s="24">
        <f t="shared" si="415"/>
        <v>0</v>
      </c>
      <c r="AG149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96" s="35">
        <f>(AG1496*3600000)*$J$69</f>
        <v>3326254.3910748209</v>
      </c>
      <c r="AI1496" s="33">
        <f>ABS((AB1496*0.0000002777777777)-Z1496)</f>
        <v>2.6227578458527861E-3</v>
      </c>
      <c r="AJ1496" s="33">
        <f t="shared" si="414"/>
        <v>2.7020187966613722</v>
      </c>
    </row>
    <row r="1497" spans="2:36" x14ac:dyDescent="0.3">
      <c r="B1497" s="23" t="s">
        <v>34</v>
      </c>
      <c r="C1497" s="23">
        <v>1489</v>
      </c>
      <c r="D1497" s="23">
        <v>12</v>
      </c>
      <c r="E1497" s="5">
        <v>19.8</v>
      </c>
      <c r="F1497" s="13">
        <f t="shared" si="412"/>
        <v>0.84722222222222243</v>
      </c>
      <c r="G1497" s="13">
        <f t="shared" si="413"/>
        <v>3.0500000000000007</v>
      </c>
      <c r="R1497">
        <f t="shared" si="401"/>
        <v>0</v>
      </c>
      <c r="S1497">
        <f t="shared" si="402"/>
        <v>19.8</v>
      </c>
      <c r="T1497" s="31">
        <f t="shared" si="406"/>
        <v>5.5</v>
      </c>
      <c r="U1497" s="31">
        <f t="shared" si="403"/>
        <v>23080.75</v>
      </c>
      <c r="V1497" s="28">
        <f t="shared" si="407"/>
        <v>10.414274418624998</v>
      </c>
      <c r="W1497" s="28">
        <f t="shared" si="408"/>
        <v>2245.509</v>
      </c>
      <c r="X1497" s="28">
        <f t="shared" si="409"/>
        <v>1342.503755647688</v>
      </c>
      <c r="Y1497" s="37">
        <f t="shared" si="404"/>
        <v>3598.4270300663129</v>
      </c>
      <c r="Z1497" s="28">
        <f>Y1497*0.0000002777777777</f>
        <v>9.9956306362743164E-4</v>
      </c>
      <c r="AA1497" s="28">
        <f t="shared" si="410"/>
        <v>3598.4270290587538</v>
      </c>
      <c r="AB1497" s="24">
        <f t="shared" si="405"/>
        <v>-8334.715277777781</v>
      </c>
      <c r="AD1497" s="24">
        <f t="shared" si="411"/>
        <v>0</v>
      </c>
      <c r="AE1497" s="24">
        <f t="shared" si="400"/>
        <v>4609.4815659747092</v>
      </c>
      <c r="AF1497" s="24">
        <f t="shared" si="415"/>
        <v>0</v>
      </c>
      <c r="AG149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97" s="35">
        <f>(AG1497*3600000)*$J$69</f>
        <v>3326254.3910748209</v>
      </c>
      <c r="AI1497" s="33">
        <f>ABS((AB1497*0.0000002777777777)-Z1497)</f>
        <v>3.3147617512507819E-3</v>
      </c>
      <c r="AJ1497" s="33">
        <f t="shared" si="414"/>
        <v>2.7053335584126228</v>
      </c>
    </row>
    <row r="1498" spans="2:36" x14ac:dyDescent="0.3">
      <c r="B1498" s="23" t="s">
        <v>34</v>
      </c>
      <c r="C1498" s="23">
        <v>1490</v>
      </c>
      <c r="D1498" s="23">
        <v>13</v>
      </c>
      <c r="E1498" s="5">
        <v>23.1</v>
      </c>
      <c r="F1498" s="13">
        <f t="shared" si="412"/>
        <v>0.95833333333333315</v>
      </c>
      <c r="G1498" s="13">
        <f t="shared" si="413"/>
        <v>3.4499999999999993</v>
      </c>
      <c r="R1498">
        <f t="shared" si="401"/>
        <v>0</v>
      </c>
      <c r="S1498">
        <f t="shared" si="402"/>
        <v>23.1</v>
      </c>
      <c r="T1498" s="31">
        <f t="shared" si="406"/>
        <v>6.416666666666667</v>
      </c>
      <c r="U1498" s="31">
        <f t="shared" si="403"/>
        <v>31415.465277777781</v>
      </c>
      <c r="V1498" s="28">
        <f t="shared" si="407"/>
        <v>14.174984625350692</v>
      </c>
      <c r="W1498" s="28">
        <f t="shared" si="408"/>
        <v>2245.509</v>
      </c>
      <c r="X1498" s="28">
        <f t="shared" si="409"/>
        <v>1518.5698219621381</v>
      </c>
      <c r="Y1498" s="37">
        <f t="shared" si="404"/>
        <v>3778.2538065874887</v>
      </c>
      <c r="Z1498" s="28">
        <f>Y1498*0.0000002777777777</f>
        <v>1.0495149459804384E-3</v>
      </c>
      <c r="AA1498" s="28">
        <f t="shared" si="410"/>
        <v>3778.2538055295781</v>
      </c>
      <c r="AB1498" s="24">
        <f t="shared" si="405"/>
        <v>-10554.833333333321</v>
      </c>
      <c r="AD1498" s="24">
        <f t="shared" si="411"/>
        <v>0</v>
      </c>
      <c r="AE1498" s="24">
        <f t="shared" si="400"/>
        <v>4609.4815659747092</v>
      </c>
      <c r="AF1498" s="24">
        <f t="shared" si="415"/>
        <v>0</v>
      </c>
      <c r="AG149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98" s="35">
        <f>(AG1498*3600000)*$J$69</f>
        <v>3326254.3910748209</v>
      </c>
      <c r="AI1498" s="33">
        <f>ABS((AB1498*0.0000002777777777)-Z1498)</f>
        <v>3.981413093307652E-3</v>
      </c>
      <c r="AJ1498" s="33">
        <f t="shared" si="414"/>
        <v>2.7093149715059304</v>
      </c>
    </row>
    <row r="1499" spans="2:36" x14ac:dyDescent="0.3">
      <c r="B1499" s="23" t="s">
        <v>34</v>
      </c>
      <c r="C1499" s="23">
        <v>1491</v>
      </c>
      <c r="D1499" s="23">
        <v>14</v>
      </c>
      <c r="E1499" s="5">
        <v>26.7</v>
      </c>
      <c r="F1499" s="13">
        <f t="shared" si="412"/>
        <v>1.0277777777777775</v>
      </c>
      <c r="G1499" s="13">
        <f t="shared" si="413"/>
        <v>3.6999999999999993</v>
      </c>
      <c r="R1499">
        <f t="shared" si="401"/>
        <v>0</v>
      </c>
      <c r="S1499">
        <f t="shared" si="402"/>
        <v>26.7</v>
      </c>
      <c r="T1499" s="31">
        <f t="shared" si="406"/>
        <v>7.4166666666666661</v>
      </c>
      <c r="U1499" s="31">
        <f t="shared" si="403"/>
        <v>41970.298611111102</v>
      </c>
      <c r="V1499" s="28">
        <f t="shared" si="407"/>
        <v>18.937435185934021</v>
      </c>
      <c r="W1499" s="28">
        <f t="shared" si="408"/>
        <v>2245.509</v>
      </c>
      <c r="X1499" s="28">
        <f t="shared" si="409"/>
        <v>1628.6111134086698</v>
      </c>
      <c r="Y1499" s="37">
        <f t="shared" si="404"/>
        <v>3893.0575485946038</v>
      </c>
      <c r="Z1499" s="28">
        <f>Y1499*0.0000002777777777</f>
        <v>1.0814048743068188E-3</v>
      </c>
      <c r="AA1499" s="28">
        <f t="shared" si="410"/>
        <v>3893.0575475045475</v>
      </c>
      <c r="AB1499" s="24">
        <f t="shared" si="405"/>
        <v>-12796.734567901236</v>
      </c>
      <c r="AD1499" s="24">
        <f t="shared" si="411"/>
        <v>0</v>
      </c>
      <c r="AE1499" s="24">
        <f t="shared" si="400"/>
        <v>4609.4815659747092</v>
      </c>
      <c r="AF1499" s="24">
        <f t="shared" si="415"/>
        <v>0</v>
      </c>
      <c r="AG149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499" s="35">
        <f>(AG1499*3600000)*$J$69</f>
        <v>3326254.3910748209</v>
      </c>
      <c r="AI1499" s="33">
        <f>ABS((AB1499*0.0000002777777777)-Z1499)</f>
        <v>4.6360533643951939E-3</v>
      </c>
      <c r="AJ1499" s="33">
        <f t="shared" si="414"/>
        <v>2.7139510248703256</v>
      </c>
    </row>
    <row r="1500" spans="2:36" x14ac:dyDescent="0.3">
      <c r="B1500" s="23" t="s">
        <v>34</v>
      </c>
      <c r="C1500" s="23">
        <v>1492</v>
      </c>
      <c r="D1500" s="23">
        <v>15</v>
      </c>
      <c r="E1500" s="5">
        <v>30.5</v>
      </c>
      <c r="F1500" s="13">
        <f t="shared" si="412"/>
        <v>1.0277777777777781</v>
      </c>
      <c r="G1500" s="13">
        <f t="shared" si="413"/>
        <v>3.7000000000000011</v>
      </c>
      <c r="R1500">
        <f t="shared" si="401"/>
        <v>0</v>
      </c>
      <c r="S1500">
        <f t="shared" si="402"/>
        <v>30.5</v>
      </c>
      <c r="T1500" s="31">
        <f t="shared" si="406"/>
        <v>8.4722222222222214</v>
      </c>
      <c r="U1500" s="31">
        <f t="shared" si="403"/>
        <v>54767.033179012338</v>
      </c>
      <c r="V1500" s="28">
        <f t="shared" si="407"/>
        <v>24.711454897270439</v>
      </c>
      <c r="W1500" s="28">
        <f t="shared" si="408"/>
        <v>2245.509</v>
      </c>
      <c r="X1500" s="28">
        <f t="shared" si="409"/>
        <v>1628.6111134086707</v>
      </c>
      <c r="Y1500" s="37">
        <f t="shared" si="404"/>
        <v>3898.8315683059409</v>
      </c>
      <c r="Z1500" s="28">
        <f>Y1500*0.0000002777777777</f>
        <v>1.0830087686706301E-3</v>
      </c>
      <c r="AA1500" s="28">
        <f t="shared" si="410"/>
        <v>3898.831567214268</v>
      </c>
      <c r="AB1500" s="24">
        <f t="shared" si="405"/>
        <v>-13691.611111111131</v>
      </c>
      <c r="AD1500" s="24">
        <f t="shared" si="411"/>
        <v>0</v>
      </c>
      <c r="AE1500" s="24">
        <f t="shared" si="400"/>
        <v>4609.4815659747092</v>
      </c>
      <c r="AF1500" s="24">
        <f t="shared" si="415"/>
        <v>0</v>
      </c>
      <c r="AG150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00" s="35">
        <f>(AG1500*3600000)*$J$69</f>
        <v>3326254.3910748209</v>
      </c>
      <c r="AI1500" s="33">
        <f>ABS((AB1500*0.0000002777777777)-Z1500)</f>
        <v>4.8862340762477075E-3</v>
      </c>
      <c r="AJ1500" s="33">
        <f t="shared" si="414"/>
        <v>2.7188372589465732</v>
      </c>
    </row>
    <row r="1501" spans="2:36" x14ac:dyDescent="0.3">
      <c r="B1501" s="23" t="s">
        <v>34</v>
      </c>
      <c r="C1501" s="23">
        <v>1493</v>
      </c>
      <c r="D1501" s="23">
        <v>16</v>
      </c>
      <c r="E1501" s="5">
        <v>34.1</v>
      </c>
      <c r="F1501" s="13">
        <f t="shared" si="412"/>
        <v>0.97222222222222221</v>
      </c>
      <c r="G1501" s="13">
        <f t="shared" si="413"/>
        <v>3.5</v>
      </c>
      <c r="R1501">
        <f t="shared" si="401"/>
        <v>0</v>
      </c>
      <c r="S1501">
        <f t="shared" si="402"/>
        <v>34.1</v>
      </c>
      <c r="T1501" s="31">
        <f t="shared" si="406"/>
        <v>9.4722222222222232</v>
      </c>
      <c r="U1501" s="31">
        <f t="shared" si="403"/>
        <v>68458.64429012347</v>
      </c>
      <c r="V1501" s="28">
        <f t="shared" si="407"/>
        <v>30.889252210798226</v>
      </c>
      <c r="W1501" s="28">
        <f t="shared" si="408"/>
        <v>2245.509</v>
      </c>
      <c r="X1501" s="28">
        <f t="shared" si="409"/>
        <v>1540.5780802514448</v>
      </c>
      <c r="Y1501" s="37">
        <f t="shared" si="404"/>
        <v>3816.9763324622427</v>
      </c>
      <c r="Z1501" s="28">
        <f>Y1501*0.0000002777777777</f>
        <v>1.0602712031648582E-3</v>
      </c>
      <c r="AA1501" s="28">
        <f t="shared" si="410"/>
        <v>3816.9763313934895</v>
      </c>
      <c r="AB1501" s="24">
        <f t="shared" si="405"/>
        <v>-14332.154320987625</v>
      </c>
      <c r="AD1501" s="24">
        <f t="shared" si="411"/>
        <v>0</v>
      </c>
      <c r="AE1501" s="24">
        <f t="shared" si="400"/>
        <v>4609.4815659747092</v>
      </c>
      <c r="AF1501" s="24">
        <f t="shared" si="415"/>
        <v>0</v>
      </c>
      <c r="AG150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01" s="35">
        <f>(AG1501*3600000)*$J$69</f>
        <v>3326254.3910748209</v>
      </c>
      <c r="AI1501" s="33">
        <f>ABS((AB1501*0.0000002777777777)-Z1501)</f>
        <v>5.041425180102253E-3</v>
      </c>
      <c r="AJ1501" s="33">
        <f t="shared" si="414"/>
        <v>2.7238786841266753</v>
      </c>
    </row>
    <row r="1502" spans="2:36" x14ac:dyDescent="0.3">
      <c r="B1502" s="23" t="s">
        <v>34</v>
      </c>
      <c r="C1502" s="23">
        <v>1494</v>
      </c>
      <c r="D1502" s="23">
        <v>17</v>
      </c>
      <c r="E1502" s="5">
        <v>37.5</v>
      </c>
      <c r="F1502" s="13">
        <f t="shared" si="412"/>
        <v>0.90277777777777779</v>
      </c>
      <c r="G1502" s="13">
        <f t="shared" si="413"/>
        <v>3.25</v>
      </c>
      <c r="R1502">
        <f t="shared" si="401"/>
        <v>0</v>
      </c>
      <c r="S1502">
        <f t="shared" si="402"/>
        <v>37.5</v>
      </c>
      <c r="T1502" s="31">
        <f t="shared" si="406"/>
        <v>10.416666666666666</v>
      </c>
      <c r="U1502" s="31">
        <f t="shared" si="403"/>
        <v>82790.798611111095</v>
      </c>
      <c r="V1502" s="28">
        <f t="shared" si="407"/>
        <v>37.356069281684015</v>
      </c>
      <c r="W1502" s="28">
        <f t="shared" si="408"/>
        <v>2245.509</v>
      </c>
      <c r="X1502" s="28">
        <f t="shared" si="409"/>
        <v>1430.5367888049132</v>
      </c>
      <c r="Y1502" s="37">
        <f t="shared" si="404"/>
        <v>3713.4018580865973</v>
      </c>
      <c r="Z1502" s="28">
        <f>Y1502*0.0000002777777777</f>
        <v>1.0315005158463458E-3</v>
      </c>
      <c r="AA1502" s="28">
        <f t="shared" si="410"/>
        <v>3713.4018570468447</v>
      </c>
      <c r="AB1502" s="24">
        <f t="shared" si="405"/>
        <v>-14253.852623456827</v>
      </c>
      <c r="AD1502" s="24">
        <f t="shared" si="411"/>
        <v>0</v>
      </c>
      <c r="AE1502" s="24">
        <f t="shared" si="400"/>
        <v>4609.4815659747092</v>
      </c>
      <c r="AF1502" s="24">
        <f t="shared" si="415"/>
        <v>0</v>
      </c>
      <c r="AG150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02" s="35">
        <f>(AG1502*3600000)*$J$69</f>
        <v>3326254.3910748209</v>
      </c>
      <c r="AI1502" s="33">
        <f>ABS((AB1502*0.0000002777777777)-Z1502)</f>
        <v>4.990904021253499E-3</v>
      </c>
      <c r="AJ1502" s="33">
        <f t="shared" si="414"/>
        <v>2.728869588147929</v>
      </c>
    </row>
    <row r="1503" spans="2:36" x14ac:dyDescent="0.3">
      <c r="B1503" s="23" t="s">
        <v>34</v>
      </c>
      <c r="C1503" s="23">
        <v>1495</v>
      </c>
      <c r="D1503" s="23">
        <v>18</v>
      </c>
      <c r="E1503" s="5">
        <v>40.6</v>
      </c>
      <c r="F1503" s="13">
        <f t="shared" si="412"/>
        <v>0.80555555555555514</v>
      </c>
      <c r="G1503" s="13">
        <f t="shared" si="413"/>
        <v>2.8999999999999986</v>
      </c>
      <c r="R1503">
        <f t="shared" si="401"/>
        <v>0</v>
      </c>
      <c r="S1503">
        <f t="shared" si="402"/>
        <v>40.6</v>
      </c>
      <c r="T1503" s="31">
        <f t="shared" si="406"/>
        <v>11.277777777777779</v>
      </c>
      <c r="U1503" s="31">
        <f t="shared" si="403"/>
        <v>97044.651234567922</v>
      </c>
      <c r="V1503" s="28">
        <f t="shared" si="407"/>
        <v>43.787555812378081</v>
      </c>
      <c r="W1503" s="28">
        <f t="shared" si="408"/>
        <v>2245.509</v>
      </c>
      <c r="X1503" s="28">
        <f t="shared" si="409"/>
        <v>1276.4789807797679</v>
      </c>
      <c r="Y1503" s="37">
        <f t="shared" si="404"/>
        <v>3565.7755365921462</v>
      </c>
      <c r="Z1503" s="28">
        <f>Y1503*0.0000002777777777</f>
        <v>9.9049320433159142E-4</v>
      </c>
      <c r="AA1503" s="28">
        <f t="shared" si="410"/>
        <v>3565.7755355937293</v>
      </c>
      <c r="AB1503" s="24">
        <f t="shared" si="405"/>
        <v>-13336.604166666628</v>
      </c>
      <c r="AD1503" s="24">
        <f t="shared" si="411"/>
        <v>0</v>
      </c>
      <c r="AE1503" s="24">
        <f t="shared" si="400"/>
        <v>4609.4815659747092</v>
      </c>
      <c r="AF1503" s="24">
        <f t="shared" si="415"/>
        <v>0</v>
      </c>
      <c r="AG150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03" s="35">
        <f>(AG1503*3600000)*$J$69</f>
        <v>3326254.3910748209</v>
      </c>
      <c r="AI1503" s="33">
        <f>ABS((AB1503*0.0000002777777777)-Z1503)</f>
        <v>4.6951054718128073E-3</v>
      </c>
      <c r="AJ1503" s="33">
        <f t="shared" si="414"/>
        <v>2.733564693619742</v>
      </c>
    </row>
    <row r="1504" spans="2:36" x14ac:dyDescent="0.3">
      <c r="B1504" s="23" t="s">
        <v>34</v>
      </c>
      <c r="C1504" s="23">
        <v>1496</v>
      </c>
      <c r="D1504" s="23">
        <v>19</v>
      </c>
      <c r="E1504" s="5">
        <v>43.3</v>
      </c>
      <c r="F1504" s="13">
        <f t="shared" si="412"/>
        <v>0.70833333333333348</v>
      </c>
      <c r="G1504" s="13">
        <f t="shared" si="413"/>
        <v>2.5500000000000007</v>
      </c>
      <c r="R1504">
        <f t="shared" si="401"/>
        <v>0</v>
      </c>
      <c r="S1504">
        <f t="shared" si="402"/>
        <v>43.3</v>
      </c>
      <c r="T1504" s="31">
        <f t="shared" si="406"/>
        <v>12.027777777777777</v>
      </c>
      <c r="U1504" s="31">
        <f t="shared" si="403"/>
        <v>110381.25540123455</v>
      </c>
      <c r="V1504" s="28">
        <f t="shared" si="407"/>
        <v>49.805170300825985</v>
      </c>
      <c r="W1504" s="28">
        <f t="shared" si="408"/>
        <v>2245.509</v>
      </c>
      <c r="X1504" s="28">
        <f t="shared" si="409"/>
        <v>1122.4211727546244</v>
      </c>
      <c r="Y1504" s="37">
        <f t="shared" si="404"/>
        <v>3417.7353430554504</v>
      </c>
      <c r="Z1504" s="28">
        <f>Y1504*0.0000002777777777</f>
        <v>9.4937092836069024E-4</v>
      </c>
      <c r="AA1504" s="28">
        <f t="shared" si="410"/>
        <v>3417.735342098485</v>
      </c>
      <c r="AB1504" s="24">
        <f t="shared" si="405"/>
        <v>-12575.370370370394</v>
      </c>
      <c r="AD1504" s="24">
        <f t="shared" si="411"/>
        <v>0</v>
      </c>
      <c r="AE1504" s="24">
        <f t="shared" si="400"/>
        <v>4609.4815659747092</v>
      </c>
      <c r="AF1504" s="24">
        <f t="shared" si="415"/>
        <v>0</v>
      </c>
      <c r="AG150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04" s="35">
        <f>(AG1504*3600000)*$J$69</f>
        <v>3326254.3910748209</v>
      </c>
      <c r="AI1504" s="33">
        <f>ABS((AB1504*0.0000002777777777)-Z1504)</f>
        <v>4.4425293635966048E-3</v>
      </c>
      <c r="AJ1504" s="33">
        <f t="shared" si="414"/>
        <v>2.7380072229833385</v>
      </c>
    </row>
    <row r="1505" spans="2:36" x14ac:dyDescent="0.3">
      <c r="B1505" s="23" t="s">
        <v>34</v>
      </c>
      <c r="C1505" s="23">
        <v>1497</v>
      </c>
      <c r="D1505" s="23">
        <v>20</v>
      </c>
      <c r="E1505" s="5">
        <v>45.7</v>
      </c>
      <c r="F1505" s="13">
        <f t="shared" si="412"/>
        <v>0.61111111111111194</v>
      </c>
      <c r="G1505" s="13">
        <f t="shared" si="413"/>
        <v>2.2000000000000028</v>
      </c>
      <c r="R1505">
        <f t="shared" si="401"/>
        <v>0</v>
      </c>
      <c r="S1505">
        <f t="shared" si="402"/>
        <v>45.7</v>
      </c>
      <c r="T1505" s="31">
        <f t="shared" si="406"/>
        <v>12.694444444444445</v>
      </c>
      <c r="U1505" s="31">
        <f t="shared" si="403"/>
        <v>122956.62577160494</v>
      </c>
      <c r="V1505" s="28">
        <f t="shared" si="407"/>
        <v>55.47930818425192</v>
      </c>
      <c r="W1505" s="28">
        <f t="shared" si="408"/>
        <v>2245.509</v>
      </c>
      <c r="X1505" s="28">
        <f t="shared" si="409"/>
        <v>968.36336472948096</v>
      </c>
      <c r="Y1505" s="37">
        <f t="shared" si="404"/>
        <v>3269.3516729137327</v>
      </c>
      <c r="Z1505" s="28">
        <f>Y1505*0.0000002777777777</f>
        <v>9.0815324222175402E-4</v>
      </c>
      <c r="AA1505" s="28">
        <f t="shared" si="410"/>
        <v>3269.3516719983145</v>
      </c>
      <c r="AB1505" s="24">
        <f t="shared" si="405"/>
        <v>-10997.561728395056</v>
      </c>
      <c r="AD1505" s="24">
        <f t="shared" si="411"/>
        <v>0</v>
      </c>
      <c r="AE1505" s="24">
        <f t="shared" si="400"/>
        <v>4609.4815659747092</v>
      </c>
      <c r="AF1505" s="24">
        <f t="shared" si="415"/>
        <v>0</v>
      </c>
      <c r="AG150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05" s="35">
        <f>(AG1505*3600000)*$J$69</f>
        <v>3326254.3910748209</v>
      </c>
      <c r="AI1505" s="33">
        <f>ABS((AB1505*0.0000002777777777)-Z1505)</f>
        <v>3.9630314992539044E-3</v>
      </c>
      <c r="AJ1505" s="33">
        <f t="shared" si="414"/>
        <v>2.7419702544825926</v>
      </c>
    </row>
    <row r="1506" spans="2:36" x14ac:dyDescent="0.3">
      <c r="B1506" s="23" t="s">
        <v>34</v>
      </c>
      <c r="C1506" s="23">
        <v>1498</v>
      </c>
      <c r="D1506" s="23">
        <v>21</v>
      </c>
      <c r="E1506" s="5">
        <v>47.7</v>
      </c>
      <c r="F1506" s="13">
        <f t="shared" si="412"/>
        <v>0.49999999999999922</v>
      </c>
      <c r="G1506" s="13">
        <f t="shared" si="413"/>
        <v>1.7999999999999972</v>
      </c>
      <c r="R1506">
        <f t="shared" si="401"/>
        <v>0</v>
      </c>
      <c r="S1506">
        <f t="shared" si="402"/>
        <v>47.7</v>
      </c>
      <c r="T1506" s="31">
        <f t="shared" si="406"/>
        <v>13.25</v>
      </c>
      <c r="U1506" s="31">
        <f t="shared" si="403"/>
        <v>133954.1875</v>
      </c>
      <c r="V1506" s="28">
        <f t="shared" si="407"/>
        <v>60.441522400656233</v>
      </c>
      <c r="W1506" s="28">
        <f t="shared" si="408"/>
        <v>2245.509</v>
      </c>
      <c r="X1506" s="28">
        <f t="shared" si="409"/>
        <v>792.29729841502751</v>
      </c>
      <c r="Y1506" s="37">
        <f t="shared" si="404"/>
        <v>3098.2478208156836</v>
      </c>
      <c r="Z1506" s="28">
        <f>Y1506*0.0000002777777777</f>
        <v>8.6062439443004846E-4</v>
      </c>
      <c r="AA1506" s="28">
        <f t="shared" si="410"/>
        <v>3098.2478199481743</v>
      </c>
      <c r="AB1506" s="24">
        <f t="shared" si="405"/>
        <v>-9137.1604938271339</v>
      </c>
      <c r="AD1506" s="24">
        <f t="shared" si="411"/>
        <v>0</v>
      </c>
      <c r="AE1506" s="24">
        <f t="shared" si="400"/>
        <v>4609.4815659747092</v>
      </c>
      <c r="AF1506" s="24">
        <f t="shared" si="415"/>
        <v>0</v>
      </c>
      <c r="AG150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06" s="35">
        <f>(AG1506*3600000)*$J$69</f>
        <v>3326254.3910748209</v>
      </c>
      <c r="AI1506" s="33">
        <f>ABS((AB1506*0.0000002777777777)-Z1506)</f>
        <v>3.3987245308935844E-3</v>
      </c>
      <c r="AJ1506" s="33">
        <f t="shared" si="414"/>
        <v>2.7453689790134863</v>
      </c>
    </row>
    <row r="1507" spans="2:36" x14ac:dyDescent="0.3">
      <c r="B1507" s="23" t="s">
        <v>34</v>
      </c>
      <c r="C1507" s="23">
        <v>1499</v>
      </c>
      <c r="D1507" s="23">
        <v>22</v>
      </c>
      <c r="E1507" s="5">
        <v>49.3</v>
      </c>
      <c r="F1507" s="13">
        <f t="shared" si="412"/>
        <v>0.38888888888888851</v>
      </c>
      <c r="G1507" s="13">
        <f t="shared" si="413"/>
        <v>1.3999999999999986</v>
      </c>
      <c r="R1507">
        <f t="shared" si="401"/>
        <v>0</v>
      </c>
      <c r="S1507">
        <f t="shared" si="402"/>
        <v>49.3</v>
      </c>
      <c r="T1507" s="31">
        <f t="shared" si="406"/>
        <v>13.694444444444443</v>
      </c>
      <c r="U1507" s="31">
        <f t="shared" si="403"/>
        <v>143091.34799382713</v>
      </c>
      <c r="V1507" s="28">
        <f t="shared" si="407"/>
        <v>64.564304233557451</v>
      </c>
      <c r="W1507" s="28">
        <f t="shared" si="408"/>
        <v>2245.509</v>
      </c>
      <c r="X1507" s="28">
        <f t="shared" si="409"/>
        <v>616.23123210057736</v>
      </c>
      <c r="Y1507" s="37">
        <f t="shared" si="404"/>
        <v>2926.3045363341348</v>
      </c>
      <c r="Z1507" s="28">
        <f>Y1507*0.0000002777777777</f>
        <v>8.1286237097632488E-4</v>
      </c>
      <c r="AA1507" s="28">
        <f t="shared" si="410"/>
        <v>2926.3045355147697</v>
      </c>
      <c r="AB1507" s="24">
        <f t="shared" si="405"/>
        <v>-7050.685185185197</v>
      </c>
      <c r="AD1507" s="24">
        <f t="shared" si="411"/>
        <v>0</v>
      </c>
      <c r="AE1507" s="24">
        <f t="shared" si="400"/>
        <v>4609.4815659747092</v>
      </c>
      <c r="AF1507" s="24">
        <f t="shared" si="415"/>
        <v>0</v>
      </c>
      <c r="AG150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07" s="35">
        <f>(AG1507*3600000)*$J$69</f>
        <v>3326254.3910748209</v>
      </c>
      <c r="AI1507" s="33">
        <f>ABS((AB1507*0.0000002777777777)-Z1507)</f>
        <v>2.7713860329793821E-3</v>
      </c>
      <c r="AJ1507" s="33">
        <f t="shared" si="414"/>
        <v>2.7481403650464657</v>
      </c>
    </row>
    <row r="1508" spans="2:36" x14ac:dyDescent="0.3">
      <c r="B1508" s="23" t="s">
        <v>34</v>
      </c>
      <c r="C1508" s="23">
        <v>1500</v>
      </c>
      <c r="D1508" s="23">
        <v>23</v>
      </c>
      <c r="E1508" s="5">
        <v>50.5</v>
      </c>
      <c r="F1508" s="13">
        <f t="shared" si="412"/>
        <v>0.27777777777777779</v>
      </c>
      <c r="G1508" s="13">
        <f t="shared" si="413"/>
        <v>1</v>
      </c>
      <c r="R1508">
        <f t="shared" si="401"/>
        <v>0</v>
      </c>
      <c r="S1508">
        <f t="shared" si="402"/>
        <v>50.5</v>
      </c>
      <c r="T1508" s="31">
        <f t="shared" si="406"/>
        <v>14.027777777777777</v>
      </c>
      <c r="U1508" s="31">
        <f t="shared" si="403"/>
        <v>150142.03317901233</v>
      </c>
      <c r="V1508" s="28">
        <f t="shared" si="407"/>
        <v>67.745646709770426</v>
      </c>
      <c r="W1508" s="28">
        <f t="shared" si="408"/>
        <v>2245.509</v>
      </c>
      <c r="X1508" s="28">
        <f t="shared" si="409"/>
        <v>440.16516578612709</v>
      </c>
      <c r="Y1508" s="37">
        <f t="shared" si="404"/>
        <v>2753.4198124958975</v>
      </c>
      <c r="Z1508" s="28">
        <f>Y1508*0.0000002777777777</f>
        <v>7.6483883659026115E-4</v>
      </c>
      <c r="AA1508" s="28">
        <f t="shared" si="410"/>
        <v>2753.4198117249402</v>
      </c>
      <c r="AB1508" s="24">
        <f t="shared" si="405"/>
        <v>-4794.6543209876399</v>
      </c>
      <c r="AD1508" s="24">
        <f t="shared" si="411"/>
        <v>0</v>
      </c>
      <c r="AE1508" s="24">
        <f t="shared" si="400"/>
        <v>4609.4815659747092</v>
      </c>
      <c r="AF1508" s="24">
        <f t="shared" si="415"/>
        <v>0</v>
      </c>
      <c r="AG150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08" s="35">
        <f>(AG1508*3600000)*$J$69</f>
        <v>3326254.3910748209</v>
      </c>
      <c r="AI1508" s="33">
        <f>ABS((AB1508*0.0000002777777777)-Z1508)</f>
        <v>2.0966872587139104E-3</v>
      </c>
      <c r="AJ1508" s="33">
        <f t="shared" si="414"/>
        <v>2.7502370523051796</v>
      </c>
    </row>
    <row r="1509" spans="2:36" x14ac:dyDescent="0.3">
      <c r="B1509" s="23" t="s">
        <v>34</v>
      </c>
      <c r="C1509" s="23">
        <v>1501</v>
      </c>
      <c r="D1509" s="23">
        <v>24</v>
      </c>
      <c r="E1509" s="5">
        <v>51.3</v>
      </c>
      <c r="F1509" s="13">
        <f t="shared" si="412"/>
        <v>0.2222222222222224</v>
      </c>
      <c r="G1509" s="13">
        <f t="shared" si="413"/>
        <v>0.80000000000000071</v>
      </c>
      <c r="R1509">
        <f t="shared" si="401"/>
        <v>0</v>
      </c>
      <c r="S1509">
        <f t="shared" si="402"/>
        <v>51.3</v>
      </c>
      <c r="T1509" s="31">
        <f t="shared" si="406"/>
        <v>14.249999999999998</v>
      </c>
      <c r="U1509" s="31">
        <f t="shared" si="403"/>
        <v>154936.68749999997</v>
      </c>
      <c r="V1509" s="28">
        <f t="shared" si="407"/>
        <v>69.909044599406215</v>
      </c>
      <c r="W1509" s="28">
        <f t="shared" si="408"/>
        <v>2245.509</v>
      </c>
      <c r="X1509" s="28">
        <f t="shared" si="409"/>
        <v>352.13213262890196</v>
      </c>
      <c r="Y1509" s="37">
        <f t="shared" si="404"/>
        <v>2667.5501772283083</v>
      </c>
      <c r="Z1509" s="28">
        <f>Y1509*0.0000002777777777</f>
        <v>7.4098616013372064E-4</v>
      </c>
      <c r="AA1509" s="28">
        <f t="shared" si="410"/>
        <v>2667.5501764813944</v>
      </c>
      <c r="AB1509" s="24">
        <f t="shared" si="405"/>
        <v>-4870.012345679017</v>
      </c>
      <c r="AD1509" s="24">
        <f t="shared" si="411"/>
        <v>0</v>
      </c>
      <c r="AE1509" s="24">
        <f t="shared" si="400"/>
        <v>4609.4815659747092</v>
      </c>
      <c r="AF1509" s="24">
        <f t="shared" si="415"/>
        <v>0</v>
      </c>
      <c r="AG150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09" s="35">
        <f>(AG1509*3600000)*$J$69</f>
        <v>3326254.3910748209</v>
      </c>
      <c r="AI1509" s="33">
        <f>ABS((AB1509*0.0000002777777777)-Z1509)</f>
        <v>2.0937673668880025E-3</v>
      </c>
      <c r="AJ1509" s="33">
        <f t="shared" si="414"/>
        <v>2.7523308196720677</v>
      </c>
    </row>
    <row r="1510" spans="2:36" x14ac:dyDescent="0.3">
      <c r="B1510" s="23" t="s">
        <v>34</v>
      </c>
      <c r="C1510" s="23">
        <v>1502</v>
      </c>
      <c r="D1510" s="23">
        <v>25</v>
      </c>
      <c r="E1510" s="5">
        <v>52.1</v>
      </c>
      <c r="F1510" s="13">
        <f t="shared" si="412"/>
        <v>0.19444444444444522</v>
      </c>
      <c r="G1510" s="13">
        <f t="shared" si="413"/>
        <v>0.70000000000000284</v>
      </c>
      <c r="R1510">
        <f t="shared" si="401"/>
        <v>0</v>
      </c>
      <c r="S1510">
        <f t="shared" si="402"/>
        <v>52.1</v>
      </c>
      <c r="T1510" s="31">
        <f t="shared" si="406"/>
        <v>14.472222222222221</v>
      </c>
      <c r="U1510" s="31">
        <f t="shared" si="403"/>
        <v>159806.69984567899</v>
      </c>
      <c r="V1510" s="28">
        <f t="shared" si="407"/>
        <v>72.106444813437093</v>
      </c>
      <c r="W1510" s="28">
        <f t="shared" si="408"/>
        <v>2245.509</v>
      </c>
      <c r="X1510" s="28">
        <f t="shared" si="409"/>
        <v>308.11561605029021</v>
      </c>
      <c r="Y1510" s="37">
        <f t="shared" si="404"/>
        <v>2625.7310608637272</v>
      </c>
      <c r="Z1510" s="28">
        <f>Y1510*0.0000002777777777</f>
        <v>7.293697389245896E-4</v>
      </c>
      <c r="AA1510" s="28">
        <f t="shared" si="410"/>
        <v>2625.7310601285226</v>
      </c>
      <c r="AB1510" s="24">
        <f t="shared" si="405"/>
        <v>-3701.9629629630072</v>
      </c>
      <c r="AD1510" s="24">
        <f t="shared" si="411"/>
        <v>0</v>
      </c>
      <c r="AE1510" s="24">
        <f t="shared" si="400"/>
        <v>4609.4815659747092</v>
      </c>
      <c r="AF1510" s="24">
        <f t="shared" si="415"/>
        <v>0</v>
      </c>
      <c r="AG151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10" s="35">
        <f>(AG1510*3600000)*$J$69</f>
        <v>3326254.3910748209</v>
      </c>
      <c r="AI1510" s="33">
        <f>ABS((AB1510*0.0000002777777777)-Z1510)</f>
        <v>1.7576927839041611E-3</v>
      </c>
      <c r="AJ1510" s="33">
        <f t="shared" si="414"/>
        <v>2.7540885124559717</v>
      </c>
    </row>
    <row r="1511" spans="2:36" x14ac:dyDescent="0.3">
      <c r="B1511" s="23" t="s">
        <v>34</v>
      </c>
      <c r="C1511" s="23">
        <v>1503</v>
      </c>
      <c r="D1511" s="23">
        <v>26</v>
      </c>
      <c r="E1511" s="5">
        <v>52.7</v>
      </c>
      <c r="F1511" s="13">
        <f t="shared" si="412"/>
        <v>0.18055555555555516</v>
      </c>
      <c r="G1511" s="13">
        <f t="shared" si="413"/>
        <v>0.64999999999999858</v>
      </c>
      <c r="R1511">
        <f t="shared" si="401"/>
        <v>0</v>
      </c>
      <c r="S1511">
        <f t="shared" si="402"/>
        <v>52.7</v>
      </c>
      <c r="T1511" s="31">
        <f t="shared" si="406"/>
        <v>14.638888888888889</v>
      </c>
      <c r="U1511" s="31">
        <f t="shared" si="403"/>
        <v>163508.662808642</v>
      </c>
      <c r="V1511" s="28">
        <f t="shared" si="407"/>
        <v>73.77680899934451</v>
      </c>
      <c r="W1511" s="28">
        <f t="shared" si="408"/>
        <v>2245.509</v>
      </c>
      <c r="X1511" s="28">
        <f t="shared" si="409"/>
        <v>286.10735776098198</v>
      </c>
      <c r="Y1511" s="37">
        <f t="shared" si="404"/>
        <v>2605.3931667603265</v>
      </c>
      <c r="Z1511" s="28">
        <f>Y1511*0.0000002777777777</f>
        <v>7.2372032389744908E-4</v>
      </c>
      <c r="AA1511" s="28">
        <f t="shared" si="410"/>
        <v>2605.3931660308167</v>
      </c>
      <c r="AB1511" s="24">
        <f t="shared" si="405"/>
        <v>-4372.5316358024138</v>
      </c>
      <c r="AD1511" s="24">
        <f t="shared" si="411"/>
        <v>0</v>
      </c>
      <c r="AE1511" s="24">
        <f t="shared" si="400"/>
        <v>4609.4815659747092</v>
      </c>
      <c r="AF1511" s="24">
        <f t="shared" si="415"/>
        <v>0</v>
      </c>
      <c r="AG151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11" s="35">
        <f>(AG1511*3600000)*$J$69</f>
        <v>3326254.3910748209</v>
      </c>
      <c r="AI1511" s="33">
        <f>ABS((AB1511*0.0000002777777777)-Z1511)</f>
        <v>1.9383124446135896E-3</v>
      </c>
      <c r="AJ1511" s="33">
        <f t="shared" si="414"/>
        <v>2.7560268249005855</v>
      </c>
    </row>
    <row r="1512" spans="2:36" x14ac:dyDescent="0.3">
      <c r="B1512" s="23" t="s">
        <v>34</v>
      </c>
      <c r="C1512" s="23">
        <v>1504</v>
      </c>
      <c r="D1512" s="23">
        <v>27</v>
      </c>
      <c r="E1512" s="5">
        <v>53.4</v>
      </c>
      <c r="F1512" s="13">
        <f t="shared" si="412"/>
        <v>0.18055555555555516</v>
      </c>
      <c r="G1512" s="13">
        <f t="shared" si="413"/>
        <v>0.64999999999999858</v>
      </c>
      <c r="R1512">
        <f t="shared" si="401"/>
        <v>0</v>
      </c>
      <c r="S1512">
        <f t="shared" si="402"/>
        <v>53.4</v>
      </c>
      <c r="T1512" s="31">
        <f t="shared" si="406"/>
        <v>14.833333333333332</v>
      </c>
      <c r="U1512" s="31">
        <f t="shared" si="403"/>
        <v>167881.19444444441</v>
      </c>
      <c r="V1512" s="28">
        <f t="shared" si="407"/>
        <v>75.749740743736083</v>
      </c>
      <c r="W1512" s="28">
        <f t="shared" si="408"/>
        <v>2245.509</v>
      </c>
      <c r="X1512" s="28">
        <f t="shared" si="409"/>
        <v>286.10735776098198</v>
      </c>
      <c r="Y1512" s="37">
        <f t="shared" si="404"/>
        <v>2607.3660985047177</v>
      </c>
      <c r="Z1512" s="28">
        <f>Y1512*0.0000002777777777</f>
        <v>7.2426836049295984E-4</v>
      </c>
      <c r="AA1512" s="28">
        <f t="shared" si="410"/>
        <v>2607.3660977746554</v>
      </c>
      <c r="AB1512" s="24">
        <f t="shared" si="405"/>
        <v>-3793.8055555555911</v>
      </c>
      <c r="AD1512" s="24">
        <f t="shared" si="411"/>
        <v>0</v>
      </c>
      <c r="AE1512" s="24">
        <f t="shared" si="400"/>
        <v>4609.4815659747092</v>
      </c>
      <c r="AF1512" s="24">
        <f t="shared" si="415"/>
        <v>0</v>
      </c>
      <c r="AG151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12" s="35">
        <f>(AG1512*3600000)*$J$69</f>
        <v>3326254.3910748209</v>
      </c>
      <c r="AI1512" s="33">
        <f>ABS((AB1512*0.0000002777777777)-Z1512)</f>
        <v>1.7781032367411059E-3</v>
      </c>
      <c r="AJ1512" s="33">
        <f t="shared" si="414"/>
        <v>2.7578049281373267</v>
      </c>
    </row>
    <row r="1513" spans="2:36" x14ac:dyDescent="0.3">
      <c r="B1513" s="23" t="s">
        <v>34</v>
      </c>
      <c r="C1513" s="23">
        <v>1505</v>
      </c>
      <c r="D1513" s="23">
        <v>28</v>
      </c>
      <c r="E1513" s="5">
        <v>54</v>
      </c>
      <c r="F1513" s="13">
        <f t="shared" si="412"/>
        <v>0.15277777777777798</v>
      </c>
      <c r="G1513" s="13">
        <f t="shared" si="413"/>
        <v>0.55000000000000071</v>
      </c>
      <c r="R1513">
        <f t="shared" si="401"/>
        <v>0</v>
      </c>
      <c r="S1513">
        <f t="shared" si="402"/>
        <v>54</v>
      </c>
      <c r="T1513" s="31">
        <f t="shared" si="406"/>
        <v>15</v>
      </c>
      <c r="U1513" s="31">
        <f t="shared" si="403"/>
        <v>171675</v>
      </c>
      <c r="V1513" s="28">
        <f t="shared" si="407"/>
        <v>77.461545262499982</v>
      </c>
      <c r="W1513" s="28">
        <f t="shared" si="408"/>
        <v>2245.509</v>
      </c>
      <c r="X1513" s="28">
        <f t="shared" si="409"/>
        <v>242.09084118237024</v>
      </c>
      <c r="Y1513" s="37">
        <f t="shared" si="404"/>
        <v>2565.0613864448701</v>
      </c>
      <c r="Z1513" s="28">
        <f>Y1513*0.0000002777777777</f>
        <v>7.1251705159073697E-4</v>
      </c>
      <c r="AA1513" s="28">
        <f t="shared" si="410"/>
        <v>2565.061385726653</v>
      </c>
      <c r="AB1513" s="24">
        <f t="shared" si="405"/>
        <v>-3193.8850308642141</v>
      </c>
      <c r="AD1513" s="24">
        <f t="shared" si="411"/>
        <v>0</v>
      </c>
      <c r="AE1513" s="24">
        <f t="shared" si="400"/>
        <v>4609.4815659747092</v>
      </c>
      <c r="AF1513" s="24">
        <f t="shared" si="415"/>
        <v>0</v>
      </c>
      <c r="AG151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13" s="35">
        <f>(AG1513*3600000)*$J$69</f>
        <v>3326254.3910748209</v>
      </c>
      <c r="AI1513" s="33">
        <f>ABS((AB1513*0.0000002777777777)-Z1513)</f>
        <v>1.5997073376934944E-3</v>
      </c>
      <c r="AJ1513" s="33">
        <f t="shared" si="414"/>
        <v>2.7594046354750201</v>
      </c>
    </row>
    <row r="1514" spans="2:36" x14ac:dyDescent="0.3">
      <c r="B1514" s="23" t="s">
        <v>34</v>
      </c>
      <c r="C1514" s="23">
        <v>1506</v>
      </c>
      <c r="D1514" s="23">
        <v>29</v>
      </c>
      <c r="E1514" s="5">
        <v>54.5</v>
      </c>
      <c r="F1514" s="13">
        <f t="shared" si="412"/>
        <v>0.1388888888888889</v>
      </c>
      <c r="G1514" s="13">
        <f t="shared" si="413"/>
        <v>0.5</v>
      </c>
      <c r="R1514">
        <f t="shared" si="401"/>
        <v>0</v>
      </c>
      <c r="S1514">
        <f t="shared" si="402"/>
        <v>54.5</v>
      </c>
      <c r="T1514" s="31">
        <f t="shared" si="406"/>
        <v>15.138888888888889</v>
      </c>
      <c r="U1514" s="31">
        <f t="shared" si="403"/>
        <v>174868.88503086421</v>
      </c>
      <c r="V1514" s="28">
        <f t="shared" si="407"/>
        <v>78.902659401900067</v>
      </c>
      <c r="W1514" s="28">
        <f t="shared" si="408"/>
        <v>2245.509</v>
      </c>
      <c r="X1514" s="28">
        <f t="shared" si="409"/>
        <v>220.08258289306355</v>
      </c>
      <c r="Y1514" s="37">
        <f t="shared" si="404"/>
        <v>2544.4942422949634</v>
      </c>
      <c r="Z1514" s="28">
        <f>Y1514*0.0000002777777777</f>
        <v>7.0680395599514035E-4</v>
      </c>
      <c r="AA1514" s="28">
        <f t="shared" si="410"/>
        <v>2544.4942415825053</v>
      </c>
      <c r="AB1514" s="24">
        <f t="shared" si="405"/>
        <v>-3223.3217592592118</v>
      </c>
      <c r="AD1514" s="24">
        <f t="shared" si="411"/>
        <v>0</v>
      </c>
      <c r="AE1514" s="24">
        <f t="shared" si="400"/>
        <v>4609.4815659747092</v>
      </c>
      <c r="AF1514" s="24">
        <f t="shared" si="415"/>
        <v>0</v>
      </c>
      <c r="AG151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14" s="35">
        <f>(AG1514*3600000)*$J$69</f>
        <v>3326254.3910748209</v>
      </c>
      <c r="AI1514" s="33">
        <f>ABS((AB1514*0.0000002777777777)-Z1514)</f>
        <v>1.6021711110942188E-3</v>
      </c>
      <c r="AJ1514" s="33">
        <f t="shared" si="414"/>
        <v>2.7610068065861144</v>
      </c>
    </row>
    <row r="1515" spans="2:36" x14ac:dyDescent="0.3">
      <c r="B1515" s="23" t="s">
        <v>34</v>
      </c>
      <c r="C1515" s="23">
        <v>1507</v>
      </c>
      <c r="D1515" s="23">
        <v>30</v>
      </c>
      <c r="E1515" s="5">
        <v>55</v>
      </c>
      <c r="F1515" s="13">
        <f t="shared" si="412"/>
        <v>0.15277777777777798</v>
      </c>
      <c r="G1515" s="13">
        <f t="shared" si="413"/>
        <v>0.55000000000000071</v>
      </c>
      <c r="R1515">
        <f t="shared" si="401"/>
        <v>0</v>
      </c>
      <c r="S1515">
        <f t="shared" si="402"/>
        <v>55</v>
      </c>
      <c r="T1515" s="31">
        <f t="shared" si="406"/>
        <v>15.277777777777777</v>
      </c>
      <c r="U1515" s="31">
        <f t="shared" si="403"/>
        <v>178092.20679012343</v>
      </c>
      <c r="V1515" s="28">
        <f t="shared" si="407"/>
        <v>80.357055699266937</v>
      </c>
      <c r="W1515" s="28">
        <f t="shared" si="408"/>
        <v>2245.509</v>
      </c>
      <c r="X1515" s="28">
        <f t="shared" si="409"/>
        <v>242.09084118237024</v>
      </c>
      <c r="Y1515" s="37">
        <f t="shared" si="404"/>
        <v>2567.956896881637</v>
      </c>
      <c r="Z1515" s="28">
        <f>Y1515*0.0000002777777777</f>
        <v>7.1332136004516919E-4</v>
      </c>
      <c r="AA1515" s="28">
        <f t="shared" si="410"/>
        <v>2567.9568961626092</v>
      </c>
      <c r="AB1515" s="24">
        <f t="shared" si="405"/>
        <v>-3906.8425925926131</v>
      </c>
      <c r="AD1515" s="24">
        <f t="shared" si="411"/>
        <v>0</v>
      </c>
      <c r="AE1515" s="24">
        <f t="shared" si="400"/>
        <v>4609.4815659747092</v>
      </c>
      <c r="AF1515" s="24">
        <f t="shared" si="415"/>
        <v>0</v>
      </c>
      <c r="AG151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15" s="35">
        <f>(AG1515*3600000)*$J$69</f>
        <v>3326254.3910748209</v>
      </c>
      <c r="AI1515" s="33">
        <f>ABS((AB1515*0.0000002777777777)-Z1515)</f>
        <v>1.7985554132392517E-3</v>
      </c>
      <c r="AJ1515" s="33">
        <f t="shared" si="414"/>
        <v>2.7628053619993538</v>
      </c>
    </row>
    <row r="1516" spans="2:36" x14ac:dyDescent="0.3">
      <c r="B1516" s="23" t="s">
        <v>34</v>
      </c>
      <c r="C1516" s="23">
        <v>1508</v>
      </c>
      <c r="D1516" s="23">
        <v>31</v>
      </c>
      <c r="E1516" s="5">
        <v>55.6</v>
      </c>
      <c r="F1516" s="13">
        <f t="shared" si="412"/>
        <v>0.18055555555555516</v>
      </c>
      <c r="G1516" s="13">
        <f t="shared" si="413"/>
        <v>0.64999999999999858</v>
      </c>
      <c r="R1516">
        <f t="shared" si="401"/>
        <v>0</v>
      </c>
      <c r="S1516">
        <f t="shared" si="402"/>
        <v>55.6</v>
      </c>
      <c r="T1516" s="31">
        <f t="shared" si="406"/>
        <v>15.444444444444445</v>
      </c>
      <c r="U1516" s="31">
        <f t="shared" si="403"/>
        <v>181999.04938271604</v>
      </c>
      <c r="V1516" s="28">
        <f t="shared" si="407"/>
        <v>82.119863704623441</v>
      </c>
      <c r="W1516" s="28">
        <f t="shared" si="408"/>
        <v>2245.509</v>
      </c>
      <c r="X1516" s="28">
        <f t="shared" si="409"/>
        <v>286.10735776098198</v>
      </c>
      <c r="Y1516" s="37">
        <f t="shared" si="404"/>
        <v>2613.7362214656055</v>
      </c>
      <c r="Z1516" s="28">
        <f>Y1516*0.0000002777777777</f>
        <v>7.2603783909271102E-4</v>
      </c>
      <c r="AA1516" s="28">
        <f t="shared" si="410"/>
        <v>2613.7362207337596</v>
      </c>
      <c r="AB1516" s="24">
        <f t="shared" si="405"/>
        <v>-4611.5578703703359</v>
      </c>
      <c r="AD1516" s="24">
        <f t="shared" si="411"/>
        <v>0</v>
      </c>
      <c r="AE1516" s="24">
        <f t="shared" si="400"/>
        <v>4609.4815659747092</v>
      </c>
      <c r="AF1516" s="24">
        <f t="shared" si="415"/>
        <v>0</v>
      </c>
      <c r="AG151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16" s="35">
        <f>(AG1516*3600000)*$J$69</f>
        <v>3326254.3910748209</v>
      </c>
      <c r="AI1516" s="33">
        <f>ABS((AB1516*0.0000002777777777)-Z1516)</f>
        <v>2.0070261360591278E-3</v>
      </c>
      <c r="AJ1516" s="33">
        <f t="shared" si="414"/>
        <v>2.7648123881354127</v>
      </c>
    </row>
    <row r="1517" spans="2:36" x14ac:dyDescent="0.3">
      <c r="B1517" s="23" t="s">
        <v>34</v>
      </c>
      <c r="C1517" s="23">
        <v>1509</v>
      </c>
      <c r="D1517" s="23">
        <v>32</v>
      </c>
      <c r="E1517" s="5">
        <v>56.3</v>
      </c>
      <c r="F1517" s="13">
        <f t="shared" si="412"/>
        <v>0.2222222222222224</v>
      </c>
      <c r="G1517" s="13">
        <f t="shared" si="413"/>
        <v>0.80000000000000071</v>
      </c>
      <c r="R1517">
        <f t="shared" si="401"/>
        <v>0</v>
      </c>
      <c r="S1517">
        <f t="shared" si="402"/>
        <v>56.3</v>
      </c>
      <c r="T1517" s="31">
        <f t="shared" si="406"/>
        <v>15.638888888888888</v>
      </c>
      <c r="U1517" s="31">
        <f t="shared" si="403"/>
        <v>186610.60725308637</v>
      </c>
      <c r="V1517" s="28">
        <f t="shared" si="407"/>
        <v>84.20064657170559</v>
      </c>
      <c r="W1517" s="28">
        <f t="shared" si="408"/>
        <v>2245.509</v>
      </c>
      <c r="X1517" s="28">
        <f t="shared" si="409"/>
        <v>352.13213262890196</v>
      </c>
      <c r="Y1517" s="37">
        <f t="shared" si="404"/>
        <v>2681.8417792006076</v>
      </c>
      <c r="Z1517" s="28">
        <f>Y1517*0.0000002777777777</f>
        <v>7.4495604956935889E-4</v>
      </c>
      <c r="AA1517" s="28">
        <f t="shared" si="410"/>
        <v>2681.8417784496919</v>
      </c>
      <c r="AB1517" s="24">
        <f t="shared" si="405"/>
        <v>-6013.9236111111823</v>
      </c>
      <c r="AD1517" s="24">
        <f t="shared" si="411"/>
        <v>0</v>
      </c>
      <c r="AE1517" s="24">
        <f t="shared" si="400"/>
        <v>4609.4815659747092</v>
      </c>
      <c r="AF1517" s="24">
        <f t="shared" si="415"/>
        <v>0</v>
      </c>
      <c r="AG151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17" s="35">
        <f>(AG1517*3600000)*$J$69</f>
        <v>3326254.3910748209</v>
      </c>
      <c r="AI1517" s="33">
        <f>ABS((AB1517*0.0000002777777777)-Z1517)</f>
        <v>2.4154903855213824E-3</v>
      </c>
      <c r="AJ1517" s="33">
        <f t="shared" si="414"/>
        <v>2.7672278785209343</v>
      </c>
    </row>
    <row r="1518" spans="2:36" x14ac:dyDescent="0.3">
      <c r="B1518" s="23" t="s">
        <v>34</v>
      </c>
      <c r="C1518" s="23">
        <v>1510</v>
      </c>
      <c r="D1518" s="23">
        <v>33</v>
      </c>
      <c r="E1518" s="5">
        <v>57.2</v>
      </c>
      <c r="F1518" s="13">
        <f t="shared" si="412"/>
        <v>0.30555555555555597</v>
      </c>
      <c r="G1518" s="13">
        <f t="shared" si="413"/>
        <v>1.1000000000000014</v>
      </c>
      <c r="R1518">
        <f t="shared" si="401"/>
        <v>0</v>
      </c>
      <c r="S1518">
        <f t="shared" si="402"/>
        <v>57.2</v>
      </c>
      <c r="T1518" s="31">
        <f t="shared" si="406"/>
        <v>15.888888888888889</v>
      </c>
      <c r="U1518" s="31">
        <f t="shared" si="403"/>
        <v>192624.53086419756</v>
      </c>
      <c r="V1518" s="28">
        <f t="shared" si="407"/>
        <v>86.914191444327159</v>
      </c>
      <c r="W1518" s="28">
        <f t="shared" si="408"/>
        <v>2245.509</v>
      </c>
      <c r="X1518" s="28">
        <f t="shared" si="409"/>
        <v>484.18168236474048</v>
      </c>
      <c r="Y1518" s="37">
        <f t="shared" si="404"/>
        <v>2816.6048738090676</v>
      </c>
      <c r="Z1518" s="28">
        <f>Y1518*0.0000002777777777</f>
        <v>7.8239024250567179E-4</v>
      </c>
      <c r="AA1518" s="28">
        <f t="shared" si="410"/>
        <v>2816.6048730204184</v>
      </c>
      <c r="AB1518" s="24">
        <f t="shared" si="405"/>
        <v>-8855.1566358024429</v>
      </c>
      <c r="AD1518" s="24">
        <f t="shared" si="411"/>
        <v>0</v>
      </c>
      <c r="AE1518" s="24">
        <f t="shared" ref="AE1518:AE1528" si="416"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+$AD$1402+$AD$1418+$AD$1428+$AD$1437*$AD$1448+$AD$1454</f>
        <v>4609.4815659747092</v>
      </c>
      <c r="AF1518" s="24">
        <f t="shared" si="415"/>
        <v>0</v>
      </c>
      <c r="AG151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18" s="35">
        <f>(AG1518*3600000)*$J$69</f>
        <v>3326254.3910748209</v>
      </c>
      <c r="AI1518" s="33">
        <f>ABS((AB1518*0.0000002777777777)-Z1518)</f>
        <v>3.2421559739842826E-3</v>
      </c>
      <c r="AJ1518" s="33">
        <f t="shared" si="414"/>
        <v>2.7704700344949185</v>
      </c>
    </row>
    <row r="1519" spans="2:36" x14ac:dyDescent="0.3">
      <c r="B1519" s="23" t="s">
        <v>34</v>
      </c>
      <c r="C1519" s="23">
        <v>1511</v>
      </c>
      <c r="D1519" s="23">
        <v>34</v>
      </c>
      <c r="E1519" s="5">
        <v>58.5</v>
      </c>
      <c r="F1519" s="13">
        <f t="shared" si="412"/>
        <v>0.41666666666666663</v>
      </c>
      <c r="G1519" s="13">
        <f t="shared" si="413"/>
        <v>1.5</v>
      </c>
      <c r="R1519">
        <f t="shared" si="401"/>
        <v>0</v>
      </c>
      <c r="S1519">
        <f t="shared" si="402"/>
        <v>58.5</v>
      </c>
      <c r="T1519" s="31">
        <f t="shared" si="406"/>
        <v>16.25</v>
      </c>
      <c r="U1519" s="31">
        <f t="shared" si="403"/>
        <v>201479.6875</v>
      </c>
      <c r="V1519" s="28">
        <f t="shared" si="407"/>
        <v>90.909730203906236</v>
      </c>
      <c r="W1519" s="28">
        <f t="shared" si="408"/>
        <v>2245.509</v>
      </c>
      <c r="X1519" s="28">
        <f t="shared" si="409"/>
        <v>660.24774867919052</v>
      </c>
      <c r="Y1519" s="37">
        <f t="shared" si="404"/>
        <v>2996.6664788830967</v>
      </c>
      <c r="Z1519" s="28">
        <f>Y1519*0.0000002777777777</f>
        <v>8.3240735501223062E-4</v>
      </c>
      <c r="AA1519" s="28">
        <f t="shared" si="410"/>
        <v>2996.6664780440301</v>
      </c>
      <c r="AB1519" s="24">
        <f t="shared" si="405"/>
        <v>-11880.074845678988</v>
      </c>
      <c r="AD1519" s="24">
        <f t="shared" si="411"/>
        <v>0</v>
      </c>
      <c r="AE1519" s="24">
        <f t="shared" si="416"/>
        <v>4609.4815659747092</v>
      </c>
      <c r="AF1519" s="24">
        <f t="shared" si="415"/>
        <v>0</v>
      </c>
      <c r="AG151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19" s="35">
        <f>(AG1519*3600000)*$J$69</f>
        <v>3326254.3910748209</v>
      </c>
      <c r="AI1519" s="33">
        <f>ABS((AB1519*0.0000002777777777)-Z1519)</f>
        <v>4.132428144554611E-3</v>
      </c>
      <c r="AJ1519" s="33">
        <f t="shared" si="414"/>
        <v>2.7746024626394732</v>
      </c>
    </row>
    <row r="1520" spans="2:36" x14ac:dyDescent="0.3">
      <c r="B1520" s="23" t="s">
        <v>34</v>
      </c>
      <c r="C1520" s="23">
        <v>1512</v>
      </c>
      <c r="D1520" s="23">
        <v>35</v>
      </c>
      <c r="E1520" s="5">
        <v>60.2</v>
      </c>
      <c r="F1520" s="13">
        <f t="shared" si="412"/>
        <v>0.52777777777777735</v>
      </c>
      <c r="G1520" s="13">
        <f t="shared" si="413"/>
        <v>1.8999999999999986</v>
      </c>
      <c r="R1520">
        <f t="shared" si="401"/>
        <v>0</v>
      </c>
      <c r="S1520">
        <f t="shared" si="402"/>
        <v>60.2</v>
      </c>
      <c r="T1520" s="31">
        <f t="shared" si="406"/>
        <v>16.722222222222221</v>
      </c>
      <c r="U1520" s="31">
        <f t="shared" si="403"/>
        <v>213359.76234567899</v>
      </c>
      <c r="V1520" s="28">
        <f t="shared" si="407"/>
        <v>96.270143516155827</v>
      </c>
      <c r="W1520" s="28">
        <f t="shared" si="408"/>
        <v>2245.509</v>
      </c>
      <c r="X1520" s="28">
        <f t="shared" si="409"/>
        <v>836.31381499364079</v>
      </c>
      <c r="Y1520" s="37">
        <f t="shared" si="404"/>
        <v>3178.0929585097965</v>
      </c>
      <c r="Z1520" s="28">
        <f>Y1520*0.0000002777777777</f>
        <v>8.8280359933886959E-4</v>
      </c>
      <c r="AA1520" s="28">
        <f t="shared" si="410"/>
        <v>3178.0929576199305</v>
      </c>
      <c r="AB1520" s="24">
        <f t="shared" si="405"/>
        <v>-15145.196759259241</v>
      </c>
      <c r="AD1520" s="24">
        <f t="shared" si="411"/>
        <v>0</v>
      </c>
      <c r="AE1520" s="24">
        <f t="shared" si="416"/>
        <v>4609.4815659747092</v>
      </c>
      <c r="AF1520" s="24">
        <f t="shared" si="415"/>
        <v>0</v>
      </c>
      <c r="AG152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20" s="35">
        <f>(AG1520*3600000)*$J$69</f>
        <v>3326254.3910748209</v>
      </c>
      <c r="AI1520" s="33">
        <f>ABS((AB1520*0.0000002777777777)-Z1520)</f>
        <v>5.0898026979551442E-3</v>
      </c>
      <c r="AJ1520" s="33">
        <f t="shared" si="414"/>
        <v>2.7796922653374283</v>
      </c>
    </row>
    <row r="1521" spans="2:36" x14ac:dyDescent="0.3">
      <c r="B1521" s="23" t="s">
        <v>34</v>
      </c>
      <c r="C1521" s="23">
        <v>1513</v>
      </c>
      <c r="D1521" s="23">
        <v>36</v>
      </c>
      <c r="E1521" s="5">
        <v>62.3</v>
      </c>
      <c r="F1521" s="13">
        <f t="shared" si="412"/>
        <v>0.625</v>
      </c>
      <c r="G1521" s="13">
        <f t="shared" si="413"/>
        <v>2.25</v>
      </c>
      <c r="R1521">
        <f t="shared" si="401"/>
        <v>0</v>
      </c>
      <c r="S1521">
        <f t="shared" si="402"/>
        <v>62.3</v>
      </c>
      <c r="T1521" s="31">
        <f t="shared" si="406"/>
        <v>17.305555555555554</v>
      </c>
      <c r="U1521" s="31">
        <f t="shared" si="403"/>
        <v>228504.95910493823</v>
      </c>
      <c r="V1521" s="28">
        <f t="shared" si="407"/>
        <v>103.10381379008523</v>
      </c>
      <c r="W1521" s="28">
        <f t="shared" si="408"/>
        <v>2245.509</v>
      </c>
      <c r="X1521" s="28">
        <f t="shared" si="409"/>
        <v>990.37162301878595</v>
      </c>
      <c r="Y1521" s="37">
        <f t="shared" si="404"/>
        <v>3338.9844368088711</v>
      </c>
      <c r="Z1521" s="28">
        <f>Y1521*0.0000002777777777</f>
        <v>9.2749567663165432E-4</v>
      </c>
      <c r="AA1521" s="28">
        <f t="shared" si="410"/>
        <v>3338.9844358739556</v>
      </c>
      <c r="AB1521" s="24">
        <f t="shared" si="405"/>
        <v>-17944.629629629635</v>
      </c>
      <c r="AD1521" s="24">
        <f t="shared" si="411"/>
        <v>0</v>
      </c>
      <c r="AE1521" s="24">
        <f t="shared" si="416"/>
        <v>4609.4815659747092</v>
      </c>
      <c r="AF1521" s="24">
        <f t="shared" si="415"/>
        <v>0</v>
      </c>
      <c r="AG152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21" s="35">
        <f>(AG1521*3600000)*$J$69</f>
        <v>3326254.3910748209</v>
      </c>
      <c r="AI1521" s="33">
        <f>ABS((AB1521*0.0000002777777777)-Z1521)</f>
        <v>5.9121150167997481E-3</v>
      </c>
      <c r="AJ1521" s="33">
        <f t="shared" si="414"/>
        <v>2.7856043803542279</v>
      </c>
    </row>
    <row r="1522" spans="2:36" x14ac:dyDescent="0.3">
      <c r="B1522" s="23" t="s">
        <v>34</v>
      </c>
      <c r="C1522" s="23">
        <v>1514</v>
      </c>
      <c r="D1522" s="23">
        <v>37</v>
      </c>
      <c r="E1522" s="5">
        <v>64.7</v>
      </c>
      <c r="F1522" s="13">
        <f t="shared" si="412"/>
        <v>0.6666666666666663</v>
      </c>
      <c r="G1522" s="13">
        <f t="shared" si="413"/>
        <v>2.3999999999999986</v>
      </c>
      <c r="R1522">
        <f t="shared" si="401"/>
        <v>0</v>
      </c>
      <c r="S1522">
        <f t="shared" si="402"/>
        <v>64.7</v>
      </c>
      <c r="T1522" s="31">
        <f t="shared" si="406"/>
        <v>17.972222222222221</v>
      </c>
      <c r="U1522" s="31">
        <f t="shared" si="403"/>
        <v>246449.58873456786</v>
      </c>
      <c r="V1522" s="28">
        <f t="shared" si="407"/>
        <v>111.20061728665931</v>
      </c>
      <c r="W1522" s="28">
        <f t="shared" si="408"/>
        <v>2245.509</v>
      </c>
      <c r="X1522" s="28">
        <f t="shared" si="409"/>
        <v>1056.3963978867043</v>
      </c>
      <c r="Y1522" s="37">
        <f t="shared" si="404"/>
        <v>3413.1060151733636</v>
      </c>
      <c r="Z1522" s="28">
        <f>Y1522*0.0000002777777777</f>
        <v>9.4808500394935949E-4</v>
      </c>
      <c r="AA1522" s="28">
        <f t="shared" si="410"/>
        <v>3413.1060142176943</v>
      </c>
      <c r="AB1522" s="24">
        <f t="shared" si="405"/>
        <v>-18622.851851851796</v>
      </c>
      <c r="AD1522" s="24">
        <f t="shared" si="411"/>
        <v>0</v>
      </c>
      <c r="AE1522" s="24">
        <f t="shared" si="416"/>
        <v>4609.4815659747092</v>
      </c>
      <c r="AF1522" s="24">
        <f t="shared" si="415"/>
        <v>0</v>
      </c>
      <c r="AG152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22" s="35">
        <f>(AG1522*3600000)*$J$69</f>
        <v>3326254.3910748209</v>
      </c>
      <c r="AI1522" s="33">
        <f>ABS((AB1522*0.0000002777777777)-Z1522)</f>
        <v>6.1210994057930811E-3</v>
      </c>
      <c r="AJ1522" s="33">
        <f t="shared" si="414"/>
        <v>2.7917254797600211</v>
      </c>
    </row>
    <row r="1523" spans="2:36" x14ac:dyDescent="0.3">
      <c r="B1523" s="23" t="s">
        <v>34</v>
      </c>
      <c r="C1523" s="23">
        <v>1515</v>
      </c>
      <c r="D1523" s="23">
        <v>38</v>
      </c>
      <c r="E1523" s="5">
        <v>67.099999999999994</v>
      </c>
      <c r="F1523" s="13">
        <f t="shared" si="412"/>
        <v>0.625</v>
      </c>
      <c r="G1523" s="13">
        <f t="shared" si="413"/>
        <v>2.25</v>
      </c>
      <c r="R1523">
        <f t="shared" si="401"/>
        <v>0</v>
      </c>
      <c r="S1523">
        <f t="shared" si="402"/>
        <v>67.099999999999994</v>
      </c>
      <c r="T1523" s="31">
        <f t="shared" si="406"/>
        <v>18.638888888888886</v>
      </c>
      <c r="U1523" s="31">
        <f t="shared" si="403"/>
        <v>265072.44058641966</v>
      </c>
      <c r="V1523" s="28">
        <f t="shared" si="407"/>
        <v>119.6034417027889</v>
      </c>
      <c r="W1523" s="28">
        <f t="shared" si="408"/>
        <v>2245.509</v>
      </c>
      <c r="X1523" s="28">
        <f t="shared" si="409"/>
        <v>990.37162301878595</v>
      </c>
      <c r="Y1523" s="37">
        <f t="shared" si="404"/>
        <v>3355.4840647215751</v>
      </c>
      <c r="Z1523" s="28">
        <f>Y1523*0.0000002777777777</f>
        <v>9.3207890660612213E-4</v>
      </c>
      <c r="AA1523" s="28">
        <f t="shared" si="410"/>
        <v>3355.4840637820398</v>
      </c>
      <c r="AB1523" s="24">
        <f t="shared" si="405"/>
        <v>-16851.349537037138</v>
      </c>
      <c r="AD1523" s="24">
        <f t="shared" si="411"/>
        <v>0</v>
      </c>
      <c r="AE1523" s="24">
        <f t="shared" si="416"/>
        <v>4609.4815659747092</v>
      </c>
      <c r="AF1523" s="24">
        <f t="shared" si="415"/>
        <v>0</v>
      </c>
      <c r="AG152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23" s="35">
        <f>(AG1523*3600000)*$J$69</f>
        <v>3326254.3910748209</v>
      </c>
      <c r="AI1523" s="33">
        <f>ABS((AB1523*0.0000002777777777)-Z1523)</f>
        <v>5.6130093322502225E-3</v>
      </c>
      <c r="AJ1523" s="33">
        <f t="shared" si="414"/>
        <v>2.7973384890922715</v>
      </c>
    </row>
    <row r="1524" spans="2:36" x14ac:dyDescent="0.3">
      <c r="B1524" s="23" t="s">
        <v>34</v>
      </c>
      <c r="C1524" s="23">
        <v>1516</v>
      </c>
      <c r="D1524" s="23">
        <v>39</v>
      </c>
      <c r="E1524" s="5">
        <v>69.2</v>
      </c>
      <c r="F1524" s="13">
        <f t="shared" si="412"/>
        <v>0.50000000000000122</v>
      </c>
      <c r="G1524" s="13">
        <f t="shared" si="413"/>
        <v>1.8000000000000043</v>
      </c>
      <c r="R1524">
        <f t="shared" si="401"/>
        <v>0</v>
      </c>
      <c r="S1524">
        <f t="shared" si="402"/>
        <v>69.2</v>
      </c>
      <c r="T1524" s="31">
        <f t="shared" si="406"/>
        <v>19.222222222222221</v>
      </c>
      <c r="U1524" s="31">
        <f t="shared" si="403"/>
        <v>281923.7901234568</v>
      </c>
      <c r="V1524" s="28">
        <f t="shared" si="407"/>
        <v>127.20694585247529</v>
      </c>
      <c r="W1524" s="28">
        <f t="shared" si="408"/>
        <v>2245.509</v>
      </c>
      <c r="X1524" s="28">
        <f t="shared" si="409"/>
        <v>792.2972984150307</v>
      </c>
      <c r="Y1524" s="37">
        <f t="shared" si="404"/>
        <v>3165.0132442675058</v>
      </c>
      <c r="Z1524" s="28">
        <f>Y1524*0.0000002777777777</f>
        <v>8.7917034538369503E-4</v>
      </c>
      <c r="AA1524" s="28">
        <f t="shared" si="410"/>
        <v>3165.0132433813023</v>
      </c>
      <c r="AB1524" s="24">
        <f t="shared" si="405"/>
        <v>-12354.594907407416</v>
      </c>
      <c r="AD1524" s="24">
        <f t="shared" si="411"/>
        <v>0</v>
      </c>
      <c r="AE1524" s="24">
        <f t="shared" si="416"/>
        <v>4609.4815659747092</v>
      </c>
      <c r="AF1524" s="24">
        <f t="shared" si="415"/>
        <v>0</v>
      </c>
      <c r="AG152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24" s="35">
        <f>(AG1524*3600000)*$J$69</f>
        <v>3326254.3910748209</v>
      </c>
      <c r="AI1524" s="33">
        <f>ABS((AB1524*0.0000002777777777)-Z1524)</f>
        <v>4.3110022631470644E-3</v>
      </c>
      <c r="AJ1524" s="33">
        <f t="shared" si="414"/>
        <v>2.8016494913554184</v>
      </c>
    </row>
    <row r="1525" spans="2:36" x14ac:dyDescent="0.3">
      <c r="B1525" s="23" t="s">
        <v>34</v>
      </c>
      <c r="C1525" s="23">
        <v>1517</v>
      </c>
      <c r="D1525" s="23">
        <v>40</v>
      </c>
      <c r="E1525" s="5">
        <v>70.7</v>
      </c>
      <c r="F1525" s="13">
        <f t="shared" si="412"/>
        <v>0.37500000000000039</v>
      </c>
      <c r="G1525" s="13">
        <f t="shared" si="413"/>
        <v>1.3500000000000014</v>
      </c>
      <c r="R1525">
        <f t="shared" si="401"/>
        <v>0</v>
      </c>
      <c r="S1525">
        <f t="shared" si="402"/>
        <v>70.7</v>
      </c>
      <c r="T1525" s="31">
        <f t="shared" si="406"/>
        <v>19.638888888888889</v>
      </c>
      <c r="U1525" s="31">
        <f t="shared" si="403"/>
        <v>294278.38503086421</v>
      </c>
      <c r="V1525" s="28">
        <f t="shared" si="407"/>
        <v>132.78146755115006</v>
      </c>
      <c r="W1525" s="28">
        <f t="shared" si="408"/>
        <v>2245.509</v>
      </c>
      <c r="X1525" s="28">
        <f t="shared" si="409"/>
        <v>594.22297381127214</v>
      </c>
      <c r="Y1525" s="37">
        <f t="shared" si="404"/>
        <v>2972.5134413624219</v>
      </c>
      <c r="Z1525" s="28">
        <f>Y1525*0.0000002777777777</f>
        <v>8.2569817792503282E-4</v>
      </c>
      <c r="AA1525" s="28">
        <f t="shared" si="410"/>
        <v>2972.5134405301183</v>
      </c>
      <c r="AB1525" s="24">
        <f t="shared" si="405"/>
        <v>-10074.425925925956</v>
      </c>
      <c r="AD1525" s="24">
        <f t="shared" si="411"/>
        <v>0</v>
      </c>
      <c r="AE1525" s="24">
        <f t="shared" si="416"/>
        <v>4609.4815659747092</v>
      </c>
      <c r="AF1525" s="24">
        <f t="shared" si="415"/>
        <v>0</v>
      </c>
      <c r="AG152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25" s="35">
        <f>(AG1525*3600000)*$J$69</f>
        <v>3326254.3910748209</v>
      </c>
      <c r="AI1525" s="33">
        <f>ABS((AB1525*0.0000002777777777)-Z1525)</f>
        <v>3.62414982323201E-3</v>
      </c>
      <c r="AJ1525" s="33">
        <f t="shared" si="414"/>
        <v>2.8052736411786503</v>
      </c>
    </row>
    <row r="1526" spans="2:36" x14ac:dyDescent="0.3">
      <c r="B1526" s="23" t="s">
        <v>34</v>
      </c>
      <c r="C1526" s="23">
        <v>1518</v>
      </c>
      <c r="D1526" s="23">
        <v>41</v>
      </c>
      <c r="E1526" s="5">
        <v>71.900000000000006</v>
      </c>
      <c r="F1526" s="13">
        <f t="shared" si="412"/>
        <v>0.27777777777777779</v>
      </c>
      <c r="G1526" s="13">
        <f t="shared" si="413"/>
        <v>1</v>
      </c>
      <c r="R1526">
        <f t="shared" si="401"/>
        <v>0</v>
      </c>
      <c r="S1526">
        <f t="shared" si="402"/>
        <v>71.900000000000006</v>
      </c>
      <c r="T1526" s="31">
        <f t="shared" si="406"/>
        <v>19.972222222222225</v>
      </c>
      <c r="U1526" s="31">
        <f t="shared" si="403"/>
        <v>304352.81095679017</v>
      </c>
      <c r="V1526" s="28">
        <f t="shared" si="407"/>
        <v>137.3271532937149</v>
      </c>
      <c r="W1526" s="28">
        <f t="shared" si="408"/>
        <v>2245.509</v>
      </c>
      <c r="X1526" s="28">
        <f t="shared" si="409"/>
        <v>440.16516578612709</v>
      </c>
      <c r="Y1526" s="37">
        <f t="shared" si="404"/>
        <v>2823.0013190798422</v>
      </c>
      <c r="Z1526" s="28">
        <f>Y1526*0.0000002777777777</f>
        <v>7.8416703285816725E-4</v>
      </c>
      <c r="AA1526" s="28">
        <f t="shared" si="410"/>
        <v>2823.0013182894022</v>
      </c>
      <c r="AB1526" s="24">
        <f t="shared" si="405"/>
        <v>-6810.4814814815181</v>
      </c>
      <c r="AD1526" s="24">
        <f t="shared" si="411"/>
        <v>0</v>
      </c>
      <c r="AE1526" s="24">
        <f t="shared" si="416"/>
        <v>4609.4815659747092</v>
      </c>
      <c r="AF1526" s="24">
        <f t="shared" si="415"/>
        <v>0</v>
      </c>
      <c r="AG152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26" s="35">
        <f>(AG1526*3600000)*$J$69</f>
        <v>3326254.3910748209</v>
      </c>
      <c r="AI1526" s="33">
        <f>ABS((AB1526*0.0000002777777777)-Z1526)</f>
        <v>2.6759674438511074E-3</v>
      </c>
      <c r="AJ1526" s="33">
        <f t="shared" si="414"/>
        <v>2.8079496086225015</v>
      </c>
    </row>
    <row r="1527" spans="2:36" x14ac:dyDescent="0.3">
      <c r="B1527" s="23" t="s">
        <v>34</v>
      </c>
      <c r="C1527" s="23">
        <v>1519</v>
      </c>
      <c r="D1527" s="23">
        <v>42</v>
      </c>
      <c r="E1527" s="5">
        <v>72.7</v>
      </c>
      <c r="F1527" s="13">
        <f t="shared" si="412"/>
        <v>0.20833333333333331</v>
      </c>
      <c r="G1527" s="13">
        <f t="shared" si="413"/>
        <v>0.75</v>
      </c>
      <c r="R1527">
        <f t="shared" si="401"/>
        <v>0</v>
      </c>
      <c r="S1527">
        <f t="shared" si="402"/>
        <v>72.7</v>
      </c>
      <c r="T1527" s="31">
        <f t="shared" si="406"/>
        <v>20.194444444444446</v>
      </c>
      <c r="U1527" s="31">
        <f t="shared" si="403"/>
        <v>311163.29243827169</v>
      </c>
      <c r="V1527" s="28">
        <f t="shared" si="407"/>
        <v>140.4001133609186</v>
      </c>
      <c r="W1527" s="28">
        <f t="shared" si="408"/>
        <v>2245.509</v>
      </c>
      <c r="X1527" s="28">
        <f t="shared" si="409"/>
        <v>330.12387433959526</v>
      </c>
      <c r="Y1527" s="37">
        <f t="shared" si="404"/>
        <v>2716.0329877005138</v>
      </c>
      <c r="Z1527" s="28">
        <f>Y1527*0.0000002777777777</f>
        <v>7.544536074833402E-4</v>
      </c>
      <c r="AA1527" s="28">
        <f t="shared" si="410"/>
        <v>2716.0329869400248</v>
      </c>
      <c r="AB1527" s="24">
        <f t="shared" si="405"/>
        <v>-6020.9884259258397</v>
      </c>
      <c r="AD1527" s="24">
        <f t="shared" si="411"/>
        <v>0</v>
      </c>
      <c r="AE1527" s="24">
        <f t="shared" si="416"/>
        <v>4609.4815659747092</v>
      </c>
      <c r="AF1527" s="24">
        <f t="shared" si="415"/>
        <v>0</v>
      </c>
      <c r="AG152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27" s="35">
        <f>(AG1527*3600000)*$J$69</f>
        <v>3326254.3910748209</v>
      </c>
      <c r="AI1527" s="33">
        <f>ABS((AB1527*0.0000002777777777)-Z1527)</f>
        <v>2.426950391994441E-3</v>
      </c>
      <c r="AJ1527" s="33">
        <f t="shared" si="414"/>
        <v>2.8103765590144958</v>
      </c>
    </row>
    <row r="1528" spans="2:36" x14ac:dyDescent="0.3">
      <c r="B1528" s="23" t="s">
        <v>34</v>
      </c>
      <c r="C1528" s="23">
        <v>1520</v>
      </c>
      <c r="D1528" s="23">
        <v>43</v>
      </c>
      <c r="E1528" s="5">
        <v>73.400000000000006</v>
      </c>
      <c r="F1528" s="13">
        <f t="shared" si="412"/>
        <v>0.15277777777777699</v>
      </c>
      <c r="G1528" s="13">
        <f t="shared" si="413"/>
        <v>0.54999999999999716</v>
      </c>
      <c r="R1528">
        <f t="shared" si="401"/>
        <v>0</v>
      </c>
      <c r="S1528">
        <f t="shared" si="402"/>
        <v>73.400000000000006</v>
      </c>
      <c r="T1528" s="31">
        <f t="shared" si="406"/>
        <v>20.388888888888889</v>
      </c>
      <c r="U1528" s="31">
        <f t="shared" si="403"/>
        <v>317184.28086419753</v>
      </c>
      <c r="V1528" s="28">
        <f t="shared" si="407"/>
        <v>143.11684595145215</v>
      </c>
      <c r="W1528" s="28">
        <f t="shared" si="408"/>
        <v>2245.509</v>
      </c>
      <c r="X1528" s="28">
        <f t="shared" si="409"/>
        <v>242.09084118236865</v>
      </c>
      <c r="Y1528" s="37">
        <f t="shared" si="404"/>
        <v>2630.7166871338204</v>
      </c>
      <c r="Z1528" s="28">
        <f>Y1528*0.0000002777777777</f>
        <v>7.307546351103389E-4</v>
      </c>
      <c r="AA1528" s="28">
        <f t="shared" si="410"/>
        <v>2630.7166863972202</v>
      </c>
      <c r="AB1528" s="24">
        <f t="shared" si="405"/>
        <v>-3466.469135802472</v>
      </c>
      <c r="AD1528" s="24">
        <f t="shared" si="411"/>
        <v>0</v>
      </c>
      <c r="AE1528" s="24">
        <f t="shared" si="416"/>
        <v>4609.4815659747092</v>
      </c>
      <c r="AF1528" s="24">
        <f t="shared" si="415"/>
        <v>0</v>
      </c>
      <c r="AG152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</f>
        <v>1.0743715733445804</v>
      </c>
      <c r="AH1528" s="35">
        <f>(AG1528*3600000)*$J$69</f>
        <v>3326254.3910748209</v>
      </c>
      <c r="AI1528" s="33">
        <f>ABS((AB1528*0.0000002777777777)-Z1528)</f>
        <v>1.6936627281191891E-3</v>
      </c>
      <c r="AJ1528" s="33">
        <f t="shared" si="414"/>
        <v>2.8120702217426148</v>
      </c>
    </row>
    <row r="1529" spans="2:36" x14ac:dyDescent="0.3">
      <c r="B1529" s="23" t="s">
        <v>34</v>
      </c>
      <c r="C1529" s="23">
        <v>1521</v>
      </c>
      <c r="D1529" s="23">
        <v>44</v>
      </c>
      <c r="E1529" s="5">
        <v>73.8</v>
      </c>
      <c r="F1529" s="13">
        <f t="shared" si="412"/>
        <v>9.7222222222220642E-2</v>
      </c>
      <c r="G1529" s="13">
        <f t="shared" si="413"/>
        <v>0.34999999999999432</v>
      </c>
      <c r="R1529">
        <f t="shared" si="401"/>
        <v>0</v>
      </c>
      <c r="S1529">
        <f t="shared" si="402"/>
        <v>73.8</v>
      </c>
      <c r="T1529" s="31">
        <f t="shared" si="406"/>
        <v>20.5</v>
      </c>
      <c r="U1529" s="31">
        <f t="shared" si="403"/>
        <v>320650.75</v>
      </c>
      <c r="V1529" s="28">
        <f t="shared" si="407"/>
        <v>144.68095287362496</v>
      </c>
      <c r="W1529" s="28">
        <f t="shared" si="408"/>
        <v>2245.509</v>
      </c>
      <c r="X1529" s="28">
        <f t="shared" si="409"/>
        <v>154.05780802514198</v>
      </c>
      <c r="Y1529" s="37">
        <f t="shared" si="404"/>
        <v>2544.247760898767</v>
      </c>
      <c r="Z1529" s="28">
        <f>Y1529*0.0000002777777777</f>
        <v>7.0673548894066053E-4</v>
      </c>
      <c r="AA1529" s="28">
        <f t="shared" si="410"/>
        <v>2544.2477601863779</v>
      </c>
      <c r="AB1529" s="24">
        <f t="shared" si="405"/>
        <v>-2612.2152777777519</v>
      </c>
      <c r="AD1529" s="24">
        <f t="shared" si="411"/>
        <v>0</v>
      </c>
      <c r="AE1529" s="24">
        <f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+$AD$1402+$AD$1418+$AD$1428+$AD$1437*$AD$1448+$AD$1454+$AD$1530</f>
        <v>4720.8000868080426</v>
      </c>
      <c r="AF1529" s="24">
        <f t="shared" si="415"/>
        <v>0</v>
      </c>
      <c r="AG152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29" s="35">
        <f>(AG1529*3600000)*$J$69</f>
        <v>3421988.3189646821</v>
      </c>
      <c r="AI1529" s="33">
        <f>ABS((AB1529*0.0000002777777777)-Z1529)</f>
        <v>1.4323508436757527E-3</v>
      </c>
      <c r="AJ1529" s="33">
        <f t="shared" si="414"/>
        <v>2.8135025725862906</v>
      </c>
    </row>
    <row r="1530" spans="2:36" x14ac:dyDescent="0.3">
      <c r="B1530" s="23" t="s">
        <v>34</v>
      </c>
      <c r="C1530" s="23">
        <v>1522</v>
      </c>
      <c r="D1530" s="23">
        <v>45</v>
      </c>
      <c r="E1530" s="5">
        <v>74.099999999999994</v>
      </c>
      <c r="F1530" s="13">
        <f t="shared" si="412"/>
        <v>2.7777777777778172E-2</v>
      </c>
      <c r="G1530" s="13">
        <f t="shared" si="413"/>
        <v>0.10000000000000142</v>
      </c>
      <c r="R1530">
        <f t="shared" si="401"/>
        <v>0</v>
      </c>
      <c r="S1530">
        <f t="shared" si="402"/>
        <v>74.099999999999994</v>
      </c>
      <c r="T1530" s="31">
        <f t="shared" si="406"/>
        <v>20.583333333333332</v>
      </c>
      <c r="U1530" s="31">
        <f t="shared" si="403"/>
        <v>323262.96527777775</v>
      </c>
      <c r="V1530" s="28">
        <f t="shared" si="407"/>
        <v>145.85961157160065</v>
      </c>
      <c r="W1530" s="28">
        <f t="shared" si="408"/>
        <v>2245.509</v>
      </c>
      <c r="X1530" s="28">
        <f t="shared" si="409"/>
        <v>44.016516578613334</v>
      </c>
      <c r="Y1530" s="37">
        <f t="shared" si="404"/>
        <v>2435.3851281502139</v>
      </c>
      <c r="Z1530" s="28">
        <f>Y1530*0.0000002777777777</f>
        <v>6.7649586874119611E-4</v>
      </c>
      <c r="AA1530" s="28">
        <f t="shared" si="410"/>
        <v>2435.3851274683061</v>
      </c>
      <c r="AB1530" s="24">
        <f t="shared" si="405"/>
        <v>871.91589506174205</v>
      </c>
      <c r="AC1530" s="24">
        <f>SUM(AB1530:AB1540)</f>
        <v>111318.52083333326</v>
      </c>
      <c r="AD1530" s="24">
        <f t="shared" si="411"/>
        <v>111.31852083333325</v>
      </c>
      <c r="AE1530" s="24">
        <f t="shared" ref="AE1530:AE1583" si="417"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+$AD$1402+$AD$1418+$AD$1428+$AD$1437*$AD$1448+$AD$1454+$AD$1530</f>
        <v>4720.8000868080426</v>
      </c>
      <c r="AF1530" s="24">
        <f t="shared" si="415"/>
        <v>3.0921811333934467E-2</v>
      </c>
      <c r="AG153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30" s="35">
        <f>(AG1530*3600000)*$J$69</f>
        <v>3421988.3189646821</v>
      </c>
      <c r="AI1530" s="33">
        <f>ABS((AB1530*0.0000002777777777)-Z1530)</f>
        <v>4.3429700906963897E-4</v>
      </c>
      <c r="AJ1530" s="33">
        <f t="shared" si="414"/>
        <v>2.8139368695953602</v>
      </c>
    </row>
    <row r="1531" spans="2:36" x14ac:dyDescent="0.3">
      <c r="B1531" s="23" t="s">
        <v>34</v>
      </c>
      <c r="C1531" s="23">
        <v>1523</v>
      </c>
      <c r="D1531" s="23">
        <v>46</v>
      </c>
      <c r="E1531" s="5">
        <v>74</v>
      </c>
      <c r="F1531" s="13">
        <f t="shared" si="412"/>
        <v>-6.9444444444444448E-2</v>
      </c>
      <c r="G1531" s="13">
        <f t="shared" si="413"/>
        <v>-0.25</v>
      </c>
      <c r="R1531">
        <f t="shared" si="401"/>
        <v>0</v>
      </c>
      <c r="S1531">
        <f t="shared" si="402"/>
        <v>74</v>
      </c>
      <c r="T1531" s="31">
        <f t="shared" si="406"/>
        <v>20.555555555555554</v>
      </c>
      <c r="U1531" s="31">
        <f t="shared" si="403"/>
        <v>322391.04938271601</v>
      </c>
      <c r="V1531" s="28">
        <f t="shared" si="407"/>
        <v>145.46619405262339</v>
      </c>
      <c r="W1531" s="28">
        <f t="shared" si="408"/>
        <v>2245.509</v>
      </c>
      <c r="X1531" s="28">
        <f t="shared" si="409"/>
        <v>-110.04129144653177</v>
      </c>
      <c r="Y1531" s="37">
        <f t="shared" si="404"/>
        <v>2280.9339026060916</v>
      </c>
      <c r="Z1531" s="28">
        <f>Y1531*0.0000002777777777</f>
        <v>6.3359275054650839E-4</v>
      </c>
      <c r="AA1531" s="28">
        <f t="shared" si="410"/>
        <v>2280.9339019674303</v>
      </c>
      <c r="AB1531" s="24">
        <f t="shared" si="405"/>
        <v>3475.8888888889342</v>
      </c>
      <c r="AD1531" s="24">
        <f t="shared" si="411"/>
        <v>0</v>
      </c>
      <c r="AE1531" s="24">
        <f t="shared" si="417"/>
        <v>4720.8000868080426</v>
      </c>
      <c r="AF1531" s="24">
        <f t="shared" si="415"/>
        <v>0</v>
      </c>
      <c r="AG153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31" s="35">
        <f>(AG1531*3600000)*$J$69</f>
        <v>3421988.3189646821</v>
      </c>
      <c r="AI1531" s="33">
        <f>ABS((AB1531*0.0000002777777777)-Z1531)</f>
        <v>3.3193194054118198E-4</v>
      </c>
      <c r="AJ1531" s="33">
        <f t="shared" si="414"/>
        <v>2.8142688015359014</v>
      </c>
    </row>
    <row r="1532" spans="2:36" x14ac:dyDescent="0.3">
      <c r="B1532" s="23" t="s">
        <v>34</v>
      </c>
      <c r="C1532" s="23">
        <v>1524</v>
      </c>
      <c r="D1532" s="23">
        <v>47</v>
      </c>
      <c r="E1532" s="5">
        <v>73.599999999999994</v>
      </c>
      <c r="F1532" s="13">
        <f t="shared" si="412"/>
        <v>-0.20833333333333331</v>
      </c>
      <c r="G1532" s="13">
        <f t="shared" si="413"/>
        <v>-0.75</v>
      </c>
      <c r="R1532">
        <f t="shared" si="401"/>
        <v>0</v>
      </c>
      <c r="S1532">
        <f t="shared" si="402"/>
        <v>73.599999999999994</v>
      </c>
      <c r="T1532" s="31">
        <f t="shared" si="406"/>
        <v>20.444444444444443</v>
      </c>
      <c r="U1532" s="31">
        <f t="shared" si="403"/>
        <v>318915.16049382708</v>
      </c>
      <c r="V1532" s="28">
        <f t="shared" si="407"/>
        <v>143.89783683990117</v>
      </c>
      <c r="W1532" s="28">
        <f t="shared" si="408"/>
        <v>2245.509</v>
      </c>
      <c r="X1532" s="28">
        <f t="shared" si="409"/>
        <v>-330.12387433959526</v>
      </c>
      <c r="Y1532" s="37">
        <f t="shared" si="404"/>
        <v>2059.282962500306</v>
      </c>
      <c r="Z1532" s="28">
        <f>Y1532*0.0000002777777777</f>
        <v>5.7202304497880742E-4</v>
      </c>
      <c r="AA1532" s="28">
        <f t="shared" si="410"/>
        <v>2059.2829619237068</v>
      </c>
      <c r="AB1532" s="24">
        <f t="shared" si="405"/>
        <v>9461.5532407406718</v>
      </c>
      <c r="AD1532" s="24">
        <f t="shared" si="411"/>
        <v>0</v>
      </c>
      <c r="AE1532" s="24">
        <f t="shared" si="417"/>
        <v>4720.8000868080426</v>
      </c>
      <c r="AF1532" s="24">
        <f t="shared" si="415"/>
        <v>0</v>
      </c>
      <c r="AG153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32" s="35">
        <f>(AG1532*3600000)*$J$69</f>
        <v>3421988.3189646821</v>
      </c>
      <c r="AI1532" s="33">
        <f>ABS((AB1532*0.0000002777777777)-Z1532)</f>
        <v>2.0561861878243696E-3</v>
      </c>
      <c r="AJ1532" s="33">
        <f t="shared" si="414"/>
        <v>2.8163249877237257</v>
      </c>
    </row>
    <row r="1533" spans="2:36" x14ac:dyDescent="0.3">
      <c r="B1533" s="23" t="s">
        <v>34</v>
      </c>
      <c r="C1533" s="23">
        <v>1525</v>
      </c>
      <c r="D1533" s="23">
        <v>48</v>
      </c>
      <c r="E1533" s="5">
        <v>72.5</v>
      </c>
      <c r="F1533" s="13">
        <f t="shared" si="412"/>
        <v>-0.38888888888888851</v>
      </c>
      <c r="G1533" s="13">
        <f t="shared" si="413"/>
        <v>-1.3999999999999986</v>
      </c>
      <c r="R1533">
        <f t="shared" si="401"/>
        <v>0</v>
      </c>
      <c r="S1533">
        <f t="shared" si="402"/>
        <v>72.5</v>
      </c>
      <c r="T1533" s="31">
        <f t="shared" si="406"/>
        <v>20.138888888888889</v>
      </c>
      <c r="U1533" s="31">
        <f t="shared" si="403"/>
        <v>309453.6072530864</v>
      </c>
      <c r="V1533" s="28">
        <f t="shared" si="407"/>
        <v>139.62868562620559</v>
      </c>
      <c r="W1533" s="28">
        <f t="shared" si="408"/>
        <v>2245.509</v>
      </c>
      <c r="X1533" s="28">
        <f t="shared" si="409"/>
        <v>-616.23123210057736</v>
      </c>
      <c r="Y1533" s="37">
        <f t="shared" si="404"/>
        <v>1768.906453525628</v>
      </c>
      <c r="Z1533" s="28">
        <f>Y1533*0.0000002777777777</f>
        <v>4.9136290361953734E-4</v>
      </c>
      <c r="AA1533" s="28">
        <f t="shared" si="410"/>
        <v>1768.9064530303344</v>
      </c>
      <c r="AB1533" s="24">
        <f t="shared" si="405"/>
        <v>14342.162808642024</v>
      </c>
      <c r="AD1533" s="24">
        <f t="shared" si="411"/>
        <v>0</v>
      </c>
      <c r="AE1533" s="24">
        <f t="shared" si="417"/>
        <v>4720.8000868080426</v>
      </c>
      <c r="AF1533" s="24">
        <f t="shared" si="415"/>
        <v>0</v>
      </c>
      <c r="AG153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33" s="35">
        <f>(AG1533*3600000)*$J$69</f>
        <v>3421988.3189646821</v>
      </c>
      <c r="AI1533" s="33">
        <f>ABS((AB1533*0.0000002777777777)-Z1533)</f>
        <v>3.4925712087766347E-3</v>
      </c>
      <c r="AJ1533" s="33">
        <f t="shared" si="414"/>
        <v>2.8198175589325025</v>
      </c>
    </row>
    <row r="1534" spans="2:36" x14ac:dyDescent="0.3">
      <c r="B1534" s="23" t="s">
        <v>34</v>
      </c>
      <c r="C1534" s="23">
        <v>1526</v>
      </c>
      <c r="D1534" s="23">
        <v>49</v>
      </c>
      <c r="E1534" s="5">
        <v>70.8</v>
      </c>
      <c r="F1534" s="13">
        <f t="shared" si="412"/>
        <v>-0.54166666666666741</v>
      </c>
      <c r="G1534" s="13">
        <f t="shared" si="413"/>
        <v>-1.9500000000000028</v>
      </c>
      <c r="R1534">
        <f t="shared" si="401"/>
        <v>0</v>
      </c>
      <c r="S1534">
        <f t="shared" si="402"/>
        <v>70.8</v>
      </c>
      <c r="T1534" s="31">
        <f t="shared" si="406"/>
        <v>19.666666666666664</v>
      </c>
      <c r="U1534" s="31">
        <f t="shared" si="403"/>
        <v>295111.44444444438</v>
      </c>
      <c r="V1534" s="28">
        <f t="shared" si="407"/>
        <v>133.15735262161104</v>
      </c>
      <c r="W1534" s="28">
        <f t="shared" si="408"/>
        <v>2245.509</v>
      </c>
      <c r="X1534" s="28">
        <f t="shared" si="409"/>
        <v>-858.32207328294896</v>
      </c>
      <c r="Y1534" s="37">
        <f t="shared" si="404"/>
        <v>1520.3442793386621</v>
      </c>
      <c r="Z1534" s="28">
        <f>Y1534*0.0000002777777777</f>
        <v>4.2231785525360162E-4</v>
      </c>
      <c r="AA1534" s="28">
        <f t="shared" si="410"/>
        <v>1520.3442789129658</v>
      </c>
      <c r="AB1534" s="24">
        <f t="shared" si="405"/>
        <v>18055.311728395056</v>
      </c>
      <c r="AD1534" s="24">
        <f t="shared" si="411"/>
        <v>0</v>
      </c>
      <c r="AE1534" s="24">
        <f t="shared" si="417"/>
        <v>4720.8000868080426</v>
      </c>
      <c r="AF1534" s="24">
        <f t="shared" si="415"/>
        <v>0</v>
      </c>
      <c r="AG153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34" s="35">
        <f>(AG1534*3600000)*$J$69</f>
        <v>3421988.3189646821</v>
      </c>
      <c r="AI1534" s="33">
        <f>ABS((AB1534*0.0000002777777777)-Z1534)</f>
        <v>4.5930465123407236E-3</v>
      </c>
      <c r="AJ1534" s="33">
        <f t="shared" si="414"/>
        <v>2.8244106054448435</v>
      </c>
    </row>
    <row r="1535" spans="2:36" x14ac:dyDescent="0.3">
      <c r="B1535" s="23" t="s">
        <v>34</v>
      </c>
      <c r="C1535" s="23">
        <v>1527</v>
      </c>
      <c r="D1535" s="23">
        <v>50</v>
      </c>
      <c r="E1535" s="5">
        <v>68.599999999999994</v>
      </c>
      <c r="F1535" s="13">
        <f t="shared" si="412"/>
        <v>-0.63888888888888806</v>
      </c>
      <c r="G1535" s="13">
        <f t="shared" si="413"/>
        <v>-2.2999999999999972</v>
      </c>
      <c r="R1535">
        <f t="shared" si="401"/>
        <v>0</v>
      </c>
      <c r="S1535">
        <f t="shared" si="402"/>
        <v>68.599999999999994</v>
      </c>
      <c r="T1535" s="31">
        <f t="shared" si="406"/>
        <v>19.055555555555554</v>
      </c>
      <c r="U1535" s="31">
        <f t="shared" si="403"/>
        <v>277056.13271604932</v>
      </c>
      <c r="V1535" s="28">
        <f t="shared" si="407"/>
        <v>125.01060821108175</v>
      </c>
      <c r="W1535" s="28">
        <f t="shared" si="408"/>
        <v>2245.509</v>
      </c>
      <c r="X1535" s="28">
        <f t="shared" si="409"/>
        <v>-1012.3798813080909</v>
      </c>
      <c r="Y1535" s="37">
        <f t="shared" si="404"/>
        <v>1358.139726902991</v>
      </c>
      <c r="Z1535" s="28">
        <f>Y1535*0.0000002777777777</f>
        <v>3.7726103514519778E-4</v>
      </c>
      <c r="AA1535" s="28">
        <f t="shared" si="410"/>
        <v>1358.139726522712</v>
      </c>
      <c r="AB1535" s="24">
        <f t="shared" si="405"/>
        <v>19046.740740740643</v>
      </c>
      <c r="AD1535" s="24">
        <f t="shared" si="411"/>
        <v>0</v>
      </c>
      <c r="AE1535" s="24">
        <f t="shared" si="417"/>
        <v>4720.8000868080426</v>
      </c>
      <c r="AF1535" s="24">
        <f t="shared" si="415"/>
        <v>0</v>
      </c>
      <c r="AG153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35" s="35">
        <f>(AG1535*3600000)*$J$69</f>
        <v>3421988.3189646821</v>
      </c>
      <c r="AI1535" s="33">
        <f>ABS((AB1535*0.0000002777777777)-Z1535)</f>
        <v>4.9135002802457904E-3</v>
      </c>
      <c r="AJ1535" s="33">
        <f t="shared" si="414"/>
        <v>2.8293241057250893</v>
      </c>
    </row>
    <row r="1536" spans="2:36" x14ac:dyDescent="0.3">
      <c r="B1536" s="23" t="s">
        <v>34</v>
      </c>
      <c r="C1536" s="23">
        <v>1528</v>
      </c>
      <c r="D1536" s="23">
        <v>51</v>
      </c>
      <c r="E1536" s="5">
        <v>66.2</v>
      </c>
      <c r="F1536" s="13">
        <f t="shared" si="412"/>
        <v>-0.63888888888888806</v>
      </c>
      <c r="G1536" s="13">
        <f t="shared" si="413"/>
        <v>-2.2999999999999972</v>
      </c>
      <c r="R1536">
        <f t="shared" si="401"/>
        <v>0</v>
      </c>
      <c r="S1536">
        <f t="shared" si="402"/>
        <v>66.2</v>
      </c>
      <c r="T1536" s="31">
        <f t="shared" si="406"/>
        <v>18.388888888888889</v>
      </c>
      <c r="U1536" s="31">
        <f t="shared" si="403"/>
        <v>258009.39197530868</v>
      </c>
      <c r="V1536" s="28">
        <f t="shared" si="407"/>
        <v>116.41652072022993</v>
      </c>
      <c r="W1536" s="28">
        <f t="shared" si="408"/>
        <v>2245.509</v>
      </c>
      <c r="X1536" s="28">
        <f t="shared" si="409"/>
        <v>-1012.3798813080909</v>
      </c>
      <c r="Y1536" s="37">
        <f t="shared" si="404"/>
        <v>1349.5456394121391</v>
      </c>
      <c r="Z1536" s="28">
        <f>Y1536*0.0000002777777777</f>
        <v>3.7487378862062953E-4</v>
      </c>
      <c r="AA1536" s="28">
        <f t="shared" si="410"/>
        <v>1349.5456390342663</v>
      </c>
      <c r="AB1536" s="24">
        <f t="shared" si="405"/>
        <v>16863.712962962978</v>
      </c>
      <c r="AD1536" s="24">
        <f t="shared" si="411"/>
        <v>0</v>
      </c>
      <c r="AE1536" s="24">
        <f t="shared" si="417"/>
        <v>4720.8000868080426</v>
      </c>
      <c r="AF1536" s="24">
        <f t="shared" si="415"/>
        <v>0</v>
      </c>
      <c r="AG153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36" s="35">
        <f>(AG1536*3600000)*$J$69</f>
        <v>3421988.3189646821</v>
      </c>
      <c r="AI1536" s="33">
        <f>ABS((AB1536*0.0000002777777777)-Z1536)</f>
        <v>4.3094909220019097E-3</v>
      </c>
      <c r="AJ1536" s="33">
        <f t="shared" si="414"/>
        <v>2.8336335966470911</v>
      </c>
    </row>
    <row r="1537" spans="2:36" x14ac:dyDescent="0.3">
      <c r="B1537" s="23" t="s">
        <v>34</v>
      </c>
      <c r="C1537" s="23">
        <v>1529</v>
      </c>
      <c r="D1537" s="23">
        <v>52</v>
      </c>
      <c r="E1537" s="5">
        <v>64</v>
      </c>
      <c r="F1537" s="13">
        <f t="shared" si="412"/>
        <v>-0.55555555555555558</v>
      </c>
      <c r="G1537" s="13">
        <f t="shared" si="413"/>
        <v>-2</v>
      </c>
      <c r="R1537">
        <f t="shared" si="401"/>
        <v>0</v>
      </c>
      <c r="S1537">
        <f t="shared" si="402"/>
        <v>64</v>
      </c>
      <c r="T1537" s="31">
        <f t="shared" si="406"/>
        <v>17.777777777777779</v>
      </c>
      <c r="U1537" s="31">
        <f t="shared" si="403"/>
        <v>241145.6790123457</v>
      </c>
      <c r="V1537" s="28">
        <f t="shared" si="407"/>
        <v>108.80743806419753</v>
      </c>
      <c r="W1537" s="28">
        <f t="shared" si="408"/>
        <v>2245.509</v>
      </c>
      <c r="X1537" s="28">
        <f t="shared" si="409"/>
        <v>-880.33033157225418</v>
      </c>
      <c r="Y1537" s="37">
        <f t="shared" si="404"/>
        <v>1473.9861064919432</v>
      </c>
      <c r="Z1537" s="28">
        <f>Y1537*0.0000002777777777</f>
        <v>4.0944058502200757E-4</v>
      </c>
      <c r="AA1537" s="28">
        <f t="shared" si="410"/>
        <v>1473.9861060792273</v>
      </c>
      <c r="AB1537" s="24">
        <f t="shared" si="405"/>
        <v>13373.694444444438</v>
      </c>
      <c r="AD1537" s="24">
        <f t="shared" si="411"/>
        <v>0</v>
      </c>
      <c r="AE1537" s="24">
        <f t="shared" si="417"/>
        <v>4720.8000868080426</v>
      </c>
      <c r="AF1537" s="24">
        <f t="shared" si="415"/>
        <v>0</v>
      </c>
      <c r="AG153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37" s="35">
        <f>(AG1537*3600000)*$J$69</f>
        <v>3421988.3189646821</v>
      </c>
      <c r="AI1537" s="33">
        <f>ABS((AB1537*0.0000002777777777)-Z1537)</f>
        <v>3.305474537394605E-3</v>
      </c>
      <c r="AJ1537" s="33">
        <f t="shared" si="414"/>
        <v>2.836939071184486</v>
      </c>
    </row>
    <row r="1538" spans="2:36" x14ac:dyDescent="0.3">
      <c r="B1538" s="23" t="s">
        <v>34</v>
      </c>
      <c r="C1538" s="23">
        <v>1530</v>
      </c>
      <c r="D1538" s="23">
        <v>53</v>
      </c>
      <c r="E1538" s="5">
        <v>62.2</v>
      </c>
      <c r="F1538" s="13">
        <f t="shared" si="412"/>
        <v>-0.43055555555555575</v>
      </c>
      <c r="G1538" s="13">
        <f t="shared" si="413"/>
        <v>-1.5500000000000007</v>
      </c>
      <c r="R1538">
        <f t="shared" si="401"/>
        <v>0</v>
      </c>
      <c r="S1538">
        <f t="shared" si="402"/>
        <v>62.2</v>
      </c>
      <c r="T1538" s="31">
        <f t="shared" si="406"/>
        <v>17.277777777777779</v>
      </c>
      <c r="U1538" s="31">
        <f t="shared" si="403"/>
        <v>227771.98456790127</v>
      </c>
      <c r="V1538" s="28">
        <f t="shared" si="407"/>
        <v>102.77308805671142</v>
      </c>
      <c r="W1538" s="28">
        <f t="shared" si="408"/>
        <v>2245.509</v>
      </c>
      <c r="X1538" s="28">
        <f t="shared" si="409"/>
        <v>-682.25600696849733</v>
      </c>
      <c r="Y1538" s="37">
        <f t="shared" si="404"/>
        <v>1666.0260810882141</v>
      </c>
      <c r="Z1538" s="28">
        <f>Y1538*0.0000002777777777</f>
        <v>4.6278502239492414E-4</v>
      </c>
      <c r="AA1538" s="28">
        <f t="shared" si="410"/>
        <v>1666.0260806217268</v>
      </c>
      <c r="AB1538" s="24">
        <f t="shared" si="405"/>
        <v>9421.5192901235423</v>
      </c>
      <c r="AD1538" s="24">
        <f t="shared" si="411"/>
        <v>0</v>
      </c>
      <c r="AE1538" s="24">
        <f t="shared" si="417"/>
        <v>4720.8000868080426</v>
      </c>
      <c r="AF1538" s="24">
        <f t="shared" si="415"/>
        <v>0</v>
      </c>
      <c r="AG153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38" s="35">
        <f>(AG1538*3600000)*$J$69</f>
        <v>3421988.3189646821</v>
      </c>
      <c r="AI1538" s="33">
        <f>ABS((AB1538*0.0000002777777777)-Z1538)</f>
        <v>2.1543036685732751E-3</v>
      </c>
      <c r="AJ1538" s="33">
        <f t="shared" si="414"/>
        <v>2.8390933748530593</v>
      </c>
    </row>
    <row r="1539" spans="2:36" x14ac:dyDescent="0.3">
      <c r="B1539" s="23" t="s">
        <v>34</v>
      </c>
      <c r="C1539" s="23">
        <v>1531</v>
      </c>
      <c r="D1539" s="23">
        <v>54</v>
      </c>
      <c r="E1539" s="5">
        <v>60.9</v>
      </c>
      <c r="F1539" s="13">
        <f t="shared" si="412"/>
        <v>-0.27777777777777779</v>
      </c>
      <c r="G1539" s="13">
        <f t="shared" si="413"/>
        <v>-1</v>
      </c>
      <c r="R1539">
        <f t="shared" si="401"/>
        <v>0</v>
      </c>
      <c r="S1539">
        <f t="shared" si="402"/>
        <v>60.9</v>
      </c>
      <c r="T1539" s="31">
        <f t="shared" si="406"/>
        <v>16.916666666666664</v>
      </c>
      <c r="U1539" s="31">
        <f t="shared" si="403"/>
        <v>218350.46527777772</v>
      </c>
      <c r="V1539" s="28">
        <f t="shared" si="407"/>
        <v>98.522000577850648</v>
      </c>
      <c r="W1539" s="28">
        <f t="shared" si="408"/>
        <v>2245.509</v>
      </c>
      <c r="X1539" s="28">
        <f t="shared" si="409"/>
        <v>-440.16516578612709</v>
      </c>
      <c r="Y1539" s="37">
        <f t="shared" si="404"/>
        <v>1903.8658347917235</v>
      </c>
      <c r="Z1539" s="28">
        <f>Y1539*0.0000002777777777</f>
        <v>5.2885162062740038E-4</v>
      </c>
      <c r="AA1539" s="28">
        <f t="shared" si="410"/>
        <v>1903.8658342586414</v>
      </c>
      <c r="AB1539" s="24">
        <f t="shared" si="405"/>
        <v>4990.7029320987349</v>
      </c>
      <c r="AD1539" s="24">
        <f t="shared" si="411"/>
        <v>0</v>
      </c>
      <c r="AE1539" s="24">
        <f t="shared" si="417"/>
        <v>4720.8000868080426</v>
      </c>
      <c r="AF1539" s="24">
        <f t="shared" si="415"/>
        <v>0</v>
      </c>
      <c r="AG153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39" s="35">
        <f>(AG1539*3600000)*$J$69</f>
        <v>3421988.3189646821</v>
      </c>
      <c r="AI1539" s="33">
        <f>ABS((AB1539*0.0000002777777777)-Z1539)</f>
        <v>8.5745474901186035E-4</v>
      </c>
      <c r="AJ1539" s="33">
        <f t="shared" si="414"/>
        <v>2.839950829602071</v>
      </c>
    </row>
    <row r="1540" spans="2:36" x14ac:dyDescent="0.3">
      <c r="B1540" s="23" t="s">
        <v>34</v>
      </c>
      <c r="C1540" s="23">
        <v>1532</v>
      </c>
      <c r="D1540" s="23">
        <v>55</v>
      </c>
      <c r="E1540" s="5">
        <v>60.2</v>
      </c>
      <c r="F1540" s="13">
        <f t="shared" si="412"/>
        <v>-0.12499999999999981</v>
      </c>
      <c r="G1540" s="13">
        <f t="shared" si="413"/>
        <v>-0.44999999999999929</v>
      </c>
      <c r="R1540">
        <f t="shared" si="401"/>
        <v>0</v>
      </c>
      <c r="S1540">
        <f t="shared" si="402"/>
        <v>60.2</v>
      </c>
      <c r="T1540" s="31">
        <f t="shared" si="406"/>
        <v>16.722222222222221</v>
      </c>
      <c r="U1540" s="31">
        <f t="shared" si="403"/>
        <v>213359.76234567899</v>
      </c>
      <c r="V1540" s="28">
        <f t="shared" si="407"/>
        <v>96.270143516155827</v>
      </c>
      <c r="W1540" s="28">
        <f t="shared" si="408"/>
        <v>2245.509</v>
      </c>
      <c r="X1540" s="28">
        <f t="shared" si="409"/>
        <v>-198.07432460375688</v>
      </c>
      <c r="Y1540" s="37">
        <f t="shared" si="404"/>
        <v>2143.7048189123989</v>
      </c>
      <c r="Z1540" s="28">
        <f>Y1540*0.0000002777777777</f>
        <v>5.954735606422671E-4</v>
      </c>
      <c r="AA1540" s="28">
        <f t="shared" si="410"/>
        <v>2143.7048183121615</v>
      </c>
      <c r="AB1540" s="24">
        <f t="shared" si="405"/>
        <v>1415.3179012344917</v>
      </c>
      <c r="AD1540" s="24">
        <f t="shared" si="411"/>
        <v>0</v>
      </c>
      <c r="AE1540" s="24">
        <f t="shared" si="417"/>
        <v>4720.8000868080426</v>
      </c>
      <c r="AF1540" s="24">
        <f t="shared" si="415"/>
        <v>0</v>
      </c>
      <c r="AG154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40" s="35">
        <f>(AG1540*3600000)*$J$69</f>
        <v>3421988.3189646821</v>
      </c>
      <c r="AI1540" s="33">
        <f>ABS((AB1540*0.0000002777777777)-Z1540)</f>
        <v>2.0232969929832189E-4</v>
      </c>
      <c r="AJ1540" s="33">
        <f t="shared" si="414"/>
        <v>2.8401531593013694</v>
      </c>
    </row>
    <row r="1541" spans="2:36" x14ac:dyDescent="0.3">
      <c r="B1541" s="23" t="s">
        <v>34</v>
      </c>
      <c r="C1541" s="23">
        <v>1533</v>
      </c>
      <c r="D1541" s="23">
        <v>56</v>
      </c>
      <c r="E1541" s="5">
        <v>60</v>
      </c>
      <c r="F1541" s="13">
        <f t="shared" si="412"/>
        <v>2.7777777777777186E-2</v>
      </c>
      <c r="G1541" s="13">
        <f t="shared" si="413"/>
        <v>9.9999999999997868E-2</v>
      </c>
      <c r="R1541">
        <f t="shared" si="401"/>
        <v>0</v>
      </c>
      <c r="S1541">
        <f t="shared" si="402"/>
        <v>60</v>
      </c>
      <c r="T1541" s="31">
        <f t="shared" si="406"/>
        <v>16.666666666666668</v>
      </c>
      <c r="U1541" s="31">
        <f t="shared" si="403"/>
        <v>211944.4444444445</v>
      </c>
      <c r="V1541" s="28">
        <f t="shared" si="407"/>
        <v>95.6315373611111</v>
      </c>
      <c r="W1541" s="28">
        <f t="shared" si="408"/>
        <v>2245.509</v>
      </c>
      <c r="X1541" s="28">
        <f t="shared" si="409"/>
        <v>44.016516578611771</v>
      </c>
      <c r="Y1541" s="37">
        <f t="shared" si="404"/>
        <v>2385.1570539397226</v>
      </c>
      <c r="Z1541" s="28">
        <f>Y1541*0.0000002777777777</f>
        <v>6.6254362590885516E-4</v>
      </c>
      <c r="AA1541" s="28">
        <f t="shared" si="410"/>
        <v>2385.1570532718783</v>
      </c>
      <c r="AB1541" s="24">
        <f t="shared" si="405"/>
        <v>-2835.3456790123309</v>
      </c>
      <c r="AD1541" s="24">
        <f t="shared" si="411"/>
        <v>0</v>
      </c>
      <c r="AE1541" s="24">
        <f t="shared" si="417"/>
        <v>4720.8000868080426</v>
      </c>
      <c r="AF1541" s="24">
        <f t="shared" si="415"/>
        <v>0</v>
      </c>
      <c r="AG154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41" s="35">
        <f>(AG1541*3600000)*$J$69</f>
        <v>3421988.3189646821</v>
      </c>
      <c r="AI1541" s="33">
        <f>ABS((AB1541*0.0000002777777777)-Z1541)</f>
        <v>1.4501396476361982E-3</v>
      </c>
      <c r="AJ1541" s="33">
        <f t="shared" si="414"/>
        <v>2.8416032989490057</v>
      </c>
    </row>
    <row r="1542" spans="2:36" x14ac:dyDescent="0.3">
      <c r="B1542" s="23" t="s">
        <v>34</v>
      </c>
      <c r="C1542" s="23">
        <v>1534</v>
      </c>
      <c r="D1542" s="23">
        <v>57</v>
      </c>
      <c r="E1542" s="5">
        <v>60.4</v>
      </c>
      <c r="F1542" s="13">
        <f t="shared" si="412"/>
        <v>0.19444444444444425</v>
      </c>
      <c r="G1542" s="13">
        <f t="shared" si="413"/>
        <v>0.69999999999999929</v>
      </c>
      <c r="R1542">
        <f t="shared" si="401"/>
        <v>0</v>
      </c>
      <c r="S1542">
        <f t="shared" si="402"/>
        <v>60.4</v>
      </c>
      <c r="T1542" s="31">
        <f t="shared" si="406"/>
        <v>16.777777777777779</v>
      </c>
      <c r="U1542" s="31">
        <f t="shared" si="403"/>
        <v>214779.79012345683</v>
      </c>
      <c r="V1542" s="28">
        <f t="shared" si="407"/>
        <v>96.910874816475314</v>
      </c>
      <c r="W1542" s="28">
        <f t="shared" si="408"/>
        <v>2245.509</v>
      </c>
      <c r="X1542" s="28">
        <f t="shared" si="409"/>
        <v>308.11561605028868</v>
      </c>
      <c r="Y1542" s="37">
        <f t="shared" si="404"/>
        <v>2650.5354908667641</v>
      </c>
      <c r="Z1542" s="28">
        <f>Y1542*0.0000002777777777</f>
        <v>7.362598583679484E-4</v>
      </c>
      <c r="AA1542" s="28">
        <f t="shared" si="410"/>
        <v>2650.5354901246142</v>
      </c>
      <c r="AB1542" s="24">
        <f t="shared" si="405"/>
        <v>-7170.7870370369637</v>
      </c>
      <c r="AD1542" s="24">
        <f t="shared" si="411"/>
        <v>0</v>
      </c>
      <c r="AE1542" s="24">
        <f t="shared" si="417"/>
        <v>4720.8000868080426</v>
      </c>
      <c r="AF1542" s="24">
        <f t="shared" si="415"/>
        <v>0</v>
      </c>
      <c r="AG154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42" s="35">
        <f>(AG1542*3600000)*$J$69</f>
        <v>3421988.3189646821</v>
      </c>
      <c r="AI1542" s="33">
        <f>ABS((AB1542*0.0000002777777777)-Z1542)</f>
        <v>2.7281451458760438E-3</v>
      </c>
      <c r="AJ1542" s="33">
        <f t="shared" si="414"/>
        <v>2.8443314440948817</v>
      </c>
    </row>
    <row r="1543" spans="2:36" x14ac:dyDescent="0.3">
      <c r="B1543" s="23" t="s">
        <v>34</v>
      </c>
      <c r="C1543" s="23">
        <v>1535</v>
      </c>
      <c r="D1543" s="23">
        <v>58</v>
      </c>
      <c r="E1543" s="5">
        <v>61.4</v>
      </c>
      <c r="F1543" s="13">
        <f t="shared" si="412"/>
        <v>0.38888888888888945</v>
      </c>
      <c r="G1543" s="13">
        <f t="shared" si="413"/>
        <v>1.4000000000000021</v>
      </c>
      <c r="R1543">
        <f t="shared" si="401"/>
        <v>0</v>
      </c>
      <c r="S1543">
        <f t="shared" si="402"/>
        <v>61.4</v>
      </c>
      <c r="T1543" s="31">
        <f t="shared" si="406"/>
        <v>17.055555555555554</v>
      </c>
      <c r="U1543" s="31">
        <f t="shared" si="403"/>
        <v>221950.57716049379</v>
      </c>
      <c r="V1543" s="28">
        <f t="shared" si="407"/>
        <v>100.14640849719287</v>
      </c>
      <c r="W1543" s="28">
        <f t="shared" si="408"/>
        <v>2245.509</v>
      </c>
      <c r="X1543" s="28">
        <f t="shared" si="409"/>
        <v>616.23123210057884</v>
      </c>
      <c r="Y1543" s="37">
        <f t="shared" si="404"/>
        <v>2961.8866405977719</v>
      </c>
      <c r="Z1543" s="28">
        <f>Y1543*0.0000002777777777</f>
        <v>8.2274628882456774E-4</v>
      </c>
      <c r="AA1543" s="28">
        <f t="shared" si="410"/>
        <v>2961.8866397684437</v>
      </c>
      <c r="AB1543" s="24">
        <f t="shared" si="405"/>
        <v>-13204.138888888963</v>
      </c>
      <c r="AD1543" s="24">
        <f t="shared" si="411"/>
        <v>0</v>
      </c>
      <c r="AE1543" s="24">
        <f t="shared" si="417"/>
        <v>4720.8000868080426</v>
      </c>
      <c r="AF1543" s="24">
        <f t="shared" si="415"/>
        <v>0</v>
      </c>
      <c r="AG154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43" s="35">
        <f>(AG1543*3600000)*$J$69</f>
        <v>3421988.3189646821</v>
      </c>
      <c r="AI1543" s="33">
        <f>ABS((AB1543*0.0000002777777777)-Z1543)</f>
        <v>4.4905626458222915E-3</v>
      </c>
      <c r="AJ1543" s="33">
        <f t="shared" si="414"/>
        <v>2.8488220067407042</v>
      </c>
    </row>
    <row r="1544" spans="2:36" x14ac:dyDescent="0.3">
      <c r="B1544" s="23" t="s">
        <v>34</v>
      </c>
      <c r="C1544" s="23">
        <v>1536</v>
      </c>
      <c r="D1544" s="23">
        <v>59</v>
      </c>
      <c r="E1544" s="5">
        <v>63.2</v>
      </c>
      <c r="F1544" s="13">
        <f t="shared" si="412"/>
        <v>0.5833333333333327</v>
      </c>
      <c r="G1544" s="13">
        <f t="shared" si="413"/>
        <v>2.0999999999999979</v>
      </c>
      <c r="R1544">
        <f t="shared" ref="R1544:R1607" si="418">IF(E1544&lt;1,1,0)</f>
        <v>0</v>
      </c>
      <c r="S1544">
        <f t="shared" ref="S1544:S1607" si="419">IF(R1544=1,"",E1544)</f>
        <v>63.2</v>
      </c>
      <c r="T1544" s="31">
        <f t="shared" si="406"/>
        <v>17.555555555555557</v>
      </c>
      <c r="U1544" s="31">
        <f t="shared" ref="U1544:U1607" si="420">(0.5*1526*(T1544*T1544))</f>
        <v>235154.71604938275</v>
      </c>
      <c r="V1544" s="28">
        <f t="shared" si="407"/>
        <v>106.10425327479011</v>
      </c>
      <c r="W1544" s="28">
        <f t="shared" si="408"/>
        <v>2245.509</v>
      </c>
      <c r="X1544" s="28">
        <f t="shared" si="409"/>
        <v>924.34684815086587</v>
      </c>
      <c r="Y1544" s="37">
        <f t="shared" ref="Y1544:Y1607" si="421">V1544+W1544+X1544</f>
        <v>3275.9601014256559</v>
      </c>
      <c r="Z1544" s="28">
        <f>Y1544*0.0000002777777777</f>
        <v>9.0998891680788539E-4</v>
      </c>
      <c r="AA1544" s="28">
        <f t="shared" si="410"/>
        <v>3275.9601005083873</v>
      </c>
      <c r="AB1544" s="24">
        <f t="shared" ref="AB1544:AB1607" si="422">$U1544-$U1545</f>
        <v>-18198.96296296292</v>
      </c>
      <c r="AD1544" s="24">
        <f t="shared" si="411"/>
        <v>0</v>
      </c>
      <c r="AE1544" s="24">
        <f t="shared" si="417"/>
        <v>4720.8000868080426</v>
      </c>
      <c r="AF1544" s="24">
        <f t="shared" si="415"/>
        <v>0</v>
      </c>
      <c r="AG154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44" s="35">
        <f>(AG1544*3600000)*$J$69</f>
        <v>3421988.3189646821</v>
      </c>
      <c r="AI1544" s="33">
        <f>ABS((AB1544*0.0000002777777777)-Z1544)</f>
        <v>5.9652564051043333E-3</v>
      </c>
      <c r="AJ1544" s="33">
        <f t="shared" si="414"/>
        <v>2.8547872631458087</v>
      </c>
    </row>
    <row r="1545" spans="2:36" x14ac:dyDescent="0.3">
      <c r="B1545" s="23" t="s">
        <v>34</v>
      </c>
      <c r="C1545" s="23">
        <v>1537</v>
      </c>
      <c r="D1545" s="23">
        <v>60</v>
      </c>
      <c r="E1545" s="5">
        <v>65.599999999999994</v>
      </c>
      <c r="F1545" s="13">
        <f t="shared" si="412"/>
        <v>0.72222222222222265</v>
      </c>
      <c r="G1545" s="13">
        <f t="shared" si="413"/>
        <v>2.6000000000000014</v>
      </c>
      <c r="R1545">
        <f t="shared" si="418"/>
        <v>0</v>
      </c>
      <c r="S1545">
        <f t="shared" si="419"/>
        <v>65.599999999999994</v>
      </c>
      <c r="T1545" s="31">
        <f t="shared" ref="T1545:T1608" si="423">E1545/3.6</f>
        <v>18.222222222222221</v>
      </c>
      <c r="U1545" s="31">
        <f t="shared" si="420"/>
        <v>253353.67901234567</v>
      </c>
      <c r="V1545" s="28">
        <f t="shared" ref="V1545:V1608" si="424">0.5 * 1.202 * (T1545^2) * 0.25 * (1.442 * 1.589)</f>
        <v>114.3158146161975</v>
      </c>
      <c r="W1545" s="28">
        <f t="shared" ref="W1545:W1608" si="425">1526 * 9.81 * 0.15</f>
        <v>2245.509</v>
      </c>
      <c r="X1545" s="28">
        <f t="shared" ref="X1545:X1608" si="426">(F1545*$M$18)</f>
        <v>1144.4294310439311</v>
      </c>
      <c r="Y1545" s="37">
        <f t="shared" si="421"/>
        <v>3504.2542456601286</v>
      </c>
      <c r="Z1545" s="28">
        <f>Y1545*0.0000002777777777</f>
        <v>9.7340395685526046E-4</v>
      </c>
      <c r="AA1545" s="28">
        <f t="shared" ref="AA1545:AA1608" si="427">Z1545*3600000</f>
        <v>3504.2542446789375</v>
      </c>
      <c r="AB1545" s="24">
        <f t="shared" si="422"/>
        <v>-22089.320987654326</v>
      </c>
      <c r="AD1545" s="24">
        <f t="shared" ref="AD1545:AD1608" si="428">AC1545/1000</f>
        <v>0</v>
      </c>
      <c r="AE1545" s="24">
        <f t="shared" si="417"/>
        <v>4720.8000868080426</v>
      </c>
      <c r="AF1545" s="24">
        <f t="shared" si="415"/>
        <v>0</v>
      </c>
      <c r="AG154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45" s="35">
        <f>(AG1545*3600000)*$J$69</f>
        <v>3421988.3189646821</v>
      </c>
      <c r="AI1545" s="33">
        <f>ABS((AB1545*0.0000002777777777)-Z1545)</f>
        <v>7.1093264517078482E-3</v>
      </c>
      <c r="AJ1545" s="33">
        <f t="shared" si="414"/>
        <v>2.8618965895975164</v>
      </c>
    </row>
    <row r="1546" spans="2:36" x14ac:dyDescent="0.3">
      <c r="B1546" s="23" t="s">
        <v>34</v>
      </c>
      <c r="C1546" s="23">
        <v>1538</v>
      </c>
      <c r="D1546" s="23">
        <v>61</v>
      </c>
      <c r="E1546" s="5">
        <v>68.400000000000006</v>
      </c>
      <c r="F1546" s="13">
        <f t="shared" ref="F1546:F1609" si="429">($E1547-$E1545)/2/3.6</f>
        <v>0.83333333333333326</v>
      </c>
      <c r="G1546" s="13">
        <f t="shared" ref="G1546:G1609" si="430">($E1547-$E1545)/2</f>
        <v>3</v>
      </c>
      <c r="R1546">
        <f t="shared" si="418"/>
        <v>0</v>
      </c>
      <c r="S1546">
        <f t="shared" si="419"/>
        <v>68.400000000000006</v>
      </c>
      <c r="T1546" s="31">
        <f t="shared" si="423"/>
        <v>19</v>
      </c>
      <c r="U1546" s="31">
        <f t="shared" si="420"/>
        <v>275443</v>
      </c>
      <c r="V1546" s="28">
        <f t="shared" si="424"/>
        <v>124.28274595449997</v>
      </c>
      <c r="W1546" s="28">
        <f t="shared" si="425"/>
        <v>2245.509</v>
      </c>
      <c r="X1546" s="28">
        <f t="shared" si="426"/>
        <v>1320.495497358381</v>
      </c>
      <c r="Y1546" s="37">
        <f t="shared" si="421"/>
        <v>3690.2872433128814</v>
      </c>
      <c r="Z1546" s="28">
        <f>Y1546*0.0000002777777777</f>
        <v>1.0250797895221115E-3</v>
      </c>
      <c r="AA1546" s="28">
        <f t="shared" si="427"/>
        <v>3690.2872422796013</v>
      </c>
      <c r="AB1546" s="24">
        <f t="shared" si="422"/>
        <v>-26375.308641975222</v>
      </c>
      <c r="AD1546" s="24">
        <f t="shared" si="428"/>
        <v>0</v>
      </c>
      <c r="AE1546" s="24">
        <f t="shared" si="417"/>
        <v>4720.8000868080426</v>
      </c>
      <c r="AF1546" s="24">
        <f t="shared" si="415"/>
        <v>0</v>
      </c>
      <c r="AG154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46" s="35">
        <f>(AG1546*3600000)*$J$69</f>
        <v>3421988.3189646821</v>
      </c>
      <c r="AI1546" s="33">
        <f>ABS((AB1546*0.0000002777777777)-Z1546)</f>
        <v>8.351554410241593E-3</v>
      </c>
      <c r="AJ1546" s="33">
        <f t="shared" ref="AJ1546:AJ1609" si="431">AJ1545+AI1546</f>
        <v>2.8702481440077579</v>
      </c>
    </row>
    <row r="1547" spans="2:36" x14ac:dyDescent="0.3">
      <c r="B1547" s="23" t="s">
        <v>34</v>
      </c>
      <c r="C1547" s="23">
        <v>1539</v>
      </c>
      <c r="D1547" s="23">
        <v>62</v>
      </c>
      <c r="E1547" s="5">
        <v>71.599999999999994</v>
      </c>
      <c r="F1547" s="13">
        <f t="shared" si="429"/>
        <v>0.90277777777777779</v>
      </c>
      <c r="G1547" s="13">
        <f t="shared" si="430"/>
        <v>3.25</v>
      </c>
      <c r="R1547">
        <f t="shared" si="418"/>
        <v>0</v>
      </c>
      <c r="S1547">
        <f t="shared" si="419"/>
        <v>71.599999999999994</v>
      </c>
      <c r="T1547" s="31">
        <f t="shared" si="423"/>
        <v>19.888888888888886</v>
      </c>
      <c r="U1547" s="31">
        <f t="shared" si="420"/>
        <v>301818.30864197522</v>
      </c>
      <c r="V1547" s="28">
        <f t="shared" si="424"/>
        <v>136.18355949277154</v>
      </c>
      <c r="W1547" s="28">
        <f t="shared" si="425"/>
        <v>2245.509</v>
      </c>
      <c r="X1547" s="28">
        <f t="shared" si="426"/>
        <v>1430.5367888049132</v>
      </c>
      <c r="Y1547" s="37">
        <f t="shared" si="421"/>
        <v>3812.2293482976847</v>
      </c>
      <c r="Z1547" s="28">
        <f>Y1547*0.0000002777777777</f>
        <v>1.0589525964528502E-3</v>
      </c>
      <c r="AA1547" s="28">
        <f t="shared" si="427"/>
        <v>3812.2293472302604</v>
      </c>
      <c r="AB1547" s="24">
        <f t="shared" si="422"/>
        <v>-28462.372685185343</v>
      </c>
      <c r="AD1547" s="24">
        <f t="shared" si="428"/>
        <v>0</v>
      </c>
      <c r="AE1547" s="24">
        <f t="shared" si="417"/>
        <v>4720.8000868080426</v>
      </c>
      <c r="AF1547" s="24">
        <f t="shared" si="415"/>
        <v>0</v>
      </c>
      <c r="AG154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47" s="35">
        <f>(AG1547*3600000)*$J$69</f>
        <v>3421988.3189646821</v>
      </c>
      <c r="AI1547" s="33">
        <f>ABS((AB1547*0.0000002777777777)-Z1547)</f>
        <v>8.965167229012817E-3</v>
      </c>
      <c r="AJ1547" s="33">
        <f t="shared" si="431"/>
        <v>2.8792133112367706</v>
      </c>
    </row>
    <row r="1548" spans="2:36" x14ac:dyDescent="0.3">
      <c r="B1548" s="23" t="s">
        <v>34</v>
      </c>
      <c r="C1548" s="23">
        <v>1540</v>
      </c>
      <c r="D1548" s="23">
        <v>63</v>
      </c>
      <c r="E1548" s="5">
        <v>74.900000000000006</v>
      </c>
      <c r="F1548" s="13">
        <f t="shared" si="429"/>
        <v>0.94444444444444597</v>
      </c>
      <c r="G1548" s="13">
        <f t="shared" si="430"/>
        <v>3.4000000000000057</v>
      </c>
      <c r="R1548">
        <f t="shared" si="418"/>
        <v>0</v>
      </c>
      <c r="S1548">
        <f t="shared" si="419"/>
        <v>74.900000000000006</v>
      </c>
      <c r="T1548" s="31">
        <f t="shared" si="423"/>
        <v>20.805555555555557</v>
      </c>
      <c r="U1548" s="31">
        <f t="shared" si="420"/>
        <v>330280.68132716056</v>
      </c>
      <c r="V1548" s="28">
        <f t="shared" si="424"/>
        <v>149.0260780308908</v>
      </c>
      <c r="W1548" s="28">
        <f t="shared" si="425"/>
        <v>2245.509</v>
      </c>
      <c r="X1548" s="28">
        <f t="shared" si="426"/>
        <v>1496.5615636728346</v>
      </c>
      <c r="Y1548" s="37">
        <f t="shared" si="421"/>
        <v>3891.0966417037253</v>
      </c>
      <c r="Z1548" s="28">
        <f>Y1548*0.0000002777777777</f>
        <v>1.080860177948394E-3</v>
      </c>
      <c r="AA1548" s="28">
        <f t="shared" si="427"/>
        <v>3891.0966406142184</v>
      </c>
      <c r="AB1548" s="24">
        <f t="shared" si="422"/>
        <v>-31588.55324074073</v>
      </c>
      <c r="AD1548" s="24">
        <f t="shared" si="428"/>
        <v>0</v>
      </c>
      <c r="AE1548" s="24">
        <f t="shared" si="417"/>
        <v>4720.8000868080426</v>
      </c>
      <c r="AF1548" s="24">
        <f t="shared" si="415"/>
        <v>0</v>
      </c>
      <c r="AG154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48" s="35">
        <f>(AG1548*3600000)*$J$69</f>
        <v>3421988.3189646821</v>
      </c>
      <c r="AI1548" s="33">
        <f>ABS((AB1548*0.0000002777777777)-Z1548)</f>
        <v>9.8554582979194869E-3</v>
      </c>
      <c r="AJ1548" s="33">
        <f t="shared" si="431"/>
        <v>2.8890687695346902</v>
      </c>
    </row>
    <row r="1549" spans="2:36" x14ac:dyDescent="0.3">
      <c r="B1549" s="23" t="s">
        <v>34</v>
      </c>
      <c r="C1549" s="23">
        <v>1541</v>
      </c>
      <c r="D1549" s="23">
        <v>64</v>
      </c>
      <c r="E1549" s="5">
        <v>78.400000000000006</v>
      </c>
      <c r="F1549" s="13">
        <f t="shared" si="429"/>
        <v>0.95833333333333215</v>
      </c>
      <c r="G1549" s="13">
        <f t="shared" si="430"/>
        <v>3.4499999999999957</v>
      </c>
      <c r="R1549">
        <f t="shared" si="418"/>
        <v>0</v>
      </c>
      <c r="S1549">
        <f t="shared" si="419"/>
        <v>78.400000000000006</v>
      </c>
      <c r="T1549" s="31">
        <f t="shared" si="423"/>
        <v>21.777777777777779</v>
      </c>
      <c r="U1549" s="31">
        <f t="shared" si="420"/>
        <v>361869.23456790129</v>
      </c>
      <c r="V1549" s="28">
        <f t="shared" si="424"/>
        <v>163.27916174508638</v>
      </c>
      <c r="W1549" s="28">
        <f t="shared" si="425"/>
        <v>2245.509</v>
      </c>
      <c r="X1549" s="28">
        <f t="shared" si="426"/>
        <v>1518.5698219621365</v>
      </c>
      <c r="Y1549" s="37">
        <f t="shared" si="421"/>
        <v>3927.357983707223</v>
      </c>
      <c r="Z1549" s="28">
        <f>Y1549*0.0000002777777777</f>
        <v>1.0909327729465453E-3</v>
      </c>
      <c r="AA1549" s="28">
        <f t="shared" si="427"/>
        <v>3927.3579826075629</v>
      </c>
      <c r="AB1549" s="24">
        <f t="shared" si="422"/>
        <v>-32067.194444444322</v>
      </c>
      <c r="AD1549" s="24">
        <f t="shared" si="428"/>
        <v>0</v>
      </c>
      <c r="AE1549" s="24">
        <f t="shared" si="417"/>
        <v>4720.8000868080426</v>
      </c>
      <c r="AF1549" s="24">
        <f t="shared" si="415"/>
        <v>0</v>
      </c>
      <c r="AG154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49" s="35">
        <f>(AG1549*3600000)*$J$69</f>
        <v>3421988.3189646821</v>
      </c>
      <c r="AI1549" s="33">
        <f>ABS((AB1549*0.0000002777777777)-Z1549)</f>
        <v>9.9984867827980755E-3</v>
      </c>
      <c r="AJ1549" s="33">
        <f t="shared" si="431"/>
        <v>2.8990672563174882</v>
      </c>
    </row>
    <row r="1550" spans="2:36" x14ac:dyDescent="0.3">
      <c r="B1550" s="23" t="s">
        <v>34</v>
      </c>
      <c r="C1550" s="23">
        <v>1542</v>
      </c>
      <c r="D1550" s="23">
        <v>65</v>
      </c>
      <c r="E1550" s="5">
        <v>81.8</v>
      </c>
      <c r="F1550" s="13">
        <f t="shared" si="429"/>
        <v>0.90277777777777779</v>
      </c>
      <c r="G1550" s="13">
        <f t="shared" si="430"/>
        <v>3.25</v>
      </c>
      <c r="R1550">
        <f t="shared" si="418"/>
        <v>0</v>
      </c>
      <c r="S1550">
        <f t="shared" si="419"/>
        <v>81.8</v>
      </c>
      <c r="T1550" s="31">
        <f t="shared" si="423"/>
        <v>22.722222222222221</v>
      </c>
      <c r="U1550" s="31">
        <f t="shared" si="420"/>
        <v>393936.42901234562</v>
      </c>
      <c r="V1550" s="28">
        <f t="shared" si="424"/>
        <v>177.74821334782246</v>
      </c>
      <c r="W1550" s="28">
        <f t="shared" si="425"/>
        <v>2245.509</v>
      </c>
      <c r="X1550" s="28">
        <f t="shared" si="426"/>
        <v>1430.5367888049132</v>
      </c>
      <c r="Y1550" s="37">
        <f t="shared" si="421"/>
        <v>3853.7940021527356</v>
      </c>
      <c r="Z1550" s="28">
        <f>Y1550*0.0000002777777777</f>
        <v>1.0704983336315759E-3</v>
      </c>
      <c r="AA1550" s="28">
        <f t="shared" si="427"/>
        <v>3853.7940010736734</v>
      </c>
      <c r="AB1550" s="24">
        <f t="shared" si="422"/>
        <v>-30424.036265432253</v>
      </c>
      <c r="AD1550" s="24">
        <f t="shared" si="428"/>
        <v>0</v>
      </c>
      <c r="AE1550" s="24">
        <f t="shared" si="417"/>
        <v>4720.8000868080426</v>
      </c>
      <c r="AF1550" s="24">
        <f t="shared" si="415"/>
        <v>0</v>
      </c>
      <c r="AG155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50" s="35">
        <f>(AG1550*3600000)*$J$69</f>
        <v>3421988.3189646821</v>
      </c>
      <c r="AI1550" s="33">
        <f>ABS((AB1550*0.0000002777777777)-Z1550)</f>
        <v>9.5216195161075545E-3</v>
      </c>
      <c r="AJ1550" s="33">
        <f t="shared" si="431"/>
        <v>2.9085888758335958</v>
      </c>
    </row>
    <row r="1551" spans="2:36" x14ac:dyDescent="0.3">
      <c r="B1551" s="23" t="s">
        <v>34</v>
      </c>
      <c r="C1551" s="23">
        <v>1543</v>
      </c>
      <c r="D1551" s="23">
        <v>66</v>
      </c>
      <c r="E1551" s="5">
        <v>84.9</v>
      </c>
      <c r="F1551" s="13">
        <f t="shared" si="429"/>
        <v>0.7777777777777789</v>
      </c>
      <c r="G1551" s="13">
        <f t="shared" si="430"/>
        <v>2.8000000000000043</v>
      </c>
      <c r="R1551">
        <f t="shared" si="418"/>
        <v>0</v>
      </c>
      <c r="S1551">
        <f t="shared" si="419"/>
        <v>84.9</v>
      </c>
      <c r="T1551" s="31">
        <f t="shared" si="423"/>
        <v>23.583333333333336</v>
      </c>
      <c r="U1551" s="31">
        <f t="shared" si="420"/>
        <v>424360.46527777787</v>
      </c>
      <c r="V1551" s="28">
        <f t="shared" si="424"/>
        <v>191.47585489285069</v>
      </c>
      <c r="W1551" s="28">
        <f t="shared" si="425"/>
        <v>2245.509</v>
      </c>
      <c r="X1551" s="28">
        <f t="shared" si="426"/>
        <v>1232.4624642011577</v>
      </c>
      <c r="Y1551" s="37">
        <f t="shared" si="421"/>
        <v>3669.4473190940084</v>
      </c>
      <c r="Z1551" s="28">
        <f>Y1551*0.0000002777777777</f>
        <v>1.0192909216851565E-3</v>
      </c>
      <c r="AA1551" s="28">
        <f t="shared" si="427"/>
        <v>3669.4473180665636</v>
      </c>
      <c r="AB1551" s="24">
        <f t="shared" si="422"/>
        <v>-25359.741512345616</v>
      </c>
      <c r="AD1551" s="24">
        <f t="shared" si="428"/>
        <v>0</v>
      </c>
      <c r="AE1551" s="24">
        <f t="shared" si="417"/>
        <v>4720.8000868080426</v>
      </c>
      <c r="AF1551" s="24">
        <f t="shared" si="415"/>
        <v>0</v>
      </c>
      <c r="AG155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51" s="35">
        <f>(AG1551*3600000)*$J$69</f>
        <v>3421988.3189646821</v>
      </c>
      <c r="AI1551" s="33">
        <f>ABS((AB1551*0.0000002777777777)-Z1551)</f>
        <v>8.0636635620309587E-3</v>
      </c>
      <c r="AJ1551" s="33">
        <f t="shared" si="431"/>
        <v>2.9166525393956269</v>
      </c>
    </row>
    <row r="1552" spans="2:36" x14ac:dyDescent="0.3">
      <c r="B1552" s="23" t="s">
        <v>34</v>
      </c>
      <c r="C1552" s="23">
        <v>1544</v>
      </c>
      <c r="D1552" s="23">
        <v>67</v>
      </c>
      <c r="E1552" s="5">
        <v>87.4</v>
      </c>
      <c r="F1552" s="13">
        <f t="shared" si="429"/>
        <v>0.56944444444444364</v>
      </c>
      <c r="G1552" s="13">
        <f t="shared" si="430"/>
        <v>2.0499999999999972</v>
      </c>
      <c r="R1552">
        <f t="shared" si="418"/>
        <v>0</v>
      </c>
      <c r="S1552">
        <f t="shared" si="419"/>
        <v>87.4</v>
      </c>
      <c r="T1552" s="31">
        <f t="shared" si="423"/>
        <v>24.277777777777779</v>
      </c>
      <c r="U1552" s="31">
        <f t="shared" si="420"/>
        <v>449720.20679012348</v>
      </c>
      <c r="V1552" s="28">
        <f t="shared" si="424"/>
        <v>202.91843398126696</v>
      </c>
      <c r="W1552" s="28">
        <f t="shared" si="425"/>
        <v>2245.509</v>
      </c>
      <c r="X1552" s="28">
        <f t="shared" si="426"/>
        <v>902.33858986155929</v>
      </c>
      <c r="Y1552" s="37">
        <f t="shared" si="421"/>
        <v>3350.7660238428261</v>
      </c>
      <c r="Z1552" s="28">
        <f>Y1552*0.0000002777777777</f>
        <v>9.3076833969572554E-4</v>
      </c>
      <c r="AA1552" s="28">
        <f t="shared" si="427"/>
        <v>3350.7660229046119</v>
      </c>
      <c r="AB1552" s="24">
        <f t="shared" si="422"/>
        <v>-16616.44444444438</v>
      </c>
      <c r="AD1552" s="24">
        <f t="shared" si="428"/>
        <v>0</v>
      </c>
      <c r="AE1552" s="24">
        <f t="shared" si="417"/>
        <v>4720.8000868080426</v>
      </c>
      <c r="AF1552" s="24">
        <f t="shared" si="415"/>
        <v>0</v>
      </c>
      <c r="AG155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52" s="35">
        <f>(AG1552*3600000)*$J$69</f>
        <v>3421988.3189646821</v>
      </c>
      <c r="AI1552" s="33">
        <f>ABS((AB1552*0.0000002777777777)-Z1552)</f>
        <v>5.546447350748997E-3</v>
      </c>
      <c r="AJ1552" s="33">
        <f t="shared" si="431"/>
        <v>2.922198986746376</v>
      </c>
    </row>
    <row r="1553" spans="2:36" x14ac:dyDescent="0.3">
      <c r="B1553" s="23" t="s">
        <v>34</v>
      </c>
      <c r="C1553" s="23">
        <v>1545</v>
      </c>
      <c r="D1553" s="23">
        <v>68</v>
      </c>
      <c r="E1553" s="5">
        <v>89</v>
      </c>
      <c r="F1553" s="13">
        <f t="shared" si="429"/>
        <v>0.36111111111111033</v>
      </c>
      <c r="G1553" s="13">
        <f t="shared" si="430"/>
        <v>1.2999999999999972</v>
      </c>
      <c r="R1553">
        <f t="shared" si="418"/>
        <v>0</v>
      </c>
      <c r="S1553">
        <f t="shared" si="419"/>
        <v>89</v>
      </c>
      <c r="T1553" s="31">
        <f t="shared" si="423"/>
        <v>24.722222222222221</v>
      </c>
      <c r="U1553" s="31">
        <f t="shared" si="420"/>
        <v>466336.65123456786</v>
      </c>
      <c r="V1553" s="28">
        <f t="shared" si="424"/>
        <v>210.41594651037803</v>
      </c>
      <c r="W1553" s="28">
        <f t="shared" si="425"/>
        <v>2245.509</v>
      </c>
      <c r="X1553" s="28">
        <f t="shared" si="426"/>
        <v>572.21471552196397</v>
      </c>
      <c r="Y1553" s="37">
        <f t="shared" si="421"/>
        <v>3028.1396620323421</v>
      </c>
      <c r="Z1553" s="28">
        <f>Y1553*0.0000002777777777</f>
        <v>8.411499058845731E-4</v>
      </c>
      <c r="AA1553" s="28">
        <f t="shared" si="427"/>
        <v>3028.139661184463</v>
      </c>
      <c r="AB1553" s="24">
        <f t="shared" si="422"/>
        <v>-10538.348765432136</v>
      </c>
      <c r="AD1553" s="24">
        <f t="shared" si="428"/>
        <v>0</v>
      </c>
      <c r="AE1553" s="24">
        <f t="shared" si="417"/>
        <v>4720.8000868080426</v>
      </c>
      <c r="AF1553" s="24">
        <f t="shared" si="415"/>
        <v>0</v>
      </c>
      <c r="AG155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53" s="35">
        <f>(AG1553*3600000)*$J$69</f>
        <v>3421988.3189646821</v>
      </c>
      <c r="AI1553" s="33">
        <f>ABS((AB1553*0.0000002777777777)-Z1553)</f>
        <v>3.7684690065738508E-3</v>
      </c>
      <c r="AJ1553" s="33">
        <f t="shared" si="431"/>
        <v>2.92596745575295</v>
      </c>
    </row>
    <row r="1554" spans="2:36" x14ac:dyDescent="0.3">
      <c r="B1554" s="23" t="s">
        <v>34</v>
      </c>
      <c r="C1554" s="23">
        <v>1546</v>
      </c>
      <c r="D1554" s="23">
        <v>69</v>
      </c>
      <c r="E1554" s="5">
        <v>90</v>
      </c>
      <c r="F1554" s="13">
        <f t="shared" si="429"/>
        <v>0.22222222222222143</v>
      </c>
      <c r="G1554" s="13">
        <f t="shared" si="430"/>
        <v>0.79999999999999716</v>
      </c>
      <c r="R1554">
        <f t="shared" si="418"/>
        <v>0</v>
      </c>
      <c r="S1554">
        <f t="shared" si="419"/>
        <v>90</v>
      </c>
      <c r="T1554" s="31">
        <f t="shared" si="423"/>
        <v>25</v>
      </c>
      <c r="U1554" s="31">
        <f t="shared" si="420"/>
        <v>476875</v>
      </c>
      <c r="V1554" s="28">
        <f t="shared" si="424"/>
        <v>215.17095906249997</v>
      </c>
      <c r="W1554" s="28">
        <f t="shared" si="425"/>
        <v>2245.509</v>
      </c>
      <c r="X1554" s="28">
        <f t="shared" si="426"/>
        <v>352.13213262890042</v>
      </c>
      <c r="Y1554" s="37">
        <f t="shared" si="421"/>
        <v>2812.8120916914004</v>
      </c>
      <c r="Z1554" s="28">
        <f>Y1554*0.0000002777777777</f>
        <v>7.813366919177259E-4</v>
      </c>
      <c r="AA1554" s="28">
        <f t="shared" si="427"/>
        <v>2812.8120909038134</v>
      </c>
      <c r="AB1554" s="24">
        <f t="shared" si="422"/>
        <v>-6379.5277777776937</v>
      </c>
      <c r="AD1554" s="24">
        <f t="shared" si="428"/>
        <v>0</v>
      </c>
      <c r="AE1554" s="24">
        <f t="shared" si="417"/>
        <v>4720.8000868080426</v>
      </c>
      <c r="AF1554" s="24">
        <f t="shared" si="415"/>
        <v>0</v>
      </c>
      <c r="AG155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54" s="35">
        <f>(AG1554*3600000)*$J$69</f>
        <v>3421988.3189646821</v>
      </c>
      <c r="AI1554" s="33">
        <f>ABS((AB1554*0.0000002777777777)-Z1554)</f>
        <v>2.5534277408042335E-3</v>
      </c>
      <c r="AJ1554" s="33">
        <f t="shared" si="431"/>
        <v>2.9285208834937544</v>
      </c>
    </row>
    <row r="1555" spans="2:36" x14ac:dyDescent="0.3">
      <c r="B1555" s="23" t="s">
        <v>34</v>
      </c>
      <c r="C1555" s="23">
        <v>1547</v>
      </c>
      <c r="D1555" s="23">
        <v>70</v>
      </c>
      <c r="E1555" s="5">
        <v>90.6</v>
      </c>
      <c r="F1555" s="13">
        <f t="shared" si="429"/>
        <v>0.1388888888888889</v>
      </c>
      <c r="G1555" s="13">
        <f t="shared" si="430"/>
        <v>0.5</v>
      </c>
      <c r="R1555">
        <f t="shared" si="418"/>
        <v>0</v>
      </c>
      <c r="S1555">
        <f t="shared" si="419"/>
        <v>90.6</v>
      </c>
      <c r="T1555" s="31">
        <f t="shared" si="423"/>
        <v>25.166666666666664</v>
      </c>
      <c r="U1555" s="31">
        <f t="shared" si="420"/>
        <v>483254.52777777769</v>
      </c>
      <c r="V1555" s="28">
        <f t="shared" si="424"/>
        <v>218.04946833706936</v>
      </c>
      <c r="W1555" s="28">
        <f t="shared" si="425"/>
        <v>2245.509</v>
      </c>
      <c r="X1555" s="28">
        <f t="shared" si="426"/>
        <v>220.08258289306355</v>
      </c>
      <c r="Y1555" s="37">
        <f t="shared" si="421"/>
        <v>2683.6410512301327</v>
      </c>
      <c r="Z1555" s="28">
        <f>Y1555*0.0000002777777777</f>
        <v>7.4545584735519817E-4</v>
      </c>
      <c r="AA1555" s="28">
        <f t="shared" si="427"/>
        <v>2683.6410504787136</v>
      </c>
      <c r="AB1555" s="24">
        <f t="shared" si="422"/>
        <v>-4276.5679012346664</v>
      </c>
      <c r="AD1555" s="24">
        <f t="shared" si="428"/>
        <v>0</v>
      </c>
      <c r="AE1555" s="24">
        <f t="shared" si="417"/>
        <v>4720.8000868080426</v>
      </c>
      <c r="AF1555" s="24">
        <f t="shared" ref="AF1555:AF1618" si="432">AC1555*0.0000002777777777</f>
        <v>0</v>
      </c>
      <c r="AG155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55" s="35">
        <f>(AG1555*3600000)*$J$69</f>
        <v>3421988.3189646821</v>
      </c>
      <c r="AI1555" s="33">
        <f>ABS((AB1555*0.0000002777777777)-Z1555)</f>
        <v>1.933391375143317E-3</v>
      </c>
      <c r="AJ1555" s="33">
        <f t="shared" si="431"/>
        <v>2.9304542748688975</v>
      </c>
    </row>
    <row r="1556" spans="2:36" x14ac:dyDescent="0.3">
      <c r="B1556" s="23" t="s">
        <v>34</v>
      </c>
      <c r="C1556" s="23">
        <v>1548</v>
      </c>
      <c r="D1556" s="23">
        <v>71</v>
      </c>
      <c r="E1556" s="5">
        <v>91</v>
      </c>
      <c r="F1556" s="13">
        <f t="shared" si="429"/>
        <v>0.12500000000000078</v>
      </c>
      <c r="G1556" s="13">
        <f t="shared" si="430"/>
        <v>0.45000000000000284</v>
      </c>
      <c r="R1556">
        <f t="shared" si="418"/>
        <v>0</v>
      </c>
      <c r="S1556">
        <f t="shared" si="419"/>
        <v>91</v>
      </c>
      <c r="T1556" s="31">
        <f t="shared" si="423"/>
        <v>25.277777777777779</v>
      </c>
      <c r="U1556" s="31">
        <f t="shared" si="420"/>
        <v>487531.09567901236</v>
      </c>
      <c r="V1556" s="28">
        <f t="shared" si="424"/>
        <v>219.97910024648914</v>
      </c>
      <c r="W1556" s="28">
        <f t="shared" si="425"/>
        <v>2245.509</v>
      </c>
      <c r="X1556" s="28">
        <f t="shared" si="426"/>
        <v>198.07432460375841</v>
      </c>
      <c r="Y1556" s="37">
        <f t="shared" si="421"/>
        <v>2663.5624248502472</v>
      </c>
      <c r="Z1556" s="28">
        <f>Y1556*0.0000002777777777</f>
        <v>7.3987845114012495E-4</v>
      </c>
      <c r="AA1556" s="28">
        <f t="shared" si="427"/>
        <v>2663.5624241044497</v>
      </c>
      <c r="AB1556" s="24">
        <f t="shared" si="422"/>
        <v>-5372.2029320986476</v>
      </c>
      <c r="AD1556" s="24">
        <f t="shared" si="428"/>
        <v>0</v>
      </c>
      <c r="AE1556" s="24">
        <f t="shared" si="417"/>
        <v>4720.8000868080426</v>
      </c>
      <c r="AF1556" s="24">
        <f t="shared" si="432"/>
        <v>0</v>
      </c>
      <c r="AG155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56" s="35">
        <f>(AG1556*3600000)*$J$69</f>
        <v>3421988.3189646821</v>
      </c>
      <c r="AI1556" s="33">
        <f>ABS((AB1556*0.0000002777777777)-Z1556)</f>
        <v>2.2321570429719114E-3</v>
      </c>
      <c r="AJ1556" s="33">
        <f t="shared" si="431"/>
        <v>2.9326864319118693</v>
      </c>
    </row>
    <row r="1557" spans="2:36" x14ac:dyDescent="0.3">
      <c r="B1557" s="23" t="s">
        <v>34</v>
      </c>
      <c r="C1557" s="23">
        <v>1549</v>
      </c>
      <c r="D1557" s="23">
        <v>72</v>
      </c>
      <c r="E1557" s="5">
        <v>91.5</v>
      </c>
      <c r="F1557" s="13">
        <f t="shared" si="429"/>
        <v>0.1388888888888889</v>
      </c>
      <c r="G1557" s="13">
        <f t="shared" si="430"/>
        <v>0.5</v>
      </c>
      <c r="R1557">
        <f t="shared" si="418"/>
        <v>0</v>
      </c>
      <c r="S1557">
        <f t="shared" si="419"/>
        <v>91.5</v>
      </c>
      <c r="T1557" s="31">
        <f t="shared" si="423"/>
        <v>25.416666666666664</v>
      </c>
      <c r="U1557" s="31">
        <f t="shared" si="420"/>
        <v>492903.29861111101</v>
      </c>
      <c r="V1557" s="28">
        <f t="shared" si="424"/>
        <v>222.40309407543396</v>
      </c>
      <c r="W1557" s="28">
        <f t="shared" si="425"/>
        <v>2245.509</v>
      </c>
      <c r="X1557" s="28">
        <f t="shared" si="426"/>
        <v>220.08258289306355</v>
      </c>
      <c r="Y1557" s="37">
        <f t="shared" si="421"/>
        <v>2687.9946769684975</v>
      </c>
      <c r="Z1557" s="28">
        <f>Y1557*0.0000002777777777</f>
        <v>7.4666518783773862E-4</v>
      </c>
      <c r="AA1557" s="28">
        <f t="shared" si="427"/>
        <v>2687.9946762158588</v>
      </c>
      <c r="AB1557" s="24">
        <f t="shared" si="422"/>
        <v>-5401.6396604938782</v>
      </c>
      <c r="AD1557" s="24">
        <f t="shared" si="428"/>
        <v>0</v>
      </c>
      <c r="AE1557" s="24">
        <f t="shared" si="417"/>
        <v>4720.8000868080426</v>
      </c>
      <c r="AF1557" s="24">
        <f t="shared" si="432"/>
        <v>0</v>
      </c>
      <c r="AG155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57" s="35">
        <f>(AG1557*3600000)*$J$69</f>
        <v>3421988.3189646821</v>
      </c>
      <c r="AI1557" s="33">
        <f>ABS((AB1557*0.0000002777777777)-Z1557)</f>
        <v>2.2471206486659105E-3</v>
      </c>
      <c r="AJ1557" s="33">
        <f t="shared" si="431"/>
        <v>2.9349335525605351</v>
      </c>
    </row>
    <row r="1558" spans="2:36" x14ac:dyDescent="0.3">
      <c r="B1558" s="23" t="s">
        <v>34</v>
      </c>
      <c r="C1558" s="23">
        <v>1550</v>
      </c>
      <c r="D1558" s="23">
        <v>73</v>
      </c>
      <c r="E1558" s="5">
        <v>92</v>
      </c>
      <c r="F1558" s="13">
        <f t="shared" si="429"/>
        <v>0.16666666666666705</v>
      </c>
      <c r="G1558" s="13">
        <f t="shared" si="430"/>
        <v>0.60000000000000142</v>
      </c>
      <c r="R1558">
        <f t="shared" si="418"/>
        <v>0</v>
      </c>
      <c r="S1558">
        <f t="shared" si="419"/>
        <v>92</v>
      </c>
      <c r="T1558" s="31">
        <f t="shared" si="423"/>
        <v>25.555555555555554</v>
      </c>
      <c r="U1558" s="31">
        <f t="shared" si="420"/>
        <v>498304.93827160489</v>
      </c>
      <c r="V1558" s="28">
        <f t="shared" si="424"/>
        <v>224.84037006234561</v>
      </c>
      <c r="W1558" s="28">
        <f t="shared" si="425"/>
        <v>2245.509</v>
      </c>
      <c r="X1558" s="28">
        <f t="shared" si="426"/>
        <v>264.09909947167688</v>
      </c>
      <c r="Y1558" s="37">
        <f t="shared" si="421"/>
        <v>2734.4484695340225</v>
      </c>
      <c r="Z1558" s="28">
        <f>Y1558*0.0000002777777777</f>
        <v>7.5956901910232701E-4</v>
      </c>
      <c r="AA1558" s="28">
        <f t="shared" si="427"/>
        <v>2734.4484687683771</v>
      </c>
      <c r="AB1558" s="24">
        <f t="shared" si="422"/>
        <v>-7611.7492283951142</v>
      </c>
      <c r="AD1558" s="24">
        <f t="shared" si="428"/>
        <v>0</v>
      </c>
      <c r="AE1558" s="24">
        <f t="shared" si="417"/>
        <v>4720.8000868080426</v>
      </c>
      <c r="AF1558" s="24">
        <f t="shared" si="432"/>
        <v>0</v>
      </c>
      <c r="AG155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58" s="35">
        <f>(AG1558*3600000)*$J$69</f>
        <v>3421988.3189646821</v>
      </c>
      <c r="AI1558" s="33">
        <f>ABS((AB1558*0.0000002777777777)-Z1558)</f>
        <v>2.8739438041756118E-3</v>
      </c>
      <c r="AJ1558" s="33">
        <f t="shared" si="431"/>
        <v>2.9378074963647109</v>
      </c>
    </row>
    <row r="1559" spans="2:36" x14ac:dyDescent="0.3">
      <c r="B1559" s="23" t="s">
        <v>34</v>
      </c>
      <c r="C1559" s="23">
        <v>1551</v>
      </c>
      <c r="D1559" s="23">
        <v>74</v>
      </c>
      <c r="E1559" s="5">
        <v>92.7</v>
      </c>
      <c r="F1559" s="13">
        <f t="shared" si="429"/>
        <v>0.19444444444444522</v>
      </c>
      <c r="G1559" s="13">
        <f t="shared" si="430"/>
        <v>0.70000000000000284</v>
      </c>
      <c r="R1559">
        <f t="shared" si="418"/>
        <v>0</v>
      </c>
      <c r="S1559">
        <f t="shared" si="419"/>
        <v>92.7</v>
      </c>
      <c r="T1559" s="31">
        <f t="shared" si="423"/>
        <v>25.75</v>
      </c>
      <c r="U1559" s="31">
        <f t="shared" si="420"/>
        <v>505916.6875</v>
      </c>
      <c r="V1559" s="28">
        <f t="shared" si="424"/>
        <v>228.27487046940621</v>
      </c>
      <c r="W1559" s="28">
        <f t="shared" si="425"/>
        <v>2245.509</v>
      </c>
      <c r="X1559" s="28">
        <f t="shared" si="426"/>
        <v>308.11561605029021</v>
      </c>
      <c r="Y1559" s="37">
        <f t="shared" si="421"/>
        <v>2781.8994865196964</v>
      </c>
      <c r="Z1559" s="28">
        <f>Y1559*0.0000002777777777</f>
        <v>7.7274985715021244E-4</v>
      </c>
      <c r="AA1559" s="28">
        <f t="shared" si="427"/>
        <v>2781.8994857407647</v>
      </c>
      <c r="AB1559" s="24">
        <f t="shared" si="422"/>
        <v>-7669.4452160494984</v>
      </c>
      <c r="AD1559" s="24">
        <f t="shared" si="428"/>
        <v>0</v>
      </c>
      <c r="AE1559" s="24">
        <f t="shared" si="417"/>
        <v>4720.8000868080426</v>
      </c>
      <c r="AF1559" s="24">
        <f t="shared" si="432"/>
        <v>0</v>
      </c>
      <c r="AG155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59" s="35">
        <f>(AG1559*3600000)*$J$69</f>
        <v>3421988.3189646821</v>
      </c>
      <c r="AI1559" s="33">
        <f>ABS((AB1559*0.0000002777777777)-Z1559)</f>
        <v>2.9031513054563387E-3</v>
      </c>
      <c r="AJ1559" s="33">
        <f t="shared" si="431"/>
        <v>2.9407106476701674</v>
      </c>
    </row>
    <row r="1560" spans="2:36" x14ac:dyDescent="0.3">
      <c r="B1560" s="23" t="s">
        <v>34</v>
      </c>
      <c r="C1560" s="23">
        <v>1552</v>
      </c>
      <c r="D1560" s="23">
        <v>75</v>
      </c>
      <c r="E1560" s="5">
        <v>93.4</v>
      </c>
      <c r="F1560" s="13">
        <f t="shared" si="429"/>
        <v>0.20833333333333331</v>
      </c>
      <c r="G1560" s="13">
        <f t="shared" si="430"/>
        <v>0.75</v>
      </c>
      <c r="R1560">
        <f t="shared" si="418"/>
        <v>0</v>
      </c>
      <c r="S1560">
        <f t="shared" si="419"/>
        <v>93.4</v>
      </c>
      <c r="T1560" s="31">
        <f t="shared" si="423"/>
        <v>25.944444444444446</v>
      </c>
      <c r="U1560" s="31">
        <f t="shared" si="420"/>
        <v>513586.1327160495</v>
      </c>
      <c r="V1560" s="28">
        <f t="shared" si="424"/>
        <v>231.73540390608179</v>
      </c>
      <c r="W1560" s="28">
        <f t="shared" si="425"/>
        <v>2245.509</v>
      </c>
      <c r="X1560" s="28">
        <f t="shared" si="426"/>
        <v>330.12387433959526</v>
      </c>
      <c r="Y1560" s="37">
        <f t="shared" si="421"/>
        <v>2807.3682782456772</v>
      </c>
      <c r="Z1560" s="28">
        <f>Y1560*0.0000002777777777</f>
        <v>7.7982452151655946E-4</v>
      </c>
      <c r="AA1560" s="28">
        <f t="shared" si="427"/>
        <v>2807.3682774596141</v>
      </c>
      <c r="AB1560" s="24">
        <f t="shared" si="422"/>
        <v>-8835.7283950616256</v>
      </c>
      <c r="AD1560" s="24">
        <f t="shared" si="428"/>
        <v>0</v>
      </c>
      <c r="AE1560" s="24">
        <f t="shared" si="417"/>
        <v>4720.8000868080426</v>
      </c>
      <c r="AF1560" s="24">
        <f t="shared" si="432"/>
        <v>0</v>
      </c>
      <c r="AG156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60" s="35">
        <f>(AG1560*3600000)*$J$69</f>
        <v>3421988.3189646821</v>
      </c>
      <c r="AI1560" s="33">
        <f>ABS((AB1560*0.0000002777777777)-Z1560)</f>
        <v>3.2341935194575653E-3</v>
      </c>
      <c r="AJ1560" s="33">
        <f t="shared" si="431"/>
        <v>2.9439448411896252</v>
      </c>
    </row>
    <row r="1561" spans="2:36" x14ac:dyDescent="0.3">
      <c r="B1561" s="23" t="s">
        <v>34</v>
      </c>
      <c r="C1561" s="23">
        <v>1553</v>
      </c>
      <c r="D1561" s="23">
        <v>76</v>
      </c>
      <c r="E1561" s="5">
        <v>94.2</v>
      </c>
      <c r="F1561" s="13">
        <f t="shared" si="429"/>
        <v>0.20833333333333331</v>
      </c>
      <c r="G1561" s="13">
        <f t="shared" si="430"/>
        <v>0.75</v>
      </c>
      <c r="R1561">
        <f t="shared" si="418"/>
        <v>0</v>
      </c>
      <c r="S1561">
        <f t="shared" si="419"/>
        <v>94.2</v>
      </c>
      <c r="T1561" s="31">
        <f t="shared" si="423"/>
        <v>26.166666666666668</v>
      </c>
      <c r="U1561" s="31">
        <f t="shared" si="420"/>
        <v>522421.86111111112</v>
      </c>
      <c r="V1561" s="28">
        <f t="shared" si="424"/>
        <v>235.72217644140275</v>
      </c>
      <c r="W1561" s="28">
        <f t="shared" si="425"/>
        <v>2245.509</v>
      </c>
      <c r="X1561" s="28">
        <f t="shared" si="426"/>
        <v>330.12387433959526</v>
      </c>
      <c r="Y1561" s="37">
        <f t="shared" si="421"/>
        <v>2811.3550507809978</v>
      </c>
      <c r="Z1561" s="28">
        <f>Y1561*0.0000002777777777</f>
        <v>7.8093195833161622E-4</v>
      </c>
      <c r="AA1561" s="28">
        <f t="shared" si="427"/>
        <v>2811.3550499938183</v>
      </c>
      <c r="AB1561" s="24">
        <f t="shared" si="422"/>
        <v>-7793.0794753085356</v>
      </c>
      <c r="AD1561" s="24">
        <f t="shared" si="428"/>
        <v>0</v>
      </c>
      <c r="AE1561" s="24">
        <f t="shared" si="417"/>
        <v>4720.8000868080426</v>
      </c>
      <c r="AF1561" s="24">
        <f t="shared" si="432"/>
        <v>0</v>
      </c>
      <c r="AG156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61" s="35">
        <f>(AG1561*3600000)*$J$69</f>
        <v>3421988.3189646821</v>
      </c>
      <c r="AI1561" s="33">
        <f>ABS((AB1561*0.0000002777777777)-Z1561)</f>
        <v>2.9456762564223035E-3</v>
      </c>
      <c r="AJ1561" s="33">
        <f t="shared" si="431"/>
        <v>2.9468905174460476</v>
      </c>
    </row>
    <row r="1562" spans="2:36" x14ac:dyDescent="0.3">
      <c r="B1562" s="23" t="s">
        <v>34</v>
      </c>
      <c r="C1562" s="23">
        <v>1554</v>
      </c>
      <c r="D1562" s="23">
        <v>77</v>
      </c>
      <c r="E1562" s="5">
        <v>94.9</v>
      </c>
      <c r="F1562" s="13">
        <f t="shared" si="429"/>
        <v>0.20833333333333331</v>
      </c>
      <c r="G1562" s="13">
        <f t="shared" si="430"/>
        <v>0.75</v>
      </c>
      <c r="R1562">
        <f t="shared" si="418"/>
        <v>0</v>
      </c>
      <c r="S1562">
        <f t="shared" si="419"/>
        <v>94.9</v>
      </c>
      <c r="T1562" s="31">
        <f t="shared" si="423"/>
        <v>26.361111111111111</v>
      </c>
      <c r="U1562" s="31">
        <f t="shared" si="420"/>
        <v>530214.94058641966</v>
      </c>
      <c r="V1562" s="28">
        <f t="shared" si="424"/>
        <v>239.23849494153887</v>
      </c>
      <c r="W1562" s="28">
        <f t="shared" si="425"/>
        <v>2245.509</v>
      </c>
      <c r="X1562" s="28">
        <f t="shared" si="426"/>
        <v>330.12387433959526</v>
      </c>
      <c r="Y1562" s="37">
        <f t="shared" si="421"/>
        <v>2814.8713692811343</v>
      </c>
      <c r="Z1562" s="28">
        <f>Y1562*0.0000002777777777</f>
        <v>7.8190871347026962E-4</v>
      </c>
      <c r="AA1562" s="28">
        <f t="shared" si="427"/>
        <v>2814.8713684929708</v>
      </c>
      <c r="AB1562" s="24">
        <f t="shared" si="422"/>
        <v>-8977.0246913580922</v>
      </c>
      <c r="AD1562" s="24">
        <f t="shared" si="428"/>
        <v>0</v>
      </c>
      <c r="AE1562" s="24">
        <f t="shared" si="417"/>
        <v>4720.8000868080426</v>
      </c>
      <c r="AF1562" s="24">
        <f t="shared" si="432"/>
        <v>0</v>
      </c>
      <c r="AG156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62" s="35">
        <f>(AG1562*3600000)*$J$69</f>
        <v>3421988.3189646821</v>
      </c>
      <c r="AI1562" s="33">
        <f>ABS((AB1562*0.0000002777777777)-Z1562)</f>
        <v>3.2755266825937488E-3</v>
      </c>
      <c r="AJ1562" s="33">
        <f t="shared" si="431"/>
        <v>2.9501660441286415</v>
      </c>
    </row>
    <row r="1563" spans="2:36" x14ac:dyDescent="0.3">
      <c r="B1563" s="23" t="s">
        <v>34</v>
      </c>
      <c r="C1563" s="23">
        <v>1555</v>
      </c>
      <c r="D1563" s="23">
        <v>78</v>
      </c>
      <c r="E1563" s="5">
        <v>95.7</v>
      </c>
      <c r="F1563" s="13">
        <f t="shared" si="429"/>
        <v>0.23611111111110952</v>
      </c>
      <c r="G1563" s="13">
        <f t="shared" si="430"/>
        <v>0.84999999999999432</v>
      </c>
      <c r="R1563">
        <f t="shared" si="418"/>
        <v>0</v>
      </c>
      <c r="S1563">
        <f t="shared" si="419"/>
        <v>95.7</v>
      </c>
      <c r="T1563" s="31">
        <f t="shared" si="423"/>
        <v>26.583333333333332</v>
      </c>
      <c r="U1563" s="31">
        <f t="shared" si="420"/>
        <v>539191.96527777775</v>
      </c>
      <c r="V1563" s="28">
        <f t="shared" si="424"/>
        <v>243.28902183510061</v>
      </c>
      <c r="W1563" s="28">
        <f t="shared" si="425"/>
        <v>2245.509</v>
      </c>
      <c r="X1563" s="28">
        <f t="shared" si="426"/>
        <v>374.14039091820553</v>
      </c>
      <c r="Y1563" s="37">
        <f t="shared" si="421"/>
        <v>2862.9384127533062</v>
      </c>
      <c r="Z1563" s="28">
        <f>Y1563*0.0000002777777777</f>
        <v>7.952606699865788E-4</v>
      </c>
      <c r="AA1563" s="28">
        <f t="shared" si="427"/>
        <v>2862.9384119516835</v>
      </c>
      <c r="AB1563" s="24">
        <f t="shared" si="422"/>
        <v>-10189.229166666628</v>
      </c>
      <c r="AD1563" s="24">
        <f t="shared" si="428"/>
        <v>0</v>
      </c>
      <c r="AE1563" s="24">
        <f t="shared" si="417"/>
        <v>4720.8000868080426</v>
      </c>
      <c r="AF1563" s="24">
        <f t="shared" si="432"/>
        <v>0</v>
      </c>
      <c r="AG156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63" s="35">
        <f>(AG1563*3600000)*$J$69</f>
        <v>3421988.3189646821</v>
      </c>
      <c r="AI1563" s="33">
        <f>ABS((AB1563*0.0000002777777777)-Z1563)</f>
        <v>3.6256021043792577E-3</v>
      </c>
      <c r="AJ1563" s="33">
        <f t="shared" si="431"/>
        <v>2.9537916462330207</v>
      </c>
    </row>
    <row r="1564" spans="2:36" x14ac:dyDescent="0.3">
      <c r="B1564" s="23" t="s">
        <v>34</v>
      </c>
      <c r="C1564" s="23">
        <v>1556</v>
      </c>
      <c r="D1564" s="23">
        <v>79</v>
      </c>
      <c r="E1564" s="5">
        <v>96.6</v>
      </c>
      <c r="F1564" s="13">
        <f t="shared" si="429"/>
        <v>0.27777777777777779</v>
      </c>
      <c r="G1564" s="13">
        <f t="shared" si="430"/>
        <v>1</v>
      </c>
      <c r="R1564">
        <f t="shared" si="418"/>
        <v>0</v>
      </c>
      <c r="S1564">
        <f t="shared" si="419"/>
        <v>96.6</v>
      </c>
      <c r="T1564" s="31">
        <f t="shared" si="423"/>
        <v>26.833333333333332</v>
      </c>
      <c r="U1564" s="31">
        <f t="shared" si="420"/>
        <v>549381.19444444438</v>
      </c>
      <c r="V1564" s="28">
        <f t="shared" si="424"/>
        <v>247.88650799373602</v>
      </c>
      <c r="W1564" s="28">
        <f t="shared" si="425"/>
        <v>2245.509</v>
      </c>
      <c r="X1564" s="28">
        <f t="shared" si="426"/>
        <v>440.16516578612709</v>
      </c>
      <c r="Y1564" s="37">
        <f t="shared" si="421"/>
        <v>2933.560673779863</v>
      </c>
      <c r="Z1564" s="28">
        <f>Y1564*0.0000002777777777</f>
        <v>8.1487796471068502E-4</v>
      </c>
      <c r="AA1564" s="28">
        <f t="shared" si="427"/>
        <v>2933.5606729584661</v>
      </c>
      <c r="AB1564" s="24">
        <f t="shared" si="422"/>
        <v>-12583.023919753148</v>
      </c>
      <c r="AD1564" s="24">
        <f t="shared" si="428"/>
        <v>0</v>
      </c>
      <c r="AE1564" s="24">
        <f t="shared" si="417"/>
        <v>4720.8000868080426</v>
      </c>
      <c r="AF1564" s="24">
        <f t="shared" si="432"/>
        <v>0</v>
      </c>
      <c r="AG156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64" s="35">
        <f>(AG1564*3600000)*$J$69</f>
        <v>3421988.3189646821</v>
      </c>
      <c r="AI1564" s="33">
        <f>ABS((AB1564*0.0000002777777777)-Z1564)</f>
        <v>4.3101623858856578E-3</v>
      </c>
      <c r="AJ1564" s="33">
        <f t="shared" si="431"/>
        <v>2.9581018086189061</v>
      </c>
    </row>
    <row r="1565" spans="2:36" x14ac:dyDescent="0.3">
      <c r="B1565" s="23" t="s">
        <v>34</v>
      </c>
      <c r="C1565" s="23">
        <v>1557</v>
      </c>
      <c r="D1565" s="23">
        <v>80</v>
      </c>
      <c r="E1565" s="5">
        <v>97.7</v>
      </c>
      <c r="F1565" s="13">
        <f t="shared" si="429"/>
        <v>0.31944444444444603</v>
      </c>
      <c r="G1565" s="13">
        <f t="shared" si="430"/>
        <v>1.1500000000000057</v>
      </c>
      <c r="R1565">
        <f t="shared" si="418"/>
        <v>0</v>
      </c>
      <c r="S1565">
        <f t="shared" si="419"/>
        <v>97.7</v>
      </c>
      <c r="T1565" s="31">
        <f t="shared" si="423"/>
        <v>27.138888888888889</v>
      </c>
      <c r="U1565" s="31">
        <f t="shared" si="420"/>
        <v>561964.21836419753</v>
      </c>
      <c r="V1565" s="28">
        <f t="shared" si="424"/>
        <v>253.56409923823335</v>
      </c>
      <c r="W1565" s="28">
        <f t="shared" si="425"/>
        <v>2245.509</v>
      </c>
      <c r="X1565" s="28">
        <f t="shared" si="426"/>
        <v>506.18994065404866</v>
      </c>
      <c r="Y1565" s="37">
        <f t="shared" si="421"/>
        <v>3005.263039892282</v>
      </c>
      <c r="Z1565" s="28">
        <f>Y1565*0.0000002777777777</f>
        <v>8.3479528862522457E-4</v>
      </c>
      <c r="AA1565" s="28">
        <f t="shared" si="427"/>
        <v>3005.2630390508084</v>
      </c>
      <c r="AB1565" s="24">
        <f t="shared" si="422"/>
        <v>-13889.42592592584</v>
      </c>
      <c r="AD1565" s="24">
        <f t="shared" si="428"/>
        <v>0</v>
      </c>
      <c r="AE1565" s="24">
        <f t="shared" si="417"/>
        <v>4720.8000868080426</v>
      </c>
      <c r="AF1565" s="24">
        <f t="shared" si="432"/>
        <v>0</v>
      </c>
      <c r="AG156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65" s="35">
        <f>(AG1565*3600000)*$J$69</f>
        <v>3421988.3189646821</v>
      </c>
      <c r="AI1565" s="33">
        <f>ABS((AB1565*0.0000002777777777)-Z1565)</f>
        <v>4.6929691558576687E-3</v>
      </c>
      <c r="AJ1565" s="33">
        <f t="shared" si="431"/>
        <v>2.9627947777747639</v>
      </c>
    </row>
    <row r="1566" spans="2:36" x14ac:dyDescent="0.3">
      <c r="B1566" s="23" t="s">
        <v>34</v>
      </c>
      <c r="C1566" s="23">
        <v>1558</v>
      </c>
      <c r="D1566" s="23">
        <v>81</v>
      </c>
      <c r="E1566" s="5">
        <v>98.9</v>
      </c>
      <c r="F1566" s="13">
        <f t="shared" si="429"/>
        <v>0.37500000000000039</v>
      </c>
      <c r="G1566" s="13">
        <f t="shared" si="430"/>
        <v>1.3500000000000014</v>
      </c>
      <c r="R1566">
        <f t="shared" si="418"/>
        <v>0</v>
      </c>
      <c r="S1566">
        <f t="shared" si="419"/>
        <v>98.9</v>
      </c>
      <c r="T1566" s="31">
        <f t="shared" si="423"/>
        <v>27.472222222222221</v>
      </c>
      <c r="U1566" s="31">
        <f t="shared" si="420"/>
        <v>575853.64429012337</v>
      </c>
      <c r="V1566" s="28">
        <f t="shared" si="424"/>
        <v>259.83115265329815</v>
      </c>
      <c r="W1566" s="28">
        <f t="shared" si="425"/>
        <v>2245.509</v>
      </c>
      <c r="X1566" s="28">
        <f t="shared" si="426"/>
        <v>594.22297381127214</v>
      </c>
      <c r="Y1566" s="37">
        <f t="shared" si="421"/>
        <v>3099.5631264645699</v>
      </c>
      <c r="Z1566" s="28">
        <f>Y1566*0.0000002777777777</f>
        <v>8.609897571101923E-4</v>
      </c>
      <c r="AA1566" s="28">
        <f t="shared" si="427"/>
        <v>3099.5631255966923</v>
      </c>
      <c r="AB1566" s="24">
        <f t="shared" si="422"/>
        <v>-17600.219907407532</v>
      </c>
      <c r="AD1566" s="24">
        <f t="shared" si="428"/>
        <v>0</v>
      </c>
      <c r="AE1566" s="24">
        <f t="shared" si="417"/>
        <v>4720.8000868080426</v>
      </c>
      <c r="AF1566" s="24">
        <f t="shared" si="432"/>
        <v>0</v>
      </c>
      <c r="AG156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66" s="35">
        <f>(AG1566*3600000)*$J$69</f>
        <v>3421988.3189646821</v>
      </c>
      <c r="AI1566" s="33">
        <f>ABS((AB1566*0.0000002777777777)-Z1566)</f>
        <v>5.7499397300211572E-3</v>
      </c>
      <c r="AJ1566" s="33">
        <f t="shared" si="431"/>
        <v>2.968544717504785</v>
      </c>
    </row>
    <row r="1567" spans="2:36" x14ac:dyDescent="0.3">
      <c r="B1567" s="23" t="s">
        <v>34</v>
      </c>
      <c r="C1567" s="23">
        <v>1559</v>
      </c>
      <c r="D1567" s="23">
        <v>82</v>
      </c>
      <c r="E1567" s="5">
        <v>100.4</v>
      </c>
      <c r="F1567" s="13">
        <f t="shared" si="429"/>
        <v>0.43055555555555475</v>
      </c>
      <c r="G1567" s="13">
        <f t="shared" si="430"/>
        <v>1.5499999999999972</v>
      </c>
      <c r="R1567">
        <f t="shared" si="418"/>
        <v>0</v>
      </c>
      <c r="S1567">
        <f t="shared" si="419"/>
        <v>100.4</v>
      </c>
      <c r="T1567" s="31">
        <f t="shared" si="423"/>
        <v>27.888888888888889</v>
      </c>
      <c r="U1567" s="31">
        <f t="shared" si="420"/>
        <v>593453.8641975309</v>
      </c>
      <c r="V1567" s="28">
        <f t="shared" si="424"/>
        <v>267.77255490166044</v>
      </c>
      <c r="W1567" s="28">
        <f t="shared" si="425"/>
        <v>2245.509</v>
      </c>
      <c r="X1567" s="28">
        <f t="shared" si="426"/>
        <v>682.25600696849574</v>
      </c>
      <c r="Y1567" s="37">
        <f t="shared" si="421"/>
        <v>3195.5375618701564</v>
      </c>
      <c r="Z1567" s="28">
        <f>Y1567*0.0000002777777777</f>
        <v>8.8764932249316836E-4</v>
      </c>
      <c r="AA1567" s="28">
        <f t="shared" si="427"/>
        <v>3195.537560975406</v>
      </c>
      <c r="AB1567" s="24">
        <f t="shared" si="422"/>
        <v>-19065.58024691348</v>
      </c>
      <c r="AD1567" s="24">
        <f t="shared" si="428"/>
        <v>0</v>
      </c>
      <c r="AE1567" s="24">
        <f t="shared" si="417"/>
        <v>4720.8000868080426</v>
      </c>
      <c r="AF1567" s="24">
        <f t="shared" si="432"/>
        <v>0</v>
      </c>
      <c r="AG156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67" s="35">
        <f>(AG1567*3600000)*$J$69</f>
        <v>3421988.3189646821</v>
      </c>
      <c r="AI1567" s="33">
        <f>ABS((AB1567*0.0000002777777777)-Z1567)</f>
        <v>6.1836438340418121E-3</v>
      </c>
      <c r="AJ1567" s="33">
        <f t="shared" si="431"/>
        <v>2.9747283613388267</v>
      </c>
    </row>
    <row r="1568" spans="2:36" x14ac:dyDescent="0.3">
      <c r="B1568" s="23" t="s">
        <v>34</v>
      </c>
      <c r="C1568" s="23">
        <v>1560</v>
      </c>
      <c r="D1568" s="23">
        <v>83</v>
      </c>
      <c r="E1568" s="5">
        <v>102</v>
      </c>
      <c r="F1568" s="13">
        <f t="shared" si="429"/>
        <v>0.44444444444444287</v>
      </c>
      <c r="G1568" s="13">
        <f t="shared" si="430"/>
        <v>1.5999999999999943</v>
      </c>
      <c r="R1568">
        <f t="shared" si="418"/>
        <v>0</v>
      </c>
      <c r="S1568">
        <f t="shared" si="419"/>
        <v>102</v>
      </c>
      <c r="T1568" s="31">
        <f t="shared" si="423"/>
        <v>28.333333333333332</v>
      </c>
      <c r="U1568" s="31">
        <f t="shared" si="420"/>
        <v>612519.44444444438</v>
      </c>
      <c r="V1568" s="28">
        <f t="shared" si="424"/>
        <v>276.37514297361105</v>
      </c>
      <c r="W1568" s="28">
        <f t="shared" si="425"/>
        <v>2245.509</v>
      </c>
      <c r="X1568" s="28">
        <f t="shared" si="426"/>
        <v>704.26426525780084</v>
      </c>
      <c r="Y1568" s="37">
        <f t="shared" si="421"/>
        <v>3226.1484082314118</v>
      </c>
      <c r="Z1568" s="28">
        <f>Y1568*0.0000002777777777</f>
        <v>8.9615233536891406E-4</v>
      </c>
      <c r="AA1568" s="28">
        <f t="shared" si="427"/>
        <v>3226.1484073280908</v>
      </c>
      <c r="AB1568" s="24">
        <f t="shared" si="422"/>
        <v>-19367.012345678871</v>
      </c>
      <c r="AD1568" s="24">
        <f t="shared" si="428"/>
        <v>0</v>
      </c>
      <c r="AE1568" s="24">
        <f t="shared" si="417"/>
        <v>4720.8000868080426</v>
      </c>
      <c r="AF1568" s="24">
        <f t="shared" si="432"/>
        <v>0</v>
      </c>
      <c r="AG156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68" s="35">
        <f>(AG1568*3600000)*$J$69</f>
        <v>3421988.3189646821</v>
      </c>
      <c r="AI1568" s="33">
        <f>ABS((AB1568*0.0000002777777777)-Z1568)</f>
        <v>6.2758779854400551E-3</v>
      </c>
      <c r="AJ1568" s="33">
        <f t="shared" si="431"/>
        <v>2.9810042393242666</v>
      </c>
    </row>
    <row r="1569" spans="2:36" x14ac:dyDescent="0.3">
      <c r="B1569" s="23" t="s">
        <v>34</v>
      </c>
      <c r="C1569" s="23">
        <v>1561</v>
      </c>
      <c r="D1569" s="23">
        <v>84</v>
      </c>
      <c r="E1569" s="5">
        <v>103.6</v>
      </c>
      <c r="F1569" s="13">
        <f t="shared" si="429"/>
        <v>0.44444444444444481</v>
      </c>
      <c r="G1569" s="13">
        <f t="shared" si="430"/>
        <v>1.6000000000000014</v>
      </c>
      <c r="R1569">
        <f t="shared" si="418"/>
        <v>0</v>
      </c>
      <c r="S1569">
        <f t="shared" si="419"/>
        <v>103.6</v>
      </c>
      <c r="T1569" s="31">
        <f t="shared" si="423"/>
        <v>28.777777777777775</v>
      </c>
      <c r="U1569" s="31">
        <f t="shared" si="420"/>
        <v>631886.45679012325</v>
      </c>
      <c r="V1569" s="28">
        <f t="shared" si="424"/>
        <v>285.11374034314184</v>
      </c>
      <c r="W1569" s="28">
        <f t="shared" si="425"/>
        <v>2245.509</v>
      </c>
      <c r="X1569" s="28">
        <f t="shared" si="426"/>
        <v>704.26426525780391</v>
      </c>
      <c r="Y1569" s="37">
        <f t="shared" si="421"/>
        <v>3234.8870056009455</v>
      </c>
      <c r="Z1569" s="28">
        <f>Y1569*0.0000002777777777</f>
        <v>8.9857972352643813E-4</v>
      </c>
      <c r="AA1569" s="28">
        <f t="shared" si="427"/>
        <v>3234.8870046951774</v>
      </c>
      <c r="AB1569" s="24">
        <f t="shared" si="422"/>
        <v>-19668.444444444613</v>
      </c>
      <c r="AD1569" s="24">
        <f t="shared" si="428"/>
        <v>0</v>
      </c>
      <c r="AE1569" s="24">
        <f t="shared" si="417"/>
        <v>4720.8000868080426</v>
      </c>
      <c r="AF1569" s="24">
        <f t="shared" si="432"/>
        <v>0</v>
      </c>
      <c r="AG156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69" s="35">
        <f>(AG1569*3600000)*$J$69</f>
        <v>3421988.3189646821</v>
      </c>
      <c r="AI1569" s="33">
        <f>ABS((AB1569*0.0000002777777777)-Z1569)</f>
        <v>6.3620365121201741E-3</v>
      </c>
      <c r="AJ1569" s="33">
        <f t="shared" si="431"/>
        <v>2.9873662758363868</v>
      </c>
    </row>
    <row r="1570" spans="2:36" x14ac:dyDescent="0.3">
      <c r="B1570" s="23" t="s">
        <v>34</v>
      </c>
      <c r="C1570" s="23">
        <v>1562</v>
      </c>
      <c r="D1570" s="23">
        <v>85</v>
      </c>
      <c r="E1570" s="5">
        <v>105.2</v>
      </c>
      <c r="F1570" s="13">
        <f t="shared" si="429"/>
        <v>0.44444444444444481</v>
      </c>
      <c r="G1570" s="13">
        <f t="shared" si="430"/>
        <v>1.6000000000000014</v>
      </c>
      <c r="R1570">
        <f t="shared" si="418"/>
        <v>0</v>
      </c>
      <c r="S1570">
        <f t="shared" si="419"/>
        <v>105.2</v>
      </c>
      <c r="T1570" s="31">
        <f t="shared" si="423"/>
        <v>29.222222222222221</v>
      </c>
      <c r="U1570" s="31">
        <f t="shared" si="420"/>
        <v>651554.90123456786</v>
      </c>
      <c r="V1570" s="28">
        <f t="shared" si="424"/>
        <v>293.98834701025305</v>
      </c>
      <c r="W1570" s="28">
        <f t="shared" si="425"/>
        <v>2245.509</v>
      </c>
      <c r="X1570" s="28">
        <f t="shared" si="426"/>
        <v>704.26426525780391</v>
      </c>
      <c r="Y1570" s="37">
        <f t="shared" si="421"/>
        <v>3243.761612268057</v>
      </c>
      <c r="Z1570" s="28">
        <f>Y1570*0.0000002777777777</f>
        <v>9.0104489204439E-4</v>
      </c>
      <c r="AA1570" s="28">
        <f t="shared" si="427"/>
        <v>3243.7616113598042</v>
      </c>
      <c r="AB1570" s="24">
        <f t="shared" si="422"/>
        <v>-19969.876543209772</v>
      </c>
      <c r="AD1570" s="24">
        <f t="shared" si="428"/>
        <v>0</v>
      </c>
      <c r="AE1570" s="24">
        <f t="shared" si="417"/>
        <v>4720.8000868080426</v>
      </c>
      <c r="AF1570" s="24">
        <f t="shared" si="432"/>
        <v>0</v>
      </c>
      <c r="AG157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70" s="35">
        <f>(AG1570*3600000)*$J$69</f>
        <v>3421988.3189646821</v>
      </c>
      <c r="AI1570" s="33">
        <f>ABS((AB1570*0.0000002777777777)-Z1570)</f>
        <v>6.4482328191605588E-3</v>
      </c>
      <c r="AJ1570" s="33">
        <f t="shared" si="431"/>
        <v>2.9938145086555474</v>
      </c>
    </row>
    <row r="1571" spans="2:36" x14ac:dyDescent="0.3">
      <c r="B1571" s="23" t="s">
        <v>34</v>
      </c>
      <c r="C1571" s="23">
        <v>1563</v>
      </c>
      <c r="D1571" s="23">
        <v>86</v>
      </c>
      <c r="E1571" s="5">
        <v>106.8</v>
      </c>
      <c r="F1571" s="13">
        <f t="shared" si="429"/>
        <v>0.45833333333333293</v>
      </c>
      <c r="G1571" s="13">
        <f t="shared" si="430"/>
        <v>1.6499999999999986</v>
      </c>
      <c r="R1571">
        <f t="shared" si="418"/>
        <v>0</v>
      </c>
      <c r="S1571">
        <f t="shared" si="419"/>
        <v>106.8</v>
      </c>
      <c r="T1571" s="31">
        <f t="shared" si="423"/>
        <v>29.666666666666664</v>
      </c>
      <c r="U1571" s="31">
        <f t="shared" si="420"/>
        <v>671524.77777777764</v>
      </c>
      <c r="V1571" s="28">
        <f t="shared" si="424"/>
        <v>302.99896297494433</v>
      </c>
      <c r="W1571" s="28">
        <f t="shared" si="425"/>
        <v>2245.509</v>
      </c>
      <c r="X1571" s="28">
        <f t="shared" si="426"/>
        <v>726.27252354710902</v>
      </c>
      <c r="Y1571" s="37">
        <f t="shared" si="421"/>
        <v>3274.7804865220533</v>
      </c>
      <c r="Z1571" s="28">
        <f>Y1571*0.0000002777777777</f>
        <v>9.0966124600142082E-4</v>
      </c>
      <c r="AA1571" s="28">
        <f t="shared" si="427"/>
        <v>3274.7804856051148</v>
      </c>
      <c r="AB1571" s="24">
        <f t="shared" si="422"/>
        <v>-21548.273919753265</v>
      </c>
      <c r="AD1571" s="24">
        <f t="shared" si="428"/>
        <v>0</v>
      </c>
      <c r="AE1571" s="24">
        <f t="shared" si="417"/>
        <v>4720.8000868080426</v>
      </c>
      <c r="AF1571" s="24">
        <f t="shared" si="432"/>
        <v>0</v>
      </c>
      <c r="AG157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71" s="35">
        <f>(AG1571*3600000)*$J$69</f>
        <v>3421988.3189646821</v>
      </c>
      <c r="AI1571" s="33">
        <f>ABS((AB1571*0.0000002777777777)-Z1571)</f>
        <v>6.8952928887013511E-3</v>
      </c>
      <c r="AJ1571" s="33">
        <f t="shared" si="431"/>
        <v>3.0007098015442488</v>
      </c>
    </row>
    <row r="1572" spans="2:36" x14ac:dyDescent="0.3">
      <c r="B1572" s="23" t="s">
        <v>34</v>
      </c>
      <c r="C1572" s="23">
        <v>1564</v>
      </c>
      <c r="D1572" s="23">
        <v>87</v>
      </c>
      <c r="E1572" s="5">
        <v>108.5</v>
      </c>
      <c r="F1572" s="13">
        <f t="shared" si="429"/>
        <v>0.47222222222222299</v>
      </c>
      <c r="G1572" s="13">
        <f t="shared" si="430"/>
        <v>1.7000000000000028</v>
      </c>
      <c r="R1572">
        <f t="shared" si="418"/>
        <v>0</v>
      </c>
      <c r="S1572">
        <f t="shared" si="419"/>
        <v>108.5</v>
      </c>
      <c r="T1572" s="31">
        <f t="shared" si="423"/>
        <v>30.138888888888889</v>
      </c>
      <c r="U1572" s="31">
        <f t="shared" si="420"/>
        <v>693073.0516975309</v>
      </c>
      <c r="V1572" s="28">
        <f t="shared" si="424"/>
        <v>312.72176824981671</v>
      </c>
      <c r="W1572" s="28">
        <f t="shared" si="425"/>
        <v>2245.509</v>
      </c>
      <c r="X1572" s="28">
        <f t="shared" si="426"/>
        <v>748.2807818364173</v>
      </c>
      <c r="Y1572" s="37">
        <f t="shared" si="421"/>
        <v>3306.5115500862339</v>
      </c>
      <c r="Z1572" s="28">
        <f>Y1572*0.0000002777777777</f>
        <v>9.1847543032233634E-4</v>
      </c>
      <c r="AA1572" s="28">
        <f t="shared" si="427"/>
        <v>3306.5115491604106</v>
      </c>
      <c r="AB1572" s="24">
        <f t="shared" si="422"/>
        <v>-21888.562499999884</v>
      </c>
      <c r="AD1572" s="24">
        <f t="shared" si="428"/>
        <v>0</v>
      </c>
      <c r="AE1572" s="24">
        <f t="shared" si="417"/>
        <v>4720.8000868080426</v>
      </c>
      <c r="AF1572" s="24">
        <f t="shared" si="432"/>
        <v>0</v>
      </c>
      <c r="AG157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72" s="35">
        <f>(AG1572*3600000)*$J$69</f>
        <v>3421988.3189646821</v>
      </c>
      <c r="AI1572" s="33">
        <f>ABS((AB1572*0.0000002777777777)-Z1572)</f>
        <v>6.9986316786198608E-3</v>
      </c>
      <c r="AJ1572" s="33">
        <f t="shared" si="431"/>
        <v>3.0077084332228687</v>
      </c>
    </row>
    <row r="1573" spans="2:36" x14ac:dyDescent="0.3">
      <c r="B1573" s="23" t="s">
        <v>34</v>
      </c>
      <c r="C1573" s="23">
        <v>1565</v>
      </c>
      <c r="D1573" s="23">
        <v>88</v>
      </c>
      <c r="E1573" s="5">
        <v>110.2</v>
      </c>
      <c r="F1573" s="13">
        <f t="shared" si="429"/>
        <v>0.47222222222222299</v>
      </c>
      <c r="G1573" s="13">
        <f t="shared" si="430"/>
        <v>1.7000000000000028</v>
      </c>
      <c r="R1573">
        <f t="shared" si="418"/>
        <v>0</v>
      </c>
      <c r="S1573">
        <f t="shared" si="419"/>
        <v>110.2</v>
      </c>
      <c r="T1573" s="31">
        <f t="shared" si="423"/>
        <v>30.611111111111111</v>
      </c>
      <c r="U1573" s="31">
        <f t="shared" si="420"/>
        <v>714961.61419753078</v>
      </c>
      <c r="V1573" s="28">
        <f t="shared" si="424"/>
        <v>322.5981152707854</v>
      </c>
      <c r="W1573" s="28">
        <f t="shared" si="425"/>
        <v>2245.509</v>
      </c>
      <c r="X1573" s="28">
        <f t="shared" si="426"/>
        <v>748.2807818364173</v>
      </c>
      <c r="Y1573" s="37">
        <f t="shared" si="421"/>
        <v>3316.3878971072027</v>
      </c>
      <c r="Z1573" s="28">
        <f>Y1573*0.0000002777777777</f>
        <v>9.2121886004961509E-4</v>
      </c>
      <c r="AA1573" s="28">
        <f t="shared" si="427"/>
        <v>3316.3878961786145</v>
      </c>
      <c r="AB1573" s="24">
        <f t="shared" si="422"/>
        <v>-22228.851080247201</v>
      </c>
      <c r="AD1573" s="24">
        <f t="shared" si="428"/>
        <v>0</v>
      </c>
      <c r="AE1573" s="24">
        <f t="shared" si="417"/>
        <v>4720.8000868080426</v>
      </c>
      <c r="AF1573" s="24">
        <f t="shared" si="432"/>
        <v>0</v>
      </c>
      <c r="AG157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73" s="35">
        <f>(AG1573*3600000)*$J$69</f>
        <v>3421988.3189646821</v>
      </c>
      <c r="AI1573" s="33">
        <f>ABS((AB1573*0.0000002777777777)-Z1573)</f>
        <v>7.0958997139449276E-3</v>
      </c>
      <c r="AJ1573" s="33">
        <f t="shared" si="431"/>
        <v>3.0148043329368135</v>
      </c>
    </row>
    <row r="1574" spans="2:36" x14ac:dyDescent="0.3">
      <c r="B1574" s="23" t="s">
        <v>34</v>
      </c>
      <c r="C1574" s="23">
        <v>1566</v>
      </c>
      <c r="D1574" s="23">
        <v>89</v>
      </c>
      <c r="E1574" s="5">
        <v>111.9</v>
      </c>
      <c r="F1574" s="13">
        <f t="shared" si="429"/>
        <v>0.4861111111111111</v>
      </c>
      <c r="G1574" s="13">
        <f t="shared" si="430"/>
        <v>1.75</v>
      </c>
      <c r="R1574">
        <f t="shared" si="418"/>
        <v>0</v>
      </c>
      <c r="S1574">
        <f t="shared" si="419"/>
        <v>111.9</v>
      </c>
      <c r="T1574" s="31">
        <f t="shared" si="423"/>
        <v>31.083333333333336</v>
      </c>
      <c r="U1574" s="31">
        <f t="shared" si="420"/>
        <v>737190.46527777798</v>
      </c>
      <c r="V1574" s="28">
        <f t="shared" si="424"/>
        <v>332.6280040378507</v>
      </c>
      <c r="W1574" s="28">
        <f t="shared" si="425"/>
        <v>2245.509</v>
      </c>
      <c r="X1574" s="28">
        <f t="shared" si="426"/>
        <v>770.28904012572241</v>
      </c>
      <c r="Y1574" s="37">
        <f t="shared" si="421"/>
        <v>3348.4260441635729</v>
      </c>
      <c r="Z1574" s="28">
        <f>Y1574*0.0000002777777777</f>
        <v>9.3011834534055939E-4</v>
      </c>
      <c r="AA1574" s="28">
        <f t="shared" si="427"/>
        <v>3348.4260432260139</v>
      </c>
      <c r="AB1574" s="24">
        <f t="shared" si="422"/>
        <v>-23907.333333333023</v>
      </c>
      <c r="AD1574" s="24">
        <f t="shared" si="428"/>
        <v>0</v>
      </c>
      <c r="AE1574" s="24">
        <f t="shared" si="417"/>
        <v>4720.8000868080426</v>
      </c>
      <c r="AF1574" s="24">
        <f t="shared" si="432"/>
        <v>0</v>
      </c>
      <c r="AG157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74" s="35">
        <f>(AG1574*3600000)*$J$69</f>
        <v>3421988.3189646821</v>
      </c>
      <c r="AI1574" s="33">
        <f>ABS((AB1574*0.0000002777777777)-Z1574)</f>
        <v>7.5710442694069402E-3</v>
      </c>
      <c r="AJ1574" s="33">
        <f t="shared" si="431"/>
        <v>3.0223753772062203</v>
      </c>
    </row>
    <row r="1575" spans="2:36" x14ac:dyDescent="0.3">
      <c r="B1575" s="23" t="s">
        <v>34</v>
      </c>
      <c r="C1575" s="23">
        <v>1567</v>
      </c>
      <c r="D1575" s="23">
        <v>90</v>
      </c>
      <c r="E1575" s="5">
        <v>113.7</v>
      </c>
      <c r="F1575" s="13">
        <f t="shared" si="429"/>
        <v>0.47222222222222104</v>
      </c>
      <c r="G1575" s="13">
        <f t="shared" si="430"/>
        <v>1.6999999999999957</v>
      </c>
      <c r="R1575">
        <f t="shared" si="418"/>
        <v>0</v>
      </c>
      <c r="S1575">
        <f t="shared" si="419"/>
        <v>113.7</v>
      </c>
      <c r="T1575" s="31">
        <f t="shared" si="423"/>
        <v>31.583333333333332</v>
      </c>
      <c r="U1575" s="31">
        <f t="shared" si="420"/>
        <v>761097.79861111101</v>
      </c>
      <c r="V1575" s="28">
        <f t="shared" si="424"/>
        <v>343.41524145218398</v>
      </c>
      <c r="W1575" s="28">
        <f t="shared" si="425"/>
        <v>2245.509</v>
      </c>
      <c r="X1575" s="28">
        <f t="shared" si="426"/>
        <v>748.28078183641423</v>
      </c>
      <c r="Y1575" s="37">
        <f t="shared" si="421"/>
        <v>3337.2050232885986</v>
      </c>
      <c r="Z1575" s="28">
        <f>Y1575*0.0000002777777777</f>
        <v>9.2700139509838369E-4</v>
      </c>
      <c r="AA1575" s="28">
        <f t="shared" si="427"/>
        <v>3337.2050223541814</v>
      </c>
      <c r="AB1575" s="24">
        <f t="shared" si="422"/>
        <v>-21571.234567901469</v>
      </c>
      <c r="AD1575" s="24">
        <f t="shared" si="428"/>
        <v>0</v>
      </c>
      <c r="AE1575" s="24">
        <f t="shared" si="417"/>
        <v>4720.8000868080426</v>
      </c>
      <c r="AF1575" s="24">
        <f t="shared" si="432"/>
        <v>0</v>
      </c>
      <c r="AG157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75" s="35">
        <f>(AG1575*3600000)*$J$69</f>
        <v>3421988.3189646821</v>
      </c>
      <c r="AI1575" s="33">
        <f>ABS((AB1575*0.0000002777777777)-Z1575)</f>
        <v>6.9190109956154744E-3</v>
      </c>
      <c r="AJ1575" s="33">
        <f t="shared" si="431"/>
        <v>3.0292943882018357</v>
      </c>
    </row>
    <row r="1576" spans="2:36" x14ac:dyDescent="0.3">
      <c r="B1576" s="23" t="s">
        <v>34</v>
      </c>
      <c r="C1576" s="23">
        <v>1568</v>
      </c>
      <c r="D1576" s="23">
        <v>91</v>
      </c>
      <c r="E1576" s="5">
        <v>115.3</v>
      </c>
      <c r="F1576" s="13">
        <f t="shared" si="429"/>
        <v>0.43055555555555475</v>
      </c>
      <c r="G1576" s="13">
        <f t="shared" si="430"/>
        <v>1.5499999999999972</v>
      </c>
      <c r="R1576">
        <f t="shared" si="418"/>
        <v>0</v>
      </c>
      <c r="S1576">
        <f t="shared" si="419"/>
        <v>115.3</v>
      </c>
      <c r="T1576" s="31">
        <f t="shared" si="423"/>
        <v>32.027777777777779</v>
      </c>
      <c r="U1576" s="31">
        <f t="shared" si="420"/>
        <v>782669.03317901248</v>
      </c>
      <c r="V1576" s="28">
        <f t="shared" si="424"/>
        <v>353.14840681027039</v>
      </c>
      <c r="W1576" s="28">
        <f t="shared" si="425"/>
        <v>2245.509</v>
      </c>
      <c r="X1576" s="28">
        <f t="shared" si="426"/>
        <v>682.25600696849574</v>
      </c>
      <c r="Y1576" s="37">
        <f t="shared" si="421"/>
        <v>3280.913413778766</v>
      </c>
      <c r="Z1576" s="28">
        <f>Y1576*0.0000002777777777</f>
        <v>9.1136483690558618E-4</v>
      </c>
      <c r="AA1576" s="28">
        <f t="shared" si="427"/>
        <v>3280.9134128601104</v>
      </c>
      <c r="AB1576" s="24">
        <f t="shared" si="422"/>
        <v>-20496.793981481227</v>
      </c>
      <c r="AD1576" s="24">
        <f t="shared" si="428"/>
        <v>0</v>
      </c>
      <c r="AE1576" s="24">
        <f t="shared" si="417"/>
        <v>4720.8000868080426</v>
      </c>
      <c r="AF1576" s="24">
        <f t="shared" si="432"/>
        <v>0</v>
      </c>
      <c r="AG157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76" s="35">
        <f>(AG1576*3600000)*$J$69</f>
        <v>3421988.3189646821</v>
      </c>
      <c r="AI1576" s="33">
        <f>ABS((AB1576*0.0000002777777777)-Z1576)</f>
        <v>6.604918719056177E-3</v>
      </c>
      <c r="AJ1576" s="33">
        <f t="shared" si="431"/>
        <v>3.0358993069208919</v>
      </c>
    </row>
    <row r="1577" spans="2:36" x14ac:dyDescent="0.3">
      <c r="B1577" s="23" t="s">
        <v>34</v>
      </c>
      <c r="C1577" s="23">
        <v>1569</v>
      </c>
      <c r="D1577" s="23">
        <v>92</v>
      </c>
      <c r="E1577" s="5">
        <v>116.8</v>
      </c>
      <c r="F1577" s="13">
        <f t="shared" si="429"/>
        <v>0.40277777777777857</v>
      </c>
      <c r="G1577" s="13">
        <f t="shared" si="430"/>
        <v>1.4500000000000028</v>
      </c>
      <c r="R1577">
        <f t="shared" si="418"/>
        <v>0</v>
      </c>
      <c r="S1577">
        <f t="shared" si="419"/>
        <v>116.8</v>
      </c>
      <c r="T1577" s="31">
        <f t="shared" si="423"/>
        <v>32.444444444444443</v>
      </c>
      <c r="U1577" s="31">
        <f t="shared" si="420"/>
        <v>803165.8271604937</v>
      </c>
      <c r="V1577" s="28">
        <f t="shared" si="424"/>
        <v>362.39677340256776</v>
      </c>
      <c r="W1577" s="28">
        <f t="shared" si="425"/>
        <v>2245.509</v>
      </c>
      <c r="X1577" s="28">
        <f t="shared" si="426"/>
        <v>638.23949038988553</v>
      </c>
      <c r="Y1577" s="37">
        <f t="shared" si="421"/>
        <v>3246.1452637924531</v>
      </c>
      <c r="Z1577" s="28">
        <f>Y1577*0.0000002777777777</f>
        <v>9.0170701746764795E-4</v>
      </c>
      <c r="AA1577" s="28">
        <f t="shared" si="427"/>
        <v>3246.1452628835327</v>
      </c>
      <c r="AB1577" s="24">
        <f t="shared" si="422"/>
        <v>-19369.367283950793</v>
      </c>
      <c r="AD1577" s="24">
        <f t="shared" si="428"/>
        <v>0</v>
      </c>
      <c r="AE1577" s="24">
        <f t="shared" si="417"/>
        <v>4720.8000868080426</v>
      </c>
      <c r="AF1577" s="24">
        <f t="shared" si="432"/>
        <v>0</v>
      </c>
      <c r="AG157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77" s="35">
        <f>(AG1577*3600000)*$J$69</f>
        <v>3421988.3189646821</v>
      </c>
      <c r="AI1577" s="33">
        <f>ABS((AB1577*0.0000002777777777)-Z1577)</f>
        <v>6.2820868170585841E-3</v>
      </c>
      <c r="AJ1577" s="33">
        <f t="shared" si="431"/>
        <v>3.0421813937379505</v>
      </c>
    </row>
    <row r="1578" spans="2:36" x14ac:dyDescent="0.3">
      <c r="B1578" s="23" t="s">
        <v>34</v>
      </c>
      <c r="C1578" s="23">
        <v>1570</v>
      </c>
      <c r="D1578" s="23">
        <v>93</v>
      </c>
      <c r="E1578" s="5">
        <v>118.2</v>
      </c>
      <c r="F1578" s="13">
        <f t="shared" si="429"/>
        <v>0.37500000000000039</v>
      </c>
      <c r="G1578" s="13">
        <f t="shared" si="430"/>
        <v>1.3500000000000014</v>
      </c>
      <c r="R1578">
        <f t="shared" si="418"/>
        <v>0</v>
      </c>
      <c r="S1578">
        <f t="shared" si="419"/>
        <v>118.2</v>
      </c>
      <c r="T1578" s="31">
        <f t="shared" si="423"/>
        <v>32.833333333333336</v>
      </c>
      <c r="U1578" s="31">
        <f t="shared" si="420"/>
        <v>822535.1944444445</v>
      </c>
      <c r="V1578" s="28">
        <f t="shared" si="424"/>
        <v>371.13643334473608</v>
      </c>
      <c r="W1578" s="28">
        <f t="shared" si="425"/>
        <v>2245.509</v>
      </c>
      <c r="X1578" s="28">
        <f t="shared" si="426"/>
        <v>594.22297381127214</v>
      </c>
      <c r="Y1578" s="37">
        <f t="shared" si="421"/>
        <v>3210.8684071560083</v>
      </c>
      <c r="Z1578" s="28">
        <f>Y1578*0.0000002777777777</f>
        <v>8.9190789062693477E-4</v>
      </c>
      <c r="AA1578" s="28">
        <f t="shared" si="427"/>
        <v>3210.868406256965</v>
      </c>
      <c r="AB1578" s="24">
        <f t="shared" si="422"/>
        <v>-18192.486882715952</v>
      </c>
      <c r="AD1578" s="24">
        <f t="shared" si="428"/>
        <v>0</v>
      </c>
      <c r="AE1578" s="24">
        <f t="shared" si="417"/>
        <v>4720.8000868080426</v>
      </c>
      <c r="AF1578" s="24">
        <f t="shared" si="432"/>
        <v>0</v>
      </c>
      <c r="AG157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78" s="35">
        <f>(AG1578*3600000)*$J$69</f>
        <v>3421988.3189646821</v>
      </c>
      <c r="AI1578" s="33">
        <f>ABS((AB1578*0.0000002777777777)-Z1578)</f>
        <v>5.9453764677441729E-3</v>
      </c>
      <c r="AJ1578" s="33">
        <f t="shared" si="431"/>
        <v>3.0481267702056947</v>
      </c>
    </row>
    <row r="1579" spans="2:36" x14ac:dyDescent="0.3">
      <c r="B1579" s="23" t="s">
        <v>34</v>
      </c>
      <c r="C1579" s="23">
        <v>1571</v>
      </c>
      <c r="D1579" s="23">
        <v>94</v>
      </c>
      <c r="E1579" s="5">
        <v>119.5</v>
      </c>
      <c r="F1579" s="13">
        <f t="shared" si="429"/>
        <v>0.34722222222222221</v>
      </c>
      <c r="G1579" s="13">
        <f t="shared" si="430"/>
        <v>1.25</v>
      </c>
      <c r="R1579">
        <f t="shared" si="418"/>
        <v>0</v>
      </c>
      <c r="S1579">
        <f t="shared" si="419"/>
        <v>119.5</v>
      </c>
      <c r="T1579" s="31">
        <f t="shared" si="423"/>
        <v>33.194444444444443</v>
      </c>
      <c r="U1579" s="31">
        <f t="shared" si="420"/>
        <v>840727.68132716045</v>
      </c>
      <c r="V1579" s="28">
        <f t="shared" si="424"/>
        <v>379.34507261139066</v>
      </c>
      <c r="W1579" s="28">
        <f t="shared" si="425"/>
        <v>2245.509</v>
      </c>
      <c r="X1579" s="28">
        <f t="shared" si="426"/>
        <v>550.20645723265886</v>
      </c>
      <c r="Y1579" s="37">
        <f t="shared" si="421"/>
        <v>3175.0605298440496</v>
      </c>
      <c r="Z1579" s="28">
        <f>Y1579*0.0000002777777777</f>
        <v>8.8196125804306468E-4</v>
      </c>
      <c r="AA1579" s="28">
        <f t="shared" si="427"/>
        <v>3175.0605289550326</v>
      </c>
      <c r="AB1579" s="24">
        <f t="shared" si="422"/>
        <v>-16969.685185185284</v>
      </c>
      <c r="AD1579" s="24">
        <f t="shared" si="428"/>
        <v>0</v>
      </c>
      <c r="AE1579" s="24">
        <f t="shared" si="417"/>
        <v>4720.8000868080426</v>
      </c>
      <c r="AF1579" s="24">
        <f t="shared" si="432"/>
        <v>0</v>
      </c>
      <c r="AG157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79" s="35">
        <f>(AG1579*3600000)*$J$69</f>
        <v>3421988.3189646821</v>
      </c>
      <c r="AI1579" s="33">
        <f>ABS((AB1579*0.0000002777777777)-Z1579)</f>
        <v>5.5957626970524468E-3</v>
      </c>
      <c r="AJ1579" s="33">
        <f t="shared" si="431"/>
        <v>3.0537225329027473</v>
      </c>
    </row>
    <row r="1580" spans="2:36" x14ac:dyDescent="0.3">
      <c r="B1580" s="23" t="s">
        <v>34</v>
      </c>
      <c r="C1580" s="23">
        <v>1572</v>
      </c>
      <c r="D1580" s="23">
        <v>95</v>
      </c>
      <c r="E1580" s="5">
        <v>120.7</v>
      </c>
      <c r="F1580" s="13">
        <f t="shared" si="429"/>
        <v>0.31944444444444403</v>
      </c>
      <c r="G1580" s="13">
        <f t="shared" si="430"/>
        <v>1.1499999999999986</v>
      </c>
      <c r="R1580">
        <f t="shared" si="418"/>
        <v>0</v>
      </c>
      <c r="S1580">
        <f t="shared" si="419"/>
        <v>120.7</v>
      </c>
      <c r="T1580" s="31">
        <f t="shared" si="423"/>
        <v>33.527777777777779</v>
      </c>
      <c r="U1580" s="31">
        <f t="shared" si="420"/>
        <v>857697.36651234573</v>
      </c>
      <c r="V1580" s="28">
        <f t="shared" si="424"/>
        <v>387.00197103610373</v>
      </c>
      <c r="W1580" s="28">
        <f t="shared" si="425"/>
        <v>2245.509</v>
      </c>
      <c r="X1580" s="28">
        <f t="shared" si="426"/>
        <v>506.18994065404547</v>
      </c>
      <c r="Y1580" s="37">
        <f t="shared" si="421"/>
        <v>3138.7009116901495</v>
      </c>
      <c r="Z1580" s="28">
        <f>Y1580*0.0000002777777777</f>
        <v>8.7186136411425376E-4</v>
      </c>
      <c r="AA1580" s="28">
        <f t="shared" si="427"/>
        <v>3138.7009108113134</v>
      </c>
      <c r="AB1580" s="24">
        <f t="shared" si="422"/>
        <v>-15704.494598765159</v>
      </c>
      <c r="AD1580" s="24">
        <f t="shared" si="428"/>
        <v>0</v>
      </c>
      <c r="AE1580" s="24">
        <f t="shared" si="417"/>
        <v>4720.8000868080426</v>
      </c>
      <c r="AF1580" s="24">
        <f t="shared" si="432"/>
        <v>0</v>
      </c>
      <c r="AG158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80" s="35">
        <f>(AG1580*3600000)*$J$69</f>
        <v>3421988.3189646821</v>
      </c>
      <c r="AI1580" s="33">
        <f>ABS((AB1580*0.0000002777777777)-Z1580)</f>
        <v>5.2342209736608927E-3</v>
      </c>
      <c r="AJ1580" s="33">
        <f t="shared" si="431"/>
        <v>3.0589567538764082</v>
      </c>
    </row>
    <row r="1581" spans="2:36" x14ac:dyDescent="0.3">
      <c r="B1581" s="23" t="s">
        <v>34</v>
      </c>
      <c r="C1581" s="23">
        <v>1573</v>
      </c>
      <c r="D1581" s="23">
        <v>96</v>
      </c>
      <c r="E1581" s="5">
        <v>121.8</v>
      </c>
      <c r="F1581" s="13">
        <f t="shared" si="429"/>
        <v>0.26388888888888767</v>
      </c>
      <c r="G1581" s="13">
        <f t="shared" si="430"/>
        <v>0.94999999999999574</v>
      </c>
      <c r="R1581">
        <f t="shared" si="418"/>
        <v>0</v>
      </c>
      <c r="S1581">
        <f t="shared" si="419"/>
        <v>121.8</v>
      </c>
      <c r="T1581" s="31">
        <f t="shared" si="423"/>
        <v>33.833333333333329</v>
      </c>
      <c r="U1581" s="31">
        <f t="shared" si="420"/>
        <v>873401.86111111089</v>
      </c>
      <c r="V1581" s="28">
        <f t="shared" si="424"/>
        <v>394.08800231140259</v>
      </c>
      <c r="W1581" s="28">
        <f t="shared" si="425"/>
        <v>2245.509</v>
      </c>
      <c r="X1581" s="28">
        <f t="shared" si="426"/>
        <v>418.1569074968188</v>
      </c>
      <c r="Y1581" s="37">
        <f t="shared" si="421"/>
        <v>3057.7539098082216</v>
      </c>
      <c r="Z1581" s="28">
        <f>Y1581*0.0000002777777777</f>
        <v>8.4937608582001407E-4</v>
      </c>
      <c r="AA1581" s="28">
        <f t="shared" si="427"/>
        <v>3057.7539089520506</v>
      </c>
      <c r="AB1581" s="24">
        <f t="shared" si="422"/>
        <v>-11510.938271604828</v>
      </c>
      <c r="AD1581" s="24">
        <f t="shared" si="428"/>
        <v>0</v>
      </c>
      <c r="AE1581" s="24">
        <f t="shared" si="417"/>
        <v>4720.8000868080426</v>
      </c>
      <c r="AF1581" s="24">
        <f t="shared" si="432"/>
        <v>0</v>
      </c>
      <c r="AG158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81" s="35">
        <f>(AG1581*3600000)*$J$69</f>
        <v>3421988.3189646821</v>
      </c>
      <c r="AI1581" s="33">
        <f>ABS((AB1581*0.0000002777777777)-Z1581)</f>
        <v>4.0468589381482817E-3</v>
      </c>
      <c r="AJ1581" s="33">
        <f t="shared" si="431"/>
        <v>3.0630036128145566</v>
      </c>
    </row>
    <row r="1582" spans="2:36" x14ac:dyDescent="0.3">
      <c r="B1582" s="23" t="s">
        <v>34</v>
      </c>
      <c r="C1582" s="23">
        <v>1574</v>
      </c>
      <c r="D1582" s="23">
        <v>97</v>
      </c>
      <c r="E1582" s="5">
        <v>122.6</v>
      </c>
      <c r="F1582" s="13">
        <f t="shared" si="429"/>
        <v>0.19444444444444522</v>
      </c>
      <c r="G1582" s="13">
        <f t="shared" si="430"/>
        <v>0.70000000000000284</v>
      </c>
      <c r="R1582">
        <f t="shared" si="418"/>
        <v>0</v>
      </c>
      <c r="S1582">
        <f t="shared" si="419"/>
        <v>122.6</v>
      </c>
      <c r="T1582" s="31">
        <f t="shared" si="423"/>
        <v>34.05555555555555</v>
      </c>
      <c r="U1582" s="31">
        <f t="shared" si="420"/>
        <v>884912.79938271572</v>
      </c>
      <c r="V1582" s="28">
        <f t="shared" si="424"/>
        <v>399.28185736274821</v>
      </c>
      <c r="W1582" s="28">
        <f t="shared" si="425"/>
        <v>2245.509</v>
      </c>
      <c r="X1582" s="28">
        <f t="shared" si="426"/>
        <v>308.11561605029021</v>
      </c>
      <c r="Y1582" s="37">
        <f t="shared" si="421"/>
        <v>2952.9064734130384</v>
      </c>
      <c r="Z1582" s="28">
        <f>Y1582*0.0000002777777777</f>
        <v>8.2025179794061802E-4</v>
      </c>
      <c r="AA1582" s="28">
        <f t="shared" si="427"/>
        <v>2952.9064725862249</v>
      </c>
      <c r="AB1582" s="24">
        <f t="shared" si="422"/>
        <v>-8682.6574074077653</v>
      </c>
      <c r="AD1582" s="24">
        <f t="shared" si="428"/>
        <v>0</v>
      </c>
      <c r="AE1582" s="24">
        <f t="shared" si="417"/>
        <v>4720.8000868080426</v>
      </c>
      <c r="AF1582" s="24">
        <f t="shared" si="432"/>
        <v>0</v>
      </c>
      <c r="AG158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82" s="35">
        <f>(AG1582*3600000)*$J$69</f>
        <v>3421988.3189646821</v>
      </c>
      <c r="AI1582" s="33">
        <f>ABS((AB1582*0.0000002777777777)-Z1582)</f>
        <v>3.2321010771007904E-3</v>
      </c>
      <c r="AJ1582" s="33">
        <f t="shared" si="431"/>
        <v>3.0662357138916572</v>
      </c>
    </row>
    <row r="1583" spans="2:36" x14ac:dyDescent="0.3">
      <c r="B1583" s="23" t="s">
        <v>34</v>
      </c>
      <c r="C1583" s="23">
        <v>1575</v>
      </c>
      <c r="D1583" s="23">
        <v>98</v>
      </c>
      <c r="E1583" s="5">
        <v>123.2</v>
      </c>
      <c r="F1583" s="13">
        <f t="shared" si="429"/>
        <v>0.1388888888888889</v>
      </c>
      <c r="G1583" s="13">
        <f t="shared" si="430"/>
        <v>0.5</v>
      </c>
      <c r="R1583">
        <f t="shared" si="418"/>
        <v>0</v>
      </c>
      <c r="S1583">
        <f t="shared" si="419"/>
        <v>123.2</v>
      </c>
      <c r="T1583" s="31">
        <f t="shared" si="423"/>
        <v>34.222222222222221</v>
      </c>
      <c r="U1583" s="31">
        <f t="shared" si="420"/>
        <v>893595.45679012348</v>
      </c>
      <c r="V1583" s="28">
        <f t="shared" si="424"/>
        <v>403.1995626766419</v>
      </c>
      <c r="W1583" s="28">
        <f t="shared" si="425"/>
        <v>2245.509</v>
      </c>
      <c r="X1583" s="28">
        <f t="shared" si="426"/>
        <v>220.08258289306355</v>
      </c>
      <c r="Y1583" s="37">
        <f t="shared" si="421"/>
        <v>2868.7911455697058</v>
      </c>
      <c r="Z1583" s="28">
        <f>Y1583*0.0000002777777777</f>
        <v>7.9688642910179014E-4</v>
      </c>
      <c r="AA1583" s="28">
        <f t="shared" si="427"/>
        <v>2868.7911447664446</v>
      </c>
      <c r="AB1583" s="24">
        <f t="shared" si="422"/>
        <v>-5811.9876543206628</v>
      </c>
      <c r="AD1583" s="24">
        <f t="shared" si="428"/>
        <v>0</v>
      </c>
      <c r="AE1583" s="24">
        <f t="shared" si="417"/>
        <v>4720.8000868080426</v>
      </c>
      <c r="AF1583" s="24">
        <f t="shared" si="432"/>
        <v>0</v>
      </c>
      <c r="AG158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</f>
        <v>1.1052933846785149</v>
      </c>
      <c r="AH1583" s="35">
        <f>(AG1583*3600000)*$J$69</f>
        <v>3421988.3189646821</v>
      </c>
      <c r="AI1583" s="33">
        <f>ABS((AB1583*0.0000002777777777)-Z1583)</f>
        <v>2.4113274437388196E-3</v>
      </c>
      <c r="AJ1583" s="33">
        <f t="shared" si="431"/>
        <v>3.0686470413353959</v>
      </c>
    </row>
    <row r="1584" spans="2:36" x14ac:dyDescent="0.3">
      <c r="B1584" s="23" t="s">
        <v>34</v>
      </c>
      <c r="C1584" s="23">
        <v>1576</v>
      </c>
      <c r="D1584" s="23">
        <v>99</v>
      </c>
      <c r="E1584" s="5">
        <v>123.6</v>
      </c>
      <c r="F1584" s="13">
        <f t="shared" si="429"/>
        <v>6.9444444444444448E-2</v>
      </c>
      <c r="G1584" s="13">
        <f t="shared" si="430"/>
        <v>0.25</v>
      </c>
      <c r="R1584">
        <f t="shared" si="418"/>
        <v>0</v>
      </c>
      <c r="S1584">
        <f t="shared" si="419"/>
        <v>123.6</v>
      </c>
      <c r="T1584" s="31">
        <f t="shared" si="423"/>
        <v>34.333333333333329</v>
      </c>
      <c r="U1584" s="31">
        <f t="shared" si="420"/>
        <v>899407.44444444415</v>
      </c>
      <c r="V1584" s="28">
        <f t="shared" si="424"/>
        <v>405.82199194561093</v>
      </c>
      <c r="W1584" s="28">
        <f t="shared" si="425"/>
        <v>2245.509</v>
      </c>
      <c r="X1584" s="28">
        <f t="shared" si="426"/>
        <v>110.04129144653177</v>
      </c>
      <c r="Y1584" s="37">
        <f t="shared" si="421"/>
        <v>2761.3722833921429</v>
      </c>
      <c r="Z1584" s="28">
        <f>Y1584*0.0000002777777777</f>
        <v>7.6704785628304412E-4</v>
      </c>
      <c r="AA1584" s="28">
        <f t="shared" si="427"/>
        <v>2761.3722826189587</v>
      </c>
      <c r="AB1584" s="24">
        <f t="shared" si="422"/>
        <v>-1455.9405864202417</v>
      </c>
      <c r="AD1584" s="24">
        <f t="shared" si="428"/>
        <v>0</v>
      </c>
      <c r="AE1584" s="24">
        <f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+$AD$1402+$AD$1418+$AD$1428+$AD$1437*$AD$1448+$AD$1454+$AD$1530+$AD$1585</f>
        <v>4957.6627218389067</v>
      </c>
      <c r="AF1584" s="24">
        <f t="shared" si="432"/>
        <v>0</v>
      </c>
      <c r="AG158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584" s="35">
        <f>(AG1584*3600000)*$J$69</f>
        <v>3625690.1850341884</v>
      </c>
      <c r="AI1584" s="33">
        <f>ABS((AB1584*0.0000002777777777)-Z1584)</f>
        <v>1.1714757968420938E-3</v>
      </c>
      <c r="AJ1584" s="33">
        <f t="shared" si="431"/>
        <v>3.0698185171322381</v>
      </c>
    </row>
    <row r="1585" spans="2:36" x14ac:dyDescent="0.3">
      <c r="B1585" s="23" t="s">
        <v>34</v>
      </c>
      <c r="C1585" s="23">
        <v>1577</v>
      </c>
      <c r="D1585" s="23">
        <v>100</v>
      </c>
      <c r="E1585" s="5">
        <v>123.7</v>
      </c>
      <c r="F1585" s="13">
        <f t="shared" si="429"/>
        <v>0</v>
      </c>
      <c r="G1585" s="13">
        <f t="shared" si="430"/>
        <v>0</v>
      </c>
      <c r="R1585">
        <f t="shared" si="418"/>
        <v>0</v>
      </c>
      <c r="S1585">
        <f t="shared" si="419"/>
        <v>123.7</v>
      </c>
      <c r="T1585" s="31">
        <f t="shared" si="423"/>
        <v>34.361111111111114</v>
      </c>
      <c r="U1585" s="31">
        <f t="shared" si="420"/>
        <v>900863.38503086439</v>
      </c>
      <c r="V1585" s="28">
        <f t="shared" si="424"/>
        <v>406.47892747865012</v>
      </c>
      <c r="W1585" s="28">
        <f t="shared" si="425"/>
        <v>2245.509</v>
      </c>
      <c r="X1585" s="28">
        <f t="shared" si="426"/>
        <v>0</v>
      </c>
      <c r="Y1585" s="37">
        <f t="shared" si="421"/>
        <v>2651.9879274786499</v>
      </c>
      <c r="Z1585" s="28">
        <f>Y1585*0.0000002777777777</f>
        <v>7.3666331298224822E-4</v>
      </c>
      <c r="AA1585" s="28">
        <f t="shared" si="427"/>
        <v>2651.9879267360934</v>
      </c>
      <c r="AB1585" s="24">
        <f t="shared" si="422"/>
        <v>1455.9405864202417</v>
      </c>
      <c r="AC1585" s="24">
        <f>SUM(AB1585:AB1616)</f>
        <v>236862.63503086439</v>
      </c>
      <c r="AD1585" s="24">
        <f t="shared" si="428"/>
        <v>236.8626350308644</v>
      </c>
      <c r="AE1585" s="24">
        <f t="shared" ref="AE1585:AE1630" si="433"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+$AD$1402+$AD$1418+$AD$1428+$AD$1437*$AD$1448+$AD$1454+$AD$1530+$AD$1585</f>
        <v>4957.6627218389067</v>
      </c>
      <c r="AF1585" s="24">
        <f t="shared" si="432"/>
        <v>6.5795176379039685E-2</v>
      </c>
      <c r="AG158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585" s="35">
        <f>(AG1585*3600000)*$J$69</f>
        <v>3625690.1850341884</v>
      </c>
      <c r="AI1585" s="33">
        <f>ABS((AB1585*0.0000002777777777)-Z1585)</f>
        <v>3.3223537242319862E-4</v>
      </c>
      <c r="AJ1585" s="33">
        <f t="shared" si="431"/>
        <v>3.0701507525046612</v>
      </c>
    </row>
    <row r="1586" spans="2:36" x14ac:dyDescent="0.3">
      <c r="B1586" s="23" t="s">
        <v>34</v>
      </c>
      <c r="C1586" s="23">
        <v>1578</v>
      </c>
      <c r="D1586" s="23">
        <v>101</v>
      </c>
      <c r="E1586" s="5">
        <v>123.6</v>
      </c>
      <c r="F1586" s="13">
        <f t="shared" si="429"/>
        <v>-5.5555555555556344E-2</v>
      </c>
      <c r="G1586" s="13">
        <f t="shared" si="430"/>
        <v>-0.20000000000000284</v>
      </c>
      <c r="R1586">
        <f t="shared" si="418"/>
        <v>0</v>
      </c>
      <c r="S1586">
        <f t="shared" si="419"/>
        <v>123.6</v>
      </c>
      <c r="T1586" s="31">
        <f t="shared" si="423"/>
        <v>34.333333333333329</v>
      </c>
      <c r="U1586" s="31">
        <f t="shared" si="420"/>
        <v>899407.44444444415</v>
      </c>
      <c r="V1586" s="28">
        <f t="shared" si="424"/>
        <v>405.82199194561093</v>
      </c>
      <c r="W1586" s="28">
        <f t="shared" si="425"/>
        <v>2245.509</v>
      </c>
      <c r="X1586" s="28">
        <f t="shared" si="426"/>
        <v>-88.033033157226669</v>
      </c>
      <c r="Y1586" s="37">
        <f t="shared" si="421"/>
        <v>2563.2979587883842</v>
      </c>
      <c r="Z1586" s="28">
        <f>Y1586*0.0000002777777777</f>
        <v>7.1202721057518365E-4</v>
      </c>
      <c r="AA1586" s="28">
        <f t="shared" si="427"/>
        <v>2563.297958070661</v>
      </c>
      <c r="AB1586" s="24">
        <f t="shared" si="422"/>
        <v>4360.7569444441469</v>
      </c>
      <c r="AD1586" s="24">
        <f t="shared" si="428"/>
        <v>0</v>
      </c>
      <c r="AE1586" s="24">
        <f t="shared" si="433"/>
        <v>4957.6627218389067</v>
      </c>
      <c r="AF1586" s="24">
        <f t="shared" si="432"/>
        <v>0</v>
      </c>
      <c r="AG158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586" s="35">
        <f>(AG1586*3600000)*$J$69</f>
        <v>3625690.1850341884</v>
      </c>
      <c r="AI1586" s="33">
        <f>ABS((AB1586*0.0000002777777777)-Z1586)</f>
        <v>4.9929416254235388E-4</v>
      </c>
      <c r="AJ1586" s="33">
        <f t="shared" si="431"/>
        <v>3.0706500466672035</v>
      </c>
    </row>
    <row r="1587" spans="2:36" x14ac:dyDescent="0.3">
      <c r="B1587" s="23" t="s">
        <v>34</v>
      </c>
      <c r="C1587" s="23">
        <v>1579</v>
      </c>
      <c r="D1587" s="23">
        <v>102</v>
      </c>
      <c r="E1587" s="5">
        <v>123.3</v>
      </c>
      <c r="F1587" s="13">
        <f t="shared" si="429"/>
        <v>-8.3333333333332538E-2</v>
      </c>
      <c r="G1587" s="13">
        <f t="shared" si="430"/>
        <v>-0.29999999999999716</v>
      </c>
      <c r="R1587">
        <f t="shared" si="418"/>
        <v>0</v>
      </c>
      <c r="S1587">
        <f t="shared" si="419"/>
        <v>123.3</v>
      </c>
      <c r="T1587" s="31">
        <f t="shared" si="423"/>
        <v>34.25</v>
      </c>
      <c r="U1587" s="31">
        <f t="shared" si="420"/>
        <v>895046.6875</v>
      </c>
      <c r="V1587" s="28">
        <f t="shared" si="424"/>
        <v>403.85437306440616</v>
      </c>
      <c r="W1587" s="28">
        <f t="shared" si="425"/>
        <v>2245.509</v>
      </c>
      <c r="X1587" s="28">
        <f t="shared" si="426"/>
        <v>-132.04954973583688</v>
      </c>
      <c r="Y1587" s="37">
        <f t="shared" si="421"/>
        <v>2517.313823328569</v>
      </c>
      <c r="Z1587" s="28">
        <f>Y1587*0.0000002777777777</f>
        <v>6.9925383961770039E-4</v>
      </c>
      <c r="AA1587" s="28">
        <f t="shared" si="427"/>
        <v>2517.3138226237215</v>
      </c>
      <c r="AB1587" s="24">
        <f t="shared" si="422"/>
        <v>4350.1597222223645</v>
      </c>
      <c r="AD1587" s="24">
        <f t="shared" si="428"/>
        <v>0</v>
      </c>
      <c r="AE1587" s="24">
        <f t="shared" si="433"/>
        <v>4957.6627218389067</v>
      </c>
      <c r="AF1587" s="24">
        <f t="shared" si="432"/>
        <v>0</v>
      </c>
      <c r="AG158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587" s="35">
        <f>(AG1587*3600000)*$J$69</f>
        <v>3625690.1850341884</v>
      </c>
      <c r="AI1587" s="33">
        <f>ABS((AB1587*0.0000002777777777)-Z1587)</f>
        <v>5.0912386066127749E-4</v>
      </c>
      <c r="AJ1587" s="33">
        <f t="shared" si="431"/>
        <v>3.0711591705278649</v>
      </c>
    </row>
    <row r="1588" spans="2:36" x14ac:dyDescent="0.3">
      <c r="B1588" s="23" t="s">
        <v>34</v>
      </c>
      <c r="C1588" s="23">
        <v>1580</v>
      </c>
      <c r="D1588" s="23">
        <v>103</v>
      </c>
      <c r="E1588" s="5">
        <v>123</v>
      </c>
      <c r="F1588" s="13">
        <f t="shared" si="429"/>
        <v>-0.11111111111111072</v>
      </c>
      <c r="G1588" s="13">
        <f t="shared" si="430"/>
        <v>-0.39999999999999858</v>
      </c>
      <c r="R1588">
        <f t="shared" si="418"/>
        <v>0</v>
      </c>
      <c r="S1588">
        <f t="shared" si="419"/>
        <v>123</v>
      </c>
      <c r="T1588" s="31">
        <f t="shared" si="423"/>
        <v>34.166666666666664</v>
      </c>
      <c r="U1588" s="31">
        <f t="shared" si="420"/>
        <v>890696.52777777764</v>
      </c>
      <c r="V1588" s="28">
        <f t="shared" si="424"/>
        <v>401.89153576006925</v>
      </c>
      <c r="W1588" s="28">
        <f t="shared" si="425"/>
        <v>2245.509</v>
      </c>
      <c r="X1588" s="28">
        <f t="shared" si="426"/>
        <v>-176.06606631445021</v>
      </c>
      <c r="Y1588" s="37">
        <f t="shared" si="421"/>
        <v>2471.3344694456187</v>
      </c>
      <c r="Z1588" s="28">
        <f>Y1588*0.0000002777777777</f>
        <v>6.8648179687601251E-4</v>
      </c>
      <c r="AA1588" s="28">
        <f t="shared" si="427"/>
        <v>2471.3344687536451</v>
      </c>
      <c r="AB1588" s="24">
        <f t="shared" si="422"/>
        <v>7226.7168209874071</v>
      </c>
      <c r="AD1588" s="24">
        <f t="shared" si="428"/>
        <v>0</v>
      </c>
      <c r="AE1588" s="24">
        <f t="shared" si="433"/>
        <v>4957.6627218389067</v>
      </c>
      <c r="AF1588" s="24">
        <f t="shared" si="432"/>
        <v>0</v>
      </c>
      <c r="AG158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588" s="35">
        <f>(AG1588*3600000)*$J$69</f>
        <v>3625690.1850341884</v>
      </c>
      <c r="AI1588" s="33">
        <f>ABS((AB1588*0.0000002777777777)-Z1588)</f>
        <v>1.3209395417250783E-3</v>
      </c>
      <c r="AJ1588" s="33">
        <f t="shared" si="431"/>
        <v>3.07248011006959</v>
      </c>
    </row>
    <row r="1589" spans="2:36" x14ac:dyDescent="0.3">
      <c r="B1589" s="23" t="s">
        <v>34</v>
      </c>
      <c r="C1589" s="23">
        <v>1581</v>
      </c>
      <c r="D1589" s="23">
        <v>104</v>
      </c>
      <c r="E1589" s="5">
        <v>122.5</v>
      </c>
      <c r="F1589" s="13">
        <f t="shared" si="429"/>
        <v>-0.12500000000000078</v>
      </c>
      <c r="G1589" s="13">
        <f t="shared" si="430"/>
        <v>-0.45000000000000284</v>
      </c>
      <c r="R1589">
        <f t="shared" si="418"/>
        <v>0</v>
      </c>
      <c r="S1589">
        <f t="shared" si="419"/>
        <v>122.5</v>
      </c>
      <c r="T1589" s="31">
        <f t="shared" si="423"/>
        <v>34.027777777777779</v>
      </c>
      <c r="U1589" s="31">
        <f t="shared" si="420"/>
        <v>883469.81095679023</v>
      </c>
      <c r="V1589" s="28">
        <f t="shared" si="424"/>
        <v>398.63076597921486</v>
      </c>
      <c r="W1589" s="28">
        <f t="shared" si="425"/>
        <v>2245.509</v>
      </c>
      <c r="X1589" s="28">
        <f t="shared" si="426"/>
        <v>-198.07432460375841</v>
      </c>
      <c r="Y1589" s="37">
        <f t="shared" si="421"/>
        <v>2446.0654413754564</v>
      </c>
      <c r="Z1589" s="28">
        <f>Y1589*0.0000002777777777</f>
        <v>6.7946262241404395E-4</v>
      </c>
      <c r="AA1589" s="28">
        <f t="shared" si="427"/>
        <v>2446.0654406905583</v>
      </c>
      <c r="AB1589" s="24">
        <f t="shared" si="422"/>
        <v>5760.179012345965</v>
      </c>
      <c r="AD1589" s="24">
        <f t="shared" si="428"/>
        <v>0</v>
      </c>
      <c r="AE1589" s="24">
        <f t="shared" si="433"/>
        <v>4957.6627218389067</v>
      </c>
      <c r="AF1589" s="24">
        <f t="shared" si="432"/>
        <v>0</v>
      </c>
      <c r="AG158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589" s="35">
        <f>(AG1589*3600000)*$J$69</f>
        <v>3625690.1850341884</v>
      </c>
      <c r="AI1589" s="33">
        <f>ABS((AB1589*0.0000002777777777)-Z1589)</f>
        <v>9.2058710278959915E-4</v>
      </c>
      <c r="AJ1589" s="33">
        <f t="shared" si="431"/>
        <v>3.0734006971723797</v>
      </c>
    </row>
    <row r="1590" spans="2:36" x14ac:dyDescent="0.3">
      <c r="B1590" s="23" t="s">
        <v>34</v>
      </c>
      <c r="C1590" s="23">
        <v>1582</v>
      </c>
      <c r="D1590" s="23">
        <v>105</v>
      </c>
      <c r="E1590" s="5">
        <v>122.1</v>
      </c>
      <c r="F1590" s="13">
        <f t="shared" si="429"/>
        <v>-0.1388888888888889</v>
      </c>
      <c r="G1590" s="13">
        <f t="shared" si="430"/>
        <v>-0.5</v>
      </c>
      <c r="R1590">
        <f t="shared" si="418"/>
        <v>0</v>
      </c>
      <c r="S1590">
        <f t="shared" si="419"/>
        <v>122.1</v>
      </c>
      <c r="T1590" s="31">
        <f t="shared" si="423"/>
        <v>33.916666666666664</v>
      </c>
      <c r="U1590" s="31">
        <f t="shared" si="420"/>
        <v>877709.63194444426</v>
      </c>
      <c r="V1590" s="28">
        <f t="shared" si="424"/>
        <v>396.03171330826723</v>
      </c>
      <c r="W1590" s="28">
        <f t="shared" si="425"/>
        <v>2245.509</v>
      </c>
      <c r="X1590" s="28">
        <f t="shared" si="426"/>
        <v>-220.08258289306355</v>
      </c>
      <c r="Y1590" s="37">
        <f t="shared" si="421"/>
        <v>2421.4581304152034</v>
      </c>
      <c r="Z1590" s="28">
        <f>Y1590*0.0000002777777777</f>
        <v>6.7262725826033203E-4</v>
      </c>
      <c r="AA1590" s="28">
        <f t="shared" si="427"/>
        <v>2421.4581297371951</v>
      </c>
      <c r="AB1590" s="24">
        <f t="shared" si="422"/>
        <v>8604.9444444442634</v>
      </c>
      <c r="AD1590" s="24">
        <f t="shared" si="428"/>
        <v>0</v>
      </c>
      <c r="AE1590" s="24">
        <f t="shared" si="433"/>
        <v>4957.6627218389067</v>
      </c>
      <c r="AF1590" s="24">
        <f t="shared" si="432"/>
        <v>0</v>
      </c>
      <c r="AG159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590" s="35">
        <f>(AG1590*3600000)*$J$69</f>
        <v>3625690.1850341884</v>
      </c>
      <c r="AI1590" s="33">
        <f>ABS((AB1590*0.0000002777777777)-Z1590)</f>
        <v>1.7176350867493565E-3</v>
      </c>
      <c r="AJ1590" s="33">
        <f t="shared" si="431"/>
        <v>3.0751183322591289</v>
      </c>
    </row>
    <row r="1591" spans="2:36" x14ac:dyDescent="0.3">
      <c r="B1591" s="23" t="s">
        <v>34</v>
      </c>
      <c r="C1591" s="23">
        <v>1583</v>
      </c>
      <c r="D1591" s="23">
        <v>106</v>
      </c>
      <c r="E1591" s="5">
        <v>121.5</v>
      </c>
      <c r="F1591" s="13">
        <f t="shared" si="429"/>
        <v>-0.18055555555555516</v>
      </c>
      <c r="G1591" s="13">
        <f t="shared" si="430"/>
        <v>-0.64999999999999858</v>
      </c>
      <c r="R1591">
        <f t="shared" si="418"/>
        <v>0</v>
      </c>
      <c r="S1591">
        <f t="shared" si="419"/>
        <v>121.5</v>
      </c>
      <c r="T1591" s="31">
        <f t="shared" si="423"/>
        <v>33.75</v>
      </c>
      <c r="U1591" s="31">
        <f t="shared" si="420"/>
        <v>869104.6875</v>
      </c>
      <c r="V1591" s="28">
        <f t="shared" si="424"/>
        <v>392.14907289140621</v>
      </c>
      <c r="W1591" s="28">
        <f t="shared" si="425"/>
        <v>2245.509</v>
      </c>
      <c r="X1591" s="28">
        <f t="shared" si="426"/>
        <v>-286.10735776098198</v>
      </c>
      <c r="Y1591" s="37">
        <f t="shared" si="421"/>
        <v>2351.5507151304246</v>
      </c>
      <c r="Z1591" s="28">
        <f>Y1591*0.0000002777777777</f>
        <v>6.5320853179777515E-4</v>
      </c>
      <c r="AA1591" s="28">
        <f t="shared" si="427"/>
        <v>2351.5507144719904</v>
      </c>
      <c r="AB1591" s="24">
        <f t="shared" si="422"/>
        <v>9985.5270061726915</v>
      </c>
      <c r="AD1591" s="24">
        <f t="shared" si="428"/>
        <v>0</v>
      </c>
      <c r="AE1591" s="24">
        <f t="shared" si="433"/>
        <v>4957.6627218389067</v>
      </c>
      <c r="AF1591" s="24">
        <f t="shared" si="432"/>
        <v>0</v>
      </c>
      <c r="AG159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591" s="35">
        <f>(AG1591*3600000)*$J$69</f>
        <v>3625690.1850341884</v>
      </c>
      <c r="AI1591" s="33">
        <f>ABS((AB1591*0.0000002777777777)-Z1591)</f>
        <v>2.1205489691402094E-3</v>
      </c>
      <c r="AJ1591" s="33">
        <f t="shared" si="431"/>
        <v>3.0772388812282689</v>
      </c>
    </row>
    <row r="1592" spans="2:36" x14ac:dyDescent="0.3">
      <c r="B1592" s="23" t="s">
        <v>34</v>
      </c>
      <c r="C1592" s="23">
        <v>1584</v>
      </c>
      <c r="D1592" s="23">
        <v>107</v>
      </c>
      <c r="E1592" s="5">
        <v>120.8</v>
      </c>
      <c r="F1592" s="13">
        <f t="shared" si="429"/>
        <v>-0.20833333333333331</v>
      </c>
      <c r="G1592" s="13">
        <f t="shared" si="430"/>
        <v>-0.75</v>
      </c>
      <c r="R1592">
        <f t="shared" si="418"/>
        <v>0</v>
      </c>
      <c r="S1592">
        <f t="shared" si="419"/>
        <v>120.8</v>
      </c>
      <c r="T1592" s="31">
        <f t="shared" si="423"/>
        <v>33.555555555555557</v>
      </c>
      <c r="U1592" s="31">
        <f t="shared" si="420"/>
        <v>859119.16049382731</v>
      </c>
      <c r="V1592" s="28">
        <f t="shared" si="424"/>
        <v>387.64349926590126</v>
      </c>
      <c r="W1592" s="28">
        <f t="shared" si="425"/>
        <v>2245.509</v>
      </c>
      <c r="X1592" s="28">
        <f t="shared" si="426"/>
        <v>-330.12387433959526</v>
      </c>
      <c r="Y1592" s="37">
        <f t="shared" si="421"/>
        <v>2303.0286249263063</v>
      </c>
      <c r="Z1592" s="28">
        <f>Y1592*0.0000002777777777</f>
        <v>6.3973017341151619E-4</v>
      </c>
      <c r="AA1592" s="28">
        <f t="shared" si="427"/>
        <v>2303.0286242814582</v>
      </c>
      <c r="AB1592" s="24">
        <f t="shared" si="422"/>
        <v>11341.382716049324</v>
      </c>
      <c r="AD1592" s="24">
        <f t="shared" si="428"/>
        <v>0</v>
      </c>
      <c r="AE1592" s="24">
        <f t="shared" si="433"/>
        <v>4957.6627218389067</v>
      </c>
      <c r="AF1592" s="24">
        <f t="shared" si="432"/>
        <v>0</v>
      </c>
      <c r="AG159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592" s="35">
        <f>(AG1592*3600000)*$J$69</f>
        <v>3625690.1850341884</v>
      </c>
      <c r="AI1592" s="33">
        <f>ABS((AB1592*0.0000002777777777)-Z1592)</f>
        <v>2.5106539134978553E-3</v>
      </c>
      <c r="AJ1592" s="33">
        <f t="shared" si="431"/>
        <v>3.079749535141767</v>
      </c>
    </row>
    <row r="1593" spans="2:36" x14ac:dyDescent="0.3">
      <c r="B1593" s="23" t="s">
        <v>34</v>
      </c>
      <c r="C1593" s="23">
        <v>1585</v>
      </c>
      <c r="D1593" s="23">
        <v>108</v>
      </c>
      <c r="E1593" s="5">
        <v>120</v>
      </c>
      <c r="F1593" s="13">
        <f t="shared" si="429"/>
        <v>-0.23611111111111149</v>
      </c>
      <c r="G1593" s="13">
        <f t="shared" si="430"/>
        <v>-0.85000000000000142</v>
      </c>
      <c r="R1593">
        <f t="shared" si="418"/>
        <v>0</v>
      </c>
      <c r="S1593">
        <f t="shared" si="419"/>
        <v>120</v>
      </c>
      <c r="T1593" s="31">
        <f t="shared" si="423"/>
        <v>33.333333333333336</v>
      </c>
      <c r="U1593" s="31">
        <f t="shared" si="420"/>
        <v>847777.77777777798</v>
      </c>
      <c r="V1593" s="28">
        <f t="shared" si="424"/>
        <v>382.5261494444444</v>
      </c>
      <c r="W1593" s="28">
        <f t="shared" si="425"/>
        <v>2245.509</v>
      </c>
      <c r="X1593" s="28">
        <f t="shared" si="426"/>
        <v>-374.14039091820865</v>
      </c>
      <c r="Y1593" s="37">
        <f t="shared" si="421"/>
        <v>2253.8947585262358</v>
      </c>
      <c r="Z1593" s="28">
        <f>Y1593*0.0000002777777777</f>
        <v>6.2608187719309595E-4</v>
      </c>
      <c r="AA1593" s="28">
        <f t="shared" si="427"/>
        <v>2253.8947578951456</v>
      </c>
      <c r="AB1593" s="24">
        <f t="shared" si="422"/>
        <v>12668.979166667094</v>
      </c>
      <c r="AD1593" s="24">
        <f t="shared" si="428"/>
        <v>0</v>
      </c>
      <c r="AE1593" s="24">
        <f t="shared" si="433"/>
        <v>4957.6627218389067</v>
      </c>
      <c r="AF1593" s="24">
        <f t="shared" si="432"/>
        <v>0</v>
      </c>
      <c r="AG159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593" s="35">
        <f>(AG1593*3600000)*$J$69</f>
        <v>3625690.1850341884</v>
      </c>
      <c r="AI1593" s="33">
        <f>ABS((AB1593*0.0000002777777777)-Z1593)</f>
        <v>2.8930790014512872E-3</v>
      </c>
      <c r="AJ1593" s="33">
        <f t="shared" si="431"/>
        <v>3.0826426141432184</v>
      </c>
    </row>
    <row r="1594" spans="2:36" x14ac:dyDescent="0.3">
      <c r="B1594" s="23" t="s">
        <v>34</v>
      </c>
      <c r="C1594" s="23">
        <v>1586</v>
      </c>
      <c r="D1594" s="23">
        <v>109</v>
      </c>
      <c r="E1594" s="5">
        <v>119.1</v>
      </c>
      <c r="F1594" s="13">
        <f t="shared" si="429"/>
        <v>-0.26388888888888967</v>
      </c>
      <c r="G1594" s="13">
        <f t="shared" si="430"/>
        <v>-0.95000000000000284</v>
      </c>
      <c r="R1594">
        <f t="shared" si="418"/>
        <v>0</v>
      </c>
      <c r="S1594">
        <f t="shared" si="419"/>
        <v>119.1</v>
      </c>
      <c r="T1594" s="31">
        <f t="shared" si="423"/>
        <v>33.083333333333329</v>
      </c>
      <c r="U1594" s="31">
        <f t="shared" si="420"/>
        <v>835108.79861111089</v>
      </c>
      <c r="V1594" s="28">
        <f t="shared" si="424"/>
        <v>376.80977429868381</v>
      </c>
      <c r="W1594" s="28">
        <f t="shared" si="425"/>
        <v>2245.509</v>
      </c>
      <c r="X1594" s="28">
        <f t="shared" si="426"/>
        <v>-418.15690749682199</v>
      </c>
      <c r="Y1594" s="37">
        <f t="shared" si="421"/>
        <v>2204.1618668018618</v>
      </c>
      <c r="Z1594" s="28">
        <f>Y1594*0.0000002777777777</f>
        <v>6.1226718505130457E-4</v>
      </c>
      <c r="AA1594" s="28">
        <f t="shared" si="427"/>
        <v>2204.1618661846965</v>
      </c>
      <c r="AB1594" s="24">
        <f t="shared" si="422"/>
        <v>13964.78395061742</v>
      </c>
      <c r="AD1594" s="24">
        <f t="shared" si="428"/>
        <v>0</v>
      </c>
      <c r="AE1594" s="24">
        <f t="shared" si="433"/>
        <v>4957.6627218389067</v>
      </c>
      <c r="AF1594" s="24">
        <f t="shared" si="432"/>
        <v>0</v>
      </c>
      <c r="AG159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594" s="35">
        <f>(AG1594*3600000)*$J$69</f>
        <v>3625690.1850341884</v>
      </c>
      <c r="AI1594" s="33">
        <f>ABS((AB1594*0.0000002777777777)-Z1594)</f>
        <v>3.2668394668118293E-3</v>
      </c>
      <c r="AJ1594" s="33">
        <f t="shared" si="431"/>
        <v>3.08590945361003</v>
      </c>
    </row>
    <row r="1595" spans="2:36" x14ac:dyDescent="0.3">
      <c r="B1595" s="23" t="s">
        <v>34</v>
      </c>
      <c r="C1595" s="23">
        <v>1587</v>
      </c>
      <c r="D1595" s="23">
        <v>110</v>
      </c>
      <c r="E1595" s="5">
        <v>118.1</v>
      </c>
      <c r="F1595" s="13">
        <f t="shared" si="429"/>
        <v>-0.27777777777777779</v>
      </c>
      <c r="G1595" s="13">
        <f t="shared" si="430"/>
        <v>-1</v>
      </c>
      <c r="R1595">
        <f t="shared" si="418"/>
        <v>0</v>
      </c>
      <c r="S1595">
        <f t="shared" si="419"/>
        <v>118.1</v>
      </c>
      <c r="T1595" s="31">
        <f t="shared" si="423"/>
        <v>32.80555555555555</v>
      </c>
      <c r="U1595" s="31">
        <f t="shared" si="420"/>
        <v>821144.01466049347</v>
      </c>
      <c r="V1595" s="28">
        <f t="shared" si="424"/>
        <v>370.50871855922395</v>
      </c>
      <c r="W1595" s="28">
        <f t="shared" si="425"/>
        <v>2245.509</v>
      </c>
      <c r="X1595" s="28">
        <f t="shared" si="426"/>
        <v>-440.16516578612709</v>
      </c>
      <c r="Y1595" s="37">
        <f t="shared" si="421"/>
        <v>2175.8525527730967</v>
      </c>
      <c r="Z1595" s="28">
        <f>Y1595*0.0000002777777777</f>
        <v>6.0440348671218281E-4</v>
      </c>
      <c r="AA1595" s="28">
        <f t="shared" si="427"/>
        <v>2175.852552163858</v>
      </c>
      <c r="AB1595" s="24">
        <f t="shared" si="422"/>
        <v>13847.037037036731</v>
      </c>
      <c r="AD1595" s="24">
        <f t="shared" si="428"/>
        <v>0</v>
      </c>
      <c r="AE1595" s="24">
        <f t="shared" si="433"/>
        <v>4957.6627218389067</v>
      </c>
      <c r="AF1595" s="24">
        <f t="shared" si="432"/>
        <v>0</v>
      </c>
      <c r="AG159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595" s="35">
        <f>(AG1595*3600000)*$J$69</f>
        <v>3625690.1850341884</v>
      </c>
      <c r="AI1595" s="33">
        <f>ABS((AB1595*0.0000002777777777)-Z1595)</f>
        <v>3.2419956891654731E-3</v>
      </c>
      <c r="AJ1595" s="33">
        <f t="shared" si="431"/>
        <v>3.0891514492991954</v>
      </c>
    </row>
    <row r="1596" spans="2:36" x14ac:dyDescent="0.3">
      <c r="B1596" s="23" t="s">
        <v>34</v>
      </c>
      <c r="C1596" s="23">
        <v>1588</v>
      </c>
      <c r="D1596" s="23">
        <v>111</v>
      </c>
      <c r="E1596" s="5">
        <v>117.1</v>
      </c>
      <c r="F1596" s="13">
        <f t="shared" si="429"/>
        <v>-0.26388888888888767</v>
      </c>
      <c r="G1596" s="13">
        <f t="shared" si="430"/>
        <v>-0.94999999999999574</v>
      </c>
      <c r="R1596">
        <f t="shared" si="418"/>
        <v>0</v>
      </c>
      <c r="S1596">
        <f t="shared" si="419"/>
        <v>117.1</v>
      </c>
      <c r="T1596" s="31">
        <f t="shared" si="423"/>
        <v>32.527777777777779</v>
      </c>
      <c r="U1596" s="31">
        <f t="shared" si="420"/>
        <v>807296.97762345674</v>
      </c>
      <c r="V1596" s="28">
        <f t="shared" si="424"/>
        <v>364.26079145163152</v>
      </c>
      <c r="W1596" s="28">
        <f t="shared" si="425"/>
        <v>2245.509</v>
      </c>
      <c r="X1596" s="28">
        <f t="shared" si="426"/>
        <v>-418.1569074968188</v>
      </c>
      <c r="Y1596" s="37">
        <f t="shared" si="421"/>
        <v>2191.6128839548128</v>
      </c>
      <c r="Z1596" s="28">
        <f>Y1596*0.0000002777777777</f>
        <v>6.0878135648365593E-4</v>
      </c>
      <c r="AA1596" s="28">
        <f t="shared" si="427"/>
        <v>2191.6128833411613</v>
      </c>
      <c r="AB1596" s="24">
        <f t="shared" si="422"/>
        <v>12361.659722222015</v>
      </c>
      <c r="AD1596" s="24">
        <f t="shared" si="428"/>
        <v>0</v>
      </c>
      <c r="AE1596" s="24">
        <f t="shared" si="433"/>
        <v>4957.6627218389067</v>
      </c>
      <c r="AF1596" s="24">
        <f t="shared" si="432"/>
        <v>0</v>
      </c>
      <c r="AG159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596" s="35">
        <f>(AG1596*3600000)*$J$69</f>
        <v>3625690.1850341884</v>
      </c>
      <c r="AI1596" s="33">
        <f>ABS((AB1596*0.0000002777777777)-Z1596)</f>
        <v>2.8250130098387747E-3</v>
      </c>
      <c r="AJ1596" s="33">
        <f t="shared" si="431"/>
        <v>3.091976462309034</v>
      </c>
    </row>
    <row r="1597" spans="2:36" x14ac:dyDescent="0.3">
      <c r="B1597" s="23" t="s">
        <v>34</v>
      </c>
      <c r="C1597" s="23">
        <v>1589</v>
      </c>
      <c r="D1597" s="23">
        <v>112</v>
      </c>
      <c r="E1597" s="5">
        <v>116.2</v>
      </c>
      <c r="F1597" s="13">
        <f t="shared" si="429"/>
        <v>-0.22222222222222143</v>
      </c>
      <c r="G1597" s="13">
        <f t="shared" si="430"/>
        <v>-0.79999999999999716</v>
      </c>
      <c r="R1597">
        <f t="shared" si="418"/>
        <v>0</v>
      </c>
      <c r="S1597">
        <f t="shared" si="419"/>
        <v>116.2</v>
      </c>
      <c r="T1597" s="31">
        <f t="shared" si="423"/>
        <v>32.277777777777779</v>
      </c>
      <c r="U1597" s="31">
        <f t="shared" si="420"/>
        <v>794935.31790123472</v>
      </c>
      <c r="V1597" s="28">
        <f t="shared" si="424"/>
        <v>358.68308203504472</v>
      </c>
      <c r="W1597" s="28">
        <f t="shared" si="425"/>
        <v>2245.509</v>
      </c>
      <c r="X1597" s="28">
        <f t="shared" si="426"/>
        <v>-352.13213262890042</v>
      </c>
      <c r="Y1597" s="37">
        <f t="shared" si="421"/>
        <v>2252.0599494061444</v>
      </c>
      <c r="Z1597" s="28">
        <f>Y1597*0.0000002777777777</f>
        <v>6.2557220799321328E-4</v>
      </c>
      <c r="AA1597" s="28">
        <f t="shared" si="427"/>
        <v>2252.0599487755676</v>
      </c>
      <c r="AB1597" s="24">
        <f t="shared" si="422"/>
        <v>9548.6859567902284</v>
      </c>
      <c r="AD1597" s="24">
        <f t="shared" si="428"/>
        <v>0</v>
      </c>
      <c r="AE1597" s="24">
        <f t="shared" si="433"/>
        <v>4957.6627218389067</v>
      </c>
      <c r="AF1597" s="24">
        <f t="shared" si="432"/>
        <v>0</v>
      </c>
      <c r="AG159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597" s="35">
        <f>(AG1597*3600000)*$J$69</f>
        <v>3625690.1850341884</v>
      </c>
      <c r="AI1597" s="33">
        <f>ABS((AB1597*0.0000002777777777)-Z1597)</f>
        <v>2.0268405570391746E-3</v>
      </c>
      <c r="AJ1597" s="33">
        <f t="shared" si="431"/>
        <v>3.0940033028660734</v>
      </c>
    </row>
    <row r="1598" spans="2:36" x14ac:dyDescent="0.3">
      <c r="B1598" s="23" t="s">
        <v>34</v>
      </c>
      <c r="C1598" s="23">
        <v>1590</v>
      </c>
      <c r="D1598" s="23">
        <v>113</v>
      </c>
      <c r="E1598" s="5">
        <v>115.5</v>
      </c>
      <c r="F1598" s="13">
        <f t="shared" si="429"/>
        <v>-0.18055555555555516</v>
      </c>
      <c r="G1598" s="13">
        <f t="shared" si="430"/>
        <v>-0.64999999999999858</v>
      </c>
      <c r="R1598">
        <f t="shared" si="418"/>
        <v>0</v>
      </c>
      <c r="S1598">
        <f t="shared" si="419"/>
        <v>115.5</v>
      </c>
      <c r="T1598" s="31">
        <f t="shared" si="423"/>
        <v>32.083333333333336</v>
      </c>
      <c r="U1598" s="31">
        <f t="shared" si="420"/>
        <v>785386.6319444445</v>
      </c>
      <c r="V1598" s="28">
        <f t="shared" si="424"/>
        <v>354.37461563376729</v>
      </c>
      <c r="W1598" s="28">
        <f t="shared" si="425"/>
        <v>2245.509</v>
      </c>
      <c r="X1598" s="28">
        <f t="shared" si="426"/>
        <v>-286.10735776098198</v>
      </c>
      <c r="Y1598" s="37">
        <f t="shared" si="421"/>
        <v>2313.7762578727857</v>
      </c>
      <c r="Z1598" s="28">
        <f>Y1598*0.0000002777777777</f>
        <v>6.4271562700692455E-4</v>
      </c>
      <c r="AA1598" s="28">
        <f t="shared" si="427"/>
        <v>2313.7762572249285</v>
      </c>
      <c r="AB1598" s="24">
        <f t="shared" si="422"/>
        <v>8138.6666666666279</v>
      </c>
      <c r="AD1598" s="24">
        <f t="shared" si="428"/>
        <v>0</v>
      </c>
      <c r="AE1598" s="24">
        <f t="shared" si="433"/>
        <v>4957.6627218389067</v>
      </c>
      <c r="AF1598" s="24">
        <f t="shared" si="432"/>
        <v>0</v>
      </c>
      <c r="AG159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598" s="35">
        <f>(AG1598*3600000)*$J$69</f>
        <v>3625690.1850341884</v>
      </c>
      <c r="AI1598" s="33">
        <f>ABS((AB1598*0.0000002777777777)-Z1598)</f>
        <v>1.6180251131007982E-3</v>
      </c>
      <c r="AJ1598" s="33">
        <f t="shared" si="431"/>
        <v>3.095621327979174</v>
      </c>
    </row>
    <row r="1599" spans="2:36" x14ac:dyDescent="0.3">
      <c r="B1599" s="23" t="s">
        <v>34</v>
      </c>
      <c r="C1599" s="23">
        <v>1591</v>
      </c>
      <c r="D1599" s="23">
        <v>114</v>
      </c>
      <c r="E1599" s="5">
        <v>114.9</v>
      </c>
      <c r="F1599" s="13">
        <f t="shared" si="429"/>
        <v>-0.1388888888888889</v>
      </c>
      <c r="G1599" s="13">
        <f t="shared" si="430"/>
        <v>-0.5</v>
      </c>
      <c r="R1599">
        <f t="shared" si="418"/>
        <v>0</v>
      </c>
      <c r="S1599">
        <f t="shared" si="419"/>
        <v>114.9</v>
      </c>
      <c r="T1599" s="31">
        <f t="shared" si="423"/>
        <v>31.916666666666668</v>
      </c>
      <c r="U1599" s="31">
        <f t="shared" si="420"/>
        <v>777247.96527777787</v>
      </c>
      <c r="V1599" s="28">
        <f t="shared" si="424"/>
        <v>350.70236459910063</v>
      </c>
      <c r="W1599" s="28">
        <f t="shared" si="425"/>
        <v>2245.509</v>
      </c>
      <c r="X1599" s="28">
        <f t="shared" si="426"/>
        <v>-220.08258289306355</v>
      </c>
      <c r="Y1599" s="37">
        <f t="shared" si="421"/>
        <v>2376.1287817060374</v>
      </c>
      <c r="Z1599" s="28">
        <f>Y1599*0.0000002777777777</f>
        <v>6.6003577251131154E-4</v>
      </c>
      <c r="AA1599" s="28">
        <f t="shared" si="427"/>
        <v>2376.1287810407216</v>
      </c>
      <c r="AB1599" s="24">
        <f t="shared" si="422"/>
        <v>5402.2283950619167</v>
      </c>
      <c r="AD1599" s="24">
        <f t="shared" si="428"/>
        <v>0</v>
      </c>
      <c r="AE1599" s="24">
        <f t="shared" si="433"/>
        <v>4957.6627218389067</v>
      </c>
      <c r="AF1599" s="24">
        <f t="shared" si="432"/>
        <v>0</v>
      </c>
      <c r="AG159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599" s="35">
        <f>(AG1599*3600000)*$J$69</f>
        <v>3625690.1850341884</v>
      </c>
      <c r="AI1599" s="33">
        <f>ABS((AB1599*0.0000002777777777)-Z1599)</f>
        <v>8.4058322569682549E-4</v>
      </c>
      <c r="AJ1599" s="33">
        <f t="shared" si="431"/>
        <v>3.0964619112048708</v>
      </c>
    </row>
    <row r="1600" spans="2:36" x14ac:dyDescent="0.3">
      <c r="B1600" s="23" t="s">
        <v>34</v>
      </c>
      <c r="C1600" s="23">
        <v>1592</v>
      </c>
      <c r="D1600" s="23">
        <v>115</v>
      </c>
      <c r="E1600" s="5">
        <v>114.5</v>
      </c>
      <c r="F1600" s="13">
        <f t="shared" si="429"/>
        <v>-0.11111111111111269</v>
      </c>
      <c r="G1600" s="13">
        <f t="shared" si="430"/>
        <v>-0.40000000000000568</v>
      </c>
      <c r="R1600">
        <f t="shared" si="418"/>
        <v>0</v>
      </c>
      <c r="S1600">
        <f t="shared" si="419"/>
        <v>114.5</v>
      </c>
      <c r="T1600" s="31">
        <f t="shared" si="423"/>
        <v>31.805555555555554</v>
      </c>
      <c r="U1600" s="31">
        <f t="shared" si="420"/>
        <v>771845.73688271595</v>
      </c>
      <c r="V1600" s="28">
        <f t="shared" si="424"/>
        <v>348.26482296902958</v>
      </c>
      <c r="W1600" s="28">
        <f t="shared" si="425"/>
        <v>2245.509</v>
      </c>
      <c r="X1600" s="28">
        <f t="shared" si="426"/>
        <v>-176.06606631445334</v>
      </c>
      <c r="Y1600" s="37">
        <f t="shared" si="421"/>
        <v>2417.7077566545759</v>
      </c>
      <c r="Z1600" s="28">
        <f>Y1600*0.0000002777777777</f>
        <v>6.7158548777156049E-4</v>
      </c>
      <c r="AA1600" s="28">
        <f t="shared" si="427"/>
        <v>2417.7077559776176</v>
      </c>
      <c r="AB1600" s="24">
        <f t="shared" si="422"/>
        <v>5383.388888888876</v>
      </c>
      <c r="AD1600" s="24">
        <f t="shared" si="428"/>
        <v>0</v>
      </c>
      <c r="AE1600" s="24">
        <f t="shared" si="433"/>
        <v>4957.6627218389067</v>
      </c>
      <c r="AF1600" s="24">
        <f t="shared" si="432"/>
        <v>0</v>
      </c>
      <c r="AG160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00" s="35">
        <f>(AG1600*3600000)*$J$69</f>
        <v>3625690.1850341884</v>
      </c>
      <c r="AI1600" s="33">
        <f>ABS((AB1600*0.0000002777777777)-Z1600)</f>
        <v>8.2380031427886375E-4</v>
      </c>
      <c r="AJ1600" s="33">
        <f t="shared" si="431"/>
        <v>3.0972857115191497</v>
      </c>
    </row>
    <row r="1601" spans="2:36" x14ac:dyDescent="0.3">
      <c r="B1601" s="23" t="s">
        <v>34</v>
      </c>
      <c r="C1601" s="23">
        <v>1593</v>
      </c>
      <c r="D1601" s="23">
        <v>116</v>
      </c>
      <c r="E1601" s="5">
        <v>114.1</v>
      </c>
      <c r="F1601" s="13">
        <f t="shared" si="429"/>
        <v>-8.3333333333332538E-2</v>
      </c>
      <c r="G1601" s="13">
        <f t="shared" si="430"/>
        <v>-0.29999999999999716</v>
      </c>
      <c r="R1601">
        <f t="shared" si="418"/>
        <v>0</v>
      </c>
      <c r="S1601">
        <f t="shared" si="419"/>
        <v>114.1</v>
      </c>
      <c r="T1601" s="31">
        <f t="shared" si="423"/>
        <v>31.694444444444443</v>
      </c>
      <c r="U1601" s="31">
        <f t="shared" si="420"/>
        <v>766462.34799382708</v>
      </c>
      <c r="V1601" s="28">
        <f t="shared" si="424"/>
        <v>345.83578192005734</v>
      </c>
      <c r="W1601" s="28">
        <f t="shared" si="425"/>
        <v>2245.509</v>
      </c>
      <c r="X1601" s="28">
        <f t="shared" si="426"/>
        <v>-132.04954973583688</v>
      </c>
      <c r="Y1601" s="37">
        <f t="shared" si="421"/>
        <v>2459.2952321842204</v>
      </c>
      <c r="Z1601" s="28">
        <f>Y1601*0.0000002777777777</f>
        <v>6.8313756430433829E-4</v>
      </c>
      <c r="AA1601" s="28">
        <f t="shared" si="427"/>
        <v>2459.2952314956178</v>
      </c>
      <c r="AB1601" s="24">
        <f t="shared" si="422"/>
        <v>2684.6296296295477</v>
      </c>
      <c r="AD1601" s="24">
        <f t="shared" si="428"/>
        <v>0</v>
      </c>
      <c r="AE1601" s="24">
        <f t="shared" si="433"/>
        <v>4957.6627218389067</v>
      </c>
      <c r="AF1601" s="24">
        <f t="shared" si="432"/>
        <v>0</v>
      </c>
      <c r="AG160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01" s="35">
        <f>(AG1601*3600000)*$J$69</f>
        <v>3625690.1850341884</v>
      </c>
      <c r="AI1601" s="33">
        <f>ABS((AB1601*0.0000002777777777)-Z1601)</f>
        <v>6.2592888161731646E-5</v>
      </c>
      <c r="AJ1601" s="33">
        <f t="shared" si="431"/>
        <v>3.0973483044073116</v>
      </c>
    </row>
    <row r="1602" spans="2:36" x14ac:dyDescent="0.3">
      <c r="B1602" s="23" t="s">
        <v>34</v>
      </c>
      <c r="C1602" s="23">
        <v>1594</v>
      </c>
      <c r="D1602" s="23">
        <v>117</v>
      </c>
      <c r="E1602" s="5">
        <v>113.9</v>
      </c>
      <c r="F1602" s="13">
        <f t="shared" si="429"/>
        <v>-5.5555555555554373E-2</v>
      </c>
      <c r="G1602" s="13">
        <f t="shared" si="430"/>
        <v>-0.19999999999999574</v>
      </c>
      <c r="R1602">
        <f t="shared" si="418"/>
        <v>0</v>
      </c>
      <c r="S1602">
        <f t="shared" si="419"/>
        <v>113.9</v>
      </c>
      <c r="T1602" s="31">
        <f t="shared" si="423"/>
        <v>31.638888888888889</v>
      </c>
      <c r="U1602" s="31">
        <f t="shared" si="420"/>
        <v>763777.71836419753</v>
      </c>
      <c r="V1602" s="28">
        <f t="shared" si="424"/>
        <v>344.62444911348337</v>
      </c>
      <c r="W1602" s="28">
        <f t="shared" si="425"/>
        <v>2245.509</v>
      </c>
      <c r="X1602" s="28">
        <f t="shared" si="426"/>
        <v>-88.033033157223542</v>
      </c>
      <c r="Y1602" s="37">
        <f t="shared" si="421"/>
        <v>2502.1004159562599</v>
      </c>
      <c r="Z1602" s="28">
        <f>Y1602*0.0000002777777777</f>
        <v>6.9502789312657549E-4</v>
      </c>
      <c r="AA1602" s="28">
        <f t="shared" si="427"/>
        <v>2502.1004152556716</v>
      </c>
      <c r="AB1602" s="24">
        <f t="shared" si="422"/>
        <v>2679.9197530865204</v>
      </c>
      <c r="AD1602" s="24">
        <f t="shared" si="428"/>
        <v>0</v>
      </c>
      <c r="AE1602" s="24">
        <f t="shared" si="433"/>
        <v>4957.6627218389067</v>
      </c>
      <c r="AF1602" s="24">
        <f t="shared" si="432"/>
        <v>0</v>
      </c>
      <c r="AG160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02" s="35">
        <f>(AG1602*3600000)*$J$69</f>
        <v>3625690.1850341884</v>
      </c>
      <c r="AI1602" s="33">
        <f>ABS((AB1602*0.0000002777777777)-Z1602)</f>
        <v>4.9394260300130864E-5</v>
      </c>
      <c r="AJ1602" s="33">
        <f t="shared" si="431"/>
        <v>3.0973976986676117</v>
      </c>
    </row>
    <row r="1603" spans="2:36" x14ac:dyDescent="0.3">
      <c r="B1603" s="23" t="s">
        <v>34</v>
      </c>
      <c r="C1603" s="23">
        <v>1595</v>
      </c>
      <c r="D1603" s="23">
        <v>118</v>
      </c>
      <c r="E1603" s="5">
        <v>113.7</v>
      </c>
      <c r="F1603" s="13">
        <f t="shared" si="429"/>
        <v>-8.3333333333334522E-2</v>
      </c>
      <c r="G1603" s="13">
        <f t="shared" si="430"/>
        <v>-0.30000000000000426</v>
      </c>
      <c r="R1603">
        <f t="shared" si="418"/>
        <v>0</v>
      </c>
      <c r="S1603">
        <f t="shared" si="419"/>
        <v>113.7</v>
      </c>
      <c r="T1603" s="31">
        <f t="shared" si="423"/>
        <v>31.583333333333332</v>
      </c>
      <c r="U1603" s="31">
        <f t="shared" si="420"/>
        <v>761097.79861111101</v>
      </c>
      <c r="V1603" s="28">
        <f t="shared" si="424"/>
        <v>343.41524145218398</v>
      </c>
      <c r="W1603" s="28">
        <f t="shared" si="425"/>
        <v>2245.509</v>
      </c>
      <c r="X1603" s="28">
        <f t="shared" si="426"/>
        <v>-132.04954973584</v>
      </c>
      <c r="Y1603" s="37">
        <f t="shared" si="421"/>
        <v>2456.8746917163439</v>
      </c>
      <c r="Z1603" s="28">
        <f>Y1603*0.0000002777777777</f>
        <v>6.8246519195233862E-4</v>
      </c>
      <c r="AA1603" s="28">
        <f t="shared" si="427"/>
        <v>2456.874691028419</v>
      </c>
      <c r="AB1603" s="24">
        <f t="shared" si="422"/>
        <v>5345.7098765431438</v>
      </c>
      <c r="AD1603" s="24">
        <f t="shared" si="428"/>
        <v>0</v>
      </c>
      <c r="AE1603" s="24">
        <f t="shared" si="433"/>
        <v>4957.6627218389067</v>
      </c>
      <c r="AF1603" s="24">
        <f t="shared" si="432"/>
        <v>0</v>
      </c>
      <c r="AG160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03" s="35">
        <f>(AG1603*3600000)*$J$69</f>
        <v>3625690.1850341884</v>
      </c>
      <c r="AI1603" s="33">
        <f>ABS((AB1603*0.0000002777777777)-Z1603)</f>
        <v>8.024542177827574E-4</v>
      </c>
      <c r="AJ1603" s="33">
        <f t="shared" si="431"/>
        <v>3.0982001528853944</v>
      </c>
    </row>
    <row r="1604" spans="2:36" x14ac:dyDescent="0.3">
      <c r="B1604" s="23" t="s">
        <v>34</v>
      </c>
      <c r="C1604" s="23">
        <v>1596</v>
      </c>
      <c r="D1604" s="23">
        <v>119</v>
      </c>
      <c r="E1604" s="5">
        <v>113.3</v>
      </c>
      <c r="F1604" s="13">
        <f t="shared" si="429"/>
        <v>-0.11111111111111072</v>
      </c>
      <c r="G1604" s="13">
        <f t="shared" si="430"/>
        <v>-0.39999999999999858</v>
      </c>
      <c r="R1604">
        <f t="shared" si="418"/>
        <v>0</v>
      </c>
      <c r="S1604">
        <f t="shared" si="419"/>
        <v>113.3</v>
      </c>
      <c r="T1604" s="31">
        <f t="shared" si="423"/>
        <v>31.472222222222221</v>
      </c>
      <c r="U1604" s="31">
        <f t="shared" si="420"/>
        <v>755752.08873456786</v>
      </c>
      <c r="V1604" s="28">
        <f t="shared" si="424"/>
        <v>341.00320156540926</v>
      </c>
      <c r="W1604" s="28">
        <f t="shared" si="425"/>
        <v>2245.509</v>
      </c>
      <c r="X1604" s="28">
        <f t="shared" si="426"/>
        <v>-176.06606631445021</v>
      </c>
      <c r="Y1604" s="37">
        <f t="shared" si="421"/>
        <v>2410.4461352509588</v>
      </c>
      <c r="Z1604" s="28">
        <f>Y1604*0.0000002777777777</f>
        <v>6.6956837071556507E-4</v>
      </c>
      <c r="AA1604" s="28">
        <f t="shared" si="427"/>
        <v>2410.4461345760342</v>
      </c>
      <c r="AB1604" s="24">
        <f t="shared" si="422"/>
        <v>5326.8703703703359</v>
      </c>
      <c r="AD1604" s="24">
        <f t="shared" si="428"/>
        <v>0</v>
      </c>
      <c r="AE1604" s="24">
        <f t="shared" si="433"/>
        <v>4957.6627218389067</v>
      </c>
      <c r="AF1604" s="24">
        <f t="shared" si="432"/>
        <v>0</v>
      </c>
      <c r="AG160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04" s="35">
        <f>(AG1604*3600000)*$J$69</f>
        <v>3625690.1850341884</v>
      </c>
      <c r="AI1604" s="33">
        <f>ABS((AB1604*0.0000002777777777)-Z1604)</f>
        <v>8.1011784286188278E-4</v>
      </c>
      <c r="AJ1604" s="33">
        <f t="shared" si="431"/>
        <v>3.0990102707282561</v>
      </c>
    </row>
    <row r="1605" spans="2:36" x14ac:dyDescent="0.3">
      <c r="B1605" s="23" t="s">
        <v>34</v>
      </c>
      <c r="C1605" s="23">
        <v>1597</v>
      </c>
      <c r="D1605" s="23">
        <v>120</v>
      </c>
      <c r="E1605" s="5">
        <v>112.9</v>
      </c>
      <c r="F1605" s="13">
        <f t="shared" si="429"/>
        <v>-0.15277777777777699</v>
      </c>
      <c r="G1605" s="13">
        <f t="shared" si="430"/>
        <v>-0.54999999999999716</v>
      </c>
      <c r="R1605">
        <f t="shared" si="418"/>
        <v>0</v>
      </c>
      <c r="S1605">
        <f t="shared" si="419"/>
        <v>112.9</v>
      </c>
      <c r="T1605" s="31">
        <f t="shared" si="423"/>
        <v>31.361111111111111</v>
      </c>
      <c r="U1605" s="31">
        <f t="shared" si="420"/>
        <v>750425.21836419753</v>
      </c>
      <c r="V1605" s="28">
        <f t="shared" si="424"/>
        <v>338.59966225973335</v>
      </c>
      <c r="W1605" s="28">
        <f t="shared" si="425"/>
        <v>2245.509</v>
      </c>
      <c r="X1605" s="28">
        <f t="shared" si="426"/>
        <v>-242.09084118236865</v>
      </c>
      <c r="Y1605" s="37">
        <f t="shared" si="421"/>
        <v>2342.0178210773647</v>
      </c>
      <c r="Z1605" s="28">
        <f>Y1605*0.0000002777777777</f>
        <v>6.5056050567266661E-4</v>
      </c>
      <c r="AA1605" s="28">
        <f t="shared" si="427"/>
        <v>2342.0178204215999</v>
      </c>
      <c r="AB1605" s="24">
        <f t="shared" si="422"/>
        <v>9276.6905864196597</v>
      </c>
      <c r="AD1605" s="24">
        <f t="shared" si="428"/>
        <v>0</v>
      </c>
      <c r="AE1605" s="24">
        <f t="shared" si="433"/>
        <v>4957.6627218389067</v>
      </c>
      <c r="AF1605" s="24">
        <f t="shared" si="432"/>
        <v>0</v>
      </c>
      <c r="AG160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05" s="35">
        <f>(AG1605*3600000)*$J$69</f>
        <v>3625690.1850341884</v>
      </c>
      <c r="AI1605" s="33">
        <f>ABS((AB1605*0.0000002777777777)-Z1605)</f>
        <v>1.9262979898334964E-3</v>
      </c>
      <c r="AJ1605" s="33">
        <f t="shared" si="431"/>
        <v>3.1009365687180894</v>
      </c>
    </row>
    <row r="1606" spans="2:36" x14ac:dyDescent="0.3">
      <c r="B1606" s="23" t="s">
        <v>34</v>
      </c>
      <c r="C1606" s="23">
        <v>1598</v>
      </c>
      <c r="D1606" s="23">
        <v>121</v>
      </c>
      <c r="E1606" s="5">
        <v>112.2</v>
      </c>
      <c r="F1606" s="13">
        <f t="shared" si="429"/>
        <v>-0.20833333333333331</v>
      </c>
      <c r="G1606" s="13">
        <f t="shared" si="430"/>
        <v>-0.75</v>
      </c>
      <c r="R1606">
        <f t="shared" si="418"/>
        <v>0</v>
      </c>
      <c r="S1606">
        <f t="shared" si="419"/>
        <v>112.2</v>
      </c>
      <c r="T1606" s="31">
        <f t="shared" si="423"/>
        <v>31.166666666666668</v>
      </c>
      <c r="U1606" s="31">
        <f t="shared" si="420"/>
        <v>741148.52777777787</v>
      </c>
      <c r="V1606" s="28">
        <f t="shared" si="424"/>
        <v>334.41392299806938</v>
      </c>
      <c r="W1606" s="28">
        <f t="shared" si="425"/>
        <v>2245.509</v>
      </c>
      <c r="X1606" s="28">
        <f t="shared" si="426"/>
        <v>-330.12387433959526</v>
      </c>
      <c r="Y1606" s="37">
        <f t="shared" si="421"/>
        <v>2249.799048658474</v>
      </c>
      <c r="Z1606" s="28">
        <f>Y1606*0.0000002777777777</f>
        <v>6.2494418000792512E-4</v>
      </c>
      <c r="AA1606" s="28">
        <f t="shared" si="427"/>
        <v>2249.7990480285303</v>
      </c>
      <c r="AB1606" s="24">
        <f t="shared" si="422"/>
        <v>10531.283950617304</v>
      </c>
      <c r="AD1606" s="24">
        <f t="shared" si="428"/>
        <v>0</v>
      </c>
      <c r="AE1606" s="24">
        <f t="shared" si="433"/>
        <v>4957.6627218389067</v>
      </c>
      <c r="AF1606" s="24">
        <f t="shared" si="432"/>
        <v>0</v>
      </c>
      <c r="AG160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06" s="35">
        <f>(AG1606*3600000)*$J$69</f>
        <v>3625690.1850341884</v>
      </c>
      <c r="AI1606" s="33">
        <f>ABS((AB1606*0.0000002777777777)-Z1606)</f>
        <v>2.3004124721222267E-3</v>
      </c>
      <c r="AJ1606" s="33">
        <f t="shared" si="431"/>
        <v>3.1032369811902116</v>
      </c>
    </row>
    <row r="1607" spans="2:36" x14ac:dyDescent="0.3">
      <c r="B1607" s="23" t="s">
        <v>34</v>
      </c>
      <c r="C1607" s="23">
        <v>1599</v>
      </c>
      <c r="D1607" s="23">
        <v>122</v>
      </c>
      <c r="E1607" s="5">
        <v>111.4</v>
      </c>
      <c r="F1607" s="13">
        <f t="shared" si="429"/>
        <v>-0.23611111111111149</v>
      </c>
      <c r="G1607" s="13">
        <f t="shared" si="430"/>
        <v>-0.85000000000000142</v>
      </c>
      <c r="R1607">
        <f t="shared" si="418"/>
        <v>0</v>
      </c>
      <c r="S1607">
        <f t="shared" si="419"/>
        <v>111.4</v>
      </c>
      <c r="T1607" s="31">
        <f t="shared" si="423"/>
        <v>30.944444444444446</v>
      </c>
      <c r="U1607" s="31">
        <f t="shared" si="420"/>
        <v>730617.24382716056</v>
      </c>
      <c r="V1607" s="28">
        <f t="shared" si="424"/>
        <v>329.66209816385953</v>
      </c>
      <c r="W1607" s="28">
        <f t="shared" si="425"/>
        <v>2245.509</v>
      </c>
      <c r="X1607" s="28">
        <f t="shared" si="426"/>
        <v>-374.14039091820865</v>
      </c>
      <c r="Y1607" s="37">
        <f t="shared" si="421"/>
        <v>2201.0307072456508</v>
      </c>
      <c r="Z1607" s="28">
        <f>Y1607*0.0000002777777777</f>
        <v>6.1139741850815615E-4</v>
      </c>
      <c r="AA1607" s="28">
        <f t="shared" si="427"/>
        <v>2201.0307066293622</v>
      </c>
      <c r="AB1607" s="24">
        <f t="shared" si="422"/>
        <v>11757.61805555562</v>
      </c>
      <c r="AD1607" s="24">
        <f t="shared" si="428"/>
        <v>0</v>
      </c>
      <c r="AE1607" s="24">
        <f t="shared" si="433"/>
        <v>4957.6627218389067</v>
      </c>
      <c r="AF1607" s="24">
        <f t="shared" si="432"/>
        <v>0</v>
      </c>
      <c r="AG160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07" s="35">
        <f>(AG1607*3600000)*$J$69</f>
        <v>3625690.1850341884</v>
      </c>
      <c r="AI1607" s="33">
        <f>ABS((AB1607*0.0000002777777777)-Z1607)</f>
        <v>2.6546075960094794E-3</v>
      </c>
      <c r="AJ1607" s="33">
        <f t="shared" si="431"/>
        <v>3.1058915887862213</v>
      </c>
    </row>
    <row r="1608" spans="2:36" x14ac:dyDescent="0.3">
      <c r="B1608" s="23" t="s">
        <v>34</v>
      </c>
      <c r="C1608" s="23">
        <v>1600</v>
      </c>
      <c r="D1608" s="23">
        <v>123</v>
      </c>
      <c r="E1608" s="5">
        <v>110.5</v>
      </c>
      <c r="F1608" s="13">
        <f t="shared" si="429"/>
        <v>-0.26388888888888967</v>
      </c>
      <c r="G1608" s="13">
        <f t="shared" si="430"/>
        <v>-0.95000000000000284</v>
      </c>
      <c r="R1608">
        <f t="shared" ref="R1608:R1671" si="434">IF(E1608&lt;1,1,0)</f>
        <v>0</v>
      </c>
      <c r="S1608">
        <f t="shared" ref="S1608:S1671" si="435">IF(R1608=1,"",E1608)</f>
        <v>110.5</v>
      </c>
      <c r="T1608" s="31">
        <f t="shared" si="423"/>
        <v>30.694444444444443</v>
      </c>
      <c r="U1608" s="31">
        <f t="shared" ref="U1608:U1671" si="436">(0.5*1526*(T1608*T1608))</f>
        <v>718859.62577160494</v>
      </c>
      <c r="V1608" s="28">
        <f t="shared" si="424"/>
        <v>324.35693862875189</v>
      </c>
      <c r="W1608" s="28">
        <f t="shared" si="425"/>
        <v>2245.509</v>
      </c>
      <c r="X1608" s="28">
        <f t="shared" si="426"/>
        <v>-418.15690749682199</v>
      </c>
      <c r="Y1608" s="37">
        <f t="shared" ref="Y1608:Y1671" si="437">V1608+W1608+X1608</f>
        <v>2151.7090311319298</v>
      </c>
      <c r="Z1608" s="28">
        <f>Y1608*0.0000002777777777</f>
        <v>5.9769695292484764E-4</v>
      </c>
      <c r="AA1608" s="28">
        <f t="shared" si="427"/>
        <v>2151.7090305294514</v>
      </c>
      <c r="AB1608" s="24">
        <f t="shared" ref="AB1608:AB1671" si="438">$U1608-$U1609</f>
        <v>12952.160493827309</v>
      </c>
      <c r="AD1608" s="24">
        <f t="shared" si="428"/>
        <v>0</v>
      </c>
      <c r="AE1608" s="24">
        <f t="shared" si="433"/>
        <v>4957.6627218389067</v>
      </c>
      <c r="AF1608" s="24">
        <f t="shared" si="432"/>
        <v>0</v>
      </c>
      <c r="AG160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08" s="35">
        <f>(AG1608*3600000)*$J$69</f>
        <v>3625690.1850341884</v>
      </c>
      <c r="AI1608" s="33">
        <f>ABS((AB1608*0.0000002777777777)-Z1608)</f>
        <v>3.000125405464237E-3</v>
      </c>
      <c r="AJ1608" s="33">
        <f t="shared" si="431"/>
        <v>3.1088917141916856</v>
      </c>
    </row>
    <row r="1609" spans="2:36" x14ac:dyDescent="0.3">
      <c r="B1609" s="23" t="s">
        <v>34</v>
      </c>
      <c r="C1609" s="23">
        <v>1601</v>
      </c>
      <c r="D1609" s="23">
        <v>124</v>
      </c>
      <c r="E1609" s="5">
        <v>109.5</v>
      </c>
      <c r="F1609" s="13">
        <f t="shared" si="429"/>
        <v>-0.27777777777777779</v>
      </c>
      <c r="G1609" s="13">
        <f t="shared" si="430"/>
        <v>-1</v>
      </c>
      <c r="R1609">
        <f t="shared" si="434"/>
        <v>0</v>
      </c>
      <c r="S1609">
        <f t="shared" si="435"/>
        <v>109.5</v>
      </c>
      <c r="T1609" s="31">
        <f t="shared" ref="T1609:T1672" si="439">E1609/3.6</f>
        <v>30.416666666666664</v>
      </c>
      <c r="U1609" s="31">
        <f t="shared" si="436"/>
        <v>705907.46527777764</v>
      </c>
      <c r="V1609" s="28">
        <f t="shared" ref="V1609:V1672" si="440">0.5 * 1.202 * (T1609^2) * 0.25 * (1.442 * 1.589)</f>
        <v>318.51278912335061</v>
      </c>
      <c r="W1609" s="28">
        <f t="shared" ref="W1609:W1672" si="441">1526 * 9.81 * 0.15</f>
        <v>2245.509</v>
      </c>
      <c r="X1609" s="28">
        <f t="shared" ref="X1609:X1672" si="442">(F1609*$M$18)</f>
        <v>-440.16516578612709</v>
      </c>
      <c r="Y1609" s="37">
        <f t="shared" si="437"/>
        <v>2123.8566233372235</v>
      </c>
      <c r="Z1609" s="28">
        <f>Y1609*0.0000002777777777</f>
        <v>5.899601729840399E-4</v>
      </c>
      <c r="AA1609" s="28">
        <f t="shared" ref="AA1609:AA1672" si="443">Z1609*3600000</f>
        <v>2123.8566227425435</v>
      </c>
      <c r="AB1609" s="24">
        <f t="shared" si="438"/>
        <v>12834.413580246735</v>
      </c>
      <c r="AD1609" s="24">
        <f t="shared" ref="AD1609:AD1672" si="444">AC1609/1000</f>
        <v>0</v>
      </c>
      <c r="AE1609" s="24">
        <f t="shared" si="433"/>
        <v>4957.6627218389067</v>
      </c>
      <c r="AF1609" s="24">
        <f t="shared" si="432"/>
        <v>0</v>
      </c>
      <c r="AG160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09" s="35">
        <f>(AG1609*3600000)*$J$69</f>
        <v>3625690.1850341884</v>
      </c>
      <c r="AI1609" s="33">
        <f>ABS((AB1609*0.0000002777777777)-Z1609)</f>
        <v>2.9751547094195993E-3</v>
      </c>
      <c r="AJ1609" s="33">
        <f t="shared" si="431"/>
        <v>3.1118668689011053</v>
      </c>
    </row>
    <row r="1610" spans="2:36" x14ac:dyDescent="0.3">
      <c r="B1610" s="23" t="s">
        <v>34</v>
      </c>
      <c r="C1610" s="23">
        <v>1602</v>
      </c>
      <c r="D1610" s="23">
        <v>125</v>
      </c>
      <c r="E1610" s="5">
        <v>108.5</v>
      </c>
      <c r="F1610" s="13">
        <f t="shared" ref="F1610:F1673" si="445">($E1611-$E1609)/2/3.6</f>
        <v>-0.24999999999999961</v>
      </c>
      <c r="G1610" s="13">
        <f t="shared" ref="G1610:G1673" si="446">($E1611-$E1609)/2</f>
        <v>-0.89999999999999858</v>
      </c>
      <c r="R1610">
        <f t="shared" si="434"/>
        <v>0</v>
      </c>
      <c r="S1610">
        <f t="shared" si="435"/>
        <v>108.5</v>
      </c>
      <c r="T1610" s="31">
        <f t="shared" si="439"/>
        <v>30.138888888888889</v>
      </c>
      <c r="U1610" s="31">
        <f t="shared" si="436"/>
        <v>693073.0516975309</v>
      </c>
      <c r="V1610" s="28">
        <f t="shared" si="440"/>
        <v>312.72176824981671</v>
      </c>
      <c r="W1610" s="28">
        <f t="shared" si="441"/>
        <v>2245.509</v>
      </c>
      <c r="X1610" s="28">
        <f t="shared" si="442"/>
        <v>-396.14864920751376</v>
      </c>
      <c r="Y1610" s="37">
        <f t="shared" si="437"/>
        <v>2162.082119042303</v>
      </c>
      <c r="Z1610" s="28">
        <f>Y1610*0.0000002777777777</f>
        <v>6.0057836623247777E-4</v>
      </c>
      <c r="AA1610" s="28">
        <f t="shared" si="443"/>
        <v>2162.0821184369202</v>
      </c>
      <c r="AB1610" s="24">
        <f t="shared" si="438"/>
        <v>10182.75308641966</v>
      </c>
      <c r="AD1610" s="24">
        <f t="shared" si="444"/>
        <v>0</v>
      </c>
      <c r="AE1610" s="24">
        <f t="shared" si="433"/>
        <v>4957.6627218389067</v>
      </c>
      <c r="AF1610" s="24">
        <f t="shared" si="432"/>
        <v>0</v>
      </c>
      <c r="AG161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10" s="35">
        <f>(AG1610*3600000)*$J$69</f>
        <v>3625690.1850341884</v>
      </c>
      <c r="AI1610" s="33">
        <f>ABS((AB1610*0.0000002777777777)-Z1610)</f>
        <v>2.2279641569809914E-3</v>
      </c>
      <c r="AJ1610" s="33">
        <f t="shared" ref="AJ1610:AJ1673" si="447">AJ1609+AI1610</f>
        <v>3.1140948330580862</v>
      </c>
    </row>
    <row r="1611" spans="2:36" x14ac:dyDescent="0.3">
      <c r="B1611" s="23" t="s">
        <v>34</v>
      </c>
      <c r="C1611" s="23">
        <v>1603</v>
      </c>
      <c r="D1611" s="23">
        <v>126</v>
      </c>
      <c r="E1611" s="5">
        <v>107.7</v>
      </c>
      <c r="F1611" s="13">
        <f t="shared" si="445"/>
        <v>-0.19444444444444522</v>
      </c>
      <c r="G1611" s="13">
        <f t="shared" si="446"/>
        <v>-0.70000000000000284</v>
      </c>
      <c r="R1611">
        <f t="shared" si="434"/>
        <v>0</v>
      </c>
      <c r="S1611">
        <f t="shared" si="435"/>
        <v>107.7</v>
      </c>
      <c r="T1611" s="31">
        <f t="shared" si="439"/>
        <v>29.916666666666668</v>
      </c>
      <c r="U1611" s="31">
        <f t="shared" si="436"/>
        <v>682890.29861111124</v>
      </c>
      <c r="V1611" s="28">
        <f t="shared" si="440"/>
        <v>308.12720416593402</v>
      </c>
      <c r="W1611" s="28">
        <f t="shared" si="441"/>
        <v>2245.509</v>
      </c>
      <c r="X1611" s="28">
        <f t="shared" si="442"/>
        <v>-308.11561605029021</v>
      </c>
      <c r="Y1611" s="37">
        <f t="shared" si="437"/>
        <v>2245.5205881156439</v>
      </c>
      <c r="Z1611" s="28">
        <f>Y1611*0.0000002777777777</f>
        <v>6.2375571874636064E-4</v>
      </c>
      <c r="AA1611" s="28">
        <f t="shared" si="443"/>
        <v>2245.5205874868984</v>
      </c>
      <c r="AB1611" s="24">
        <f t="shared" si="438"/>
        <v>7587.6111111113569</v>
      </c>
      <c r="AD1611" s="24">
        <f t="shared" si="444"/>
        <v>0</v>
      </c>
      <c r="AE1611" s="24">
        <f t="shared" si="433"/>
        <v>4957.6627218389067</v>
      </c>
      <c r="AF1611" s="24">
        <f t="shared" si="432"/>
        <v>0</v>
      </c>
      <c r="AG161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11" s="35">
        <f>(AG1611*3600000)*$J$69</f>
        <v>3625690.1850341884</v>
      </c>
      <c r="AI1611" s="33">
        <f>ABS((AB1611*0.0000002777777777)-Z1611)</f>
        <v>1.48391403374998E-3</v>
      </c>
      <c r="AJ1611" s="33">
        <f t="shared" si="447"/>
        <v>3.1155787470918361</v>
      </c>
    </row>
    <row r="1612" spans="2:36" x14ac:dyDescent="0.3">
      <c r="B1612" s="23" t="s">
        <v>34</v>
      </c>
      <c r="C1612" s="23">
        <v>1604</v>
      </c>
      <c r="D1612" s="23">
        <v>127</v>
      </c>
      <c r="E1612" s="5">
        <v>107.1</v>
      </c>
      <c r="F1612" s="13">
        <f t="shared" si="445"/>
        <v>-0.15277777777777896</v>
      </c>
      <c r="G1612" s="13">
        <f t="shared" si="446"/>
        <v>-0.55000000000000426</v>
      </c>
      <c r="R1612">
        <f t="shared" si="434"/>
        <v>0</v>
      </c>
      <c r="S1612">
        <f t="shared" si="435"/>
        <v>107.1</v>
      </c>
      <c r="T1612" s="31">
        <f t="shared" si="439"/>
        <v>29.749999999999996</v>
      </c>
      <c r="U1612" s="31">
        <f t="shared" si="436"/>
        <v>675302.68749999988</v>
      </c>
      <c r="V1612" s="28">
        <f t="shared" si="440"/>
        <v>304.70359512840611</v>
      </c>
      <c r="W1612" s="28">
        <f t="shared" si="441"/>
        <v>2245.509</v>
      </c>
      <c r="X1612" s="28">
        <f t="shared" si="442"/>
        <v>-242.09084118237178</v>
      </c>
      <c r="Y1612" s="37">
        <f t="shared" si="437"/>
        <v>2308.1217539460345</v>
      </c>
      <c r="Z1612" s="28">
        <f>Y1612*0.0000002777777777</f>
        <v>6.4114493147215566E-4</v>
      </c>
      <c r="AA1612" s="28">
        <f t="shared" si="443"/>
        <v>2308.1217532997603</v>
      </c>
      <c r="AB1612" s="24">
        <f t="shared" si="438"/>
        <v>6290.6288580247201</v>
      </c>
      <c r="AD1612" s="24">
        <f t="shared" si="444"/>
        <v>0</v>
      </c>
      <c r="AE1612" s="24">
        <f t="shared" si="433"/>
        <v>4957.6627218389067</v>
      </c>
      <c r="AF1612" s="24">
        <f t="shared" si="432"/>
        <v>0</v>
      </c>
      <c r="AG161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12" s="35">
        <f>(AG1612*3600000)*$J$69</f>
        <v>3625690.1850341884</v>
      </c>
      <c r="AI1612" s="33">
        <f>ABS((AB1612*0.0000002777777777)-Z1612)</f>
        <v>1.1062519730454399E-3</v>
      </c>
      <c r="AJ1612" s="33">
        <f t="shared" si="447"/>
        <v>3.1166849990648817</v>
      </c>
    </row>
    <row r="1613" spans="2:36" x14ac:dyDescent="0.3">
      <c r="B1613" s="23" t="s">
        <v>34</v>
      </c>
      <c r="C1613" s="23">
        <v>1605</v>
      </c>
      <c r="D1613" s="23">
        <v>128</v>
      </c>
      <c r="E1613" s="5">
        <v>106.6</v>
      </c>
      <c r="F1613" s="13">
        <f t="shared" si="445"/>
        <v>-9.7222222222220642E-2</v>
      </c>
      <c r="G1613" s="13">
        <f t="shared" si="446"/>
        <v>-0.34999999999999432</v>
      </c>
      <c r="R1613">
        <f t="shared" si="434"/>
        <v>0</v>
      </c>
      <c r="S1613">
        <f t="shared" si="435"/>
        <v>106.6</v>
      </c>
      <c r="T1613" s="31">
        <f t="shared" si="439"/>
        <v>29.611111111111107</v>
      </c>
      <c r="U1613" s="31">
        <f t="shared" si="436"/>
        <v>669012.05864197516</v>
      </c>
      <c r="V1613" s="28">
        <f t="shared" si="440"/>
        <v>301.86519797089647</v>
      </c>
      <c r="W1613" s="28">
        <f t="shared" si="441"/>
        <v>2245.509</v>
      </c>
      <c r="X1613" s="28">
        <f t="shared" si="442"/>
        <v>-154.05780802514198</v>
      </c>
      <c r="Y1613" s="37">
        <f t="shared" si="437"/>
        <v>2393.3163899457545</v>
      </c>
      <c r="Z1613" s="28">
        <f>Y1613*0.0000002777777777</f>
        <v>6.6481010813211833E-4</v>
      </c>
      <c r="AA1613" s="28">
        <f t="shared" si="443"/>
        <v>2393.3163892756261</v>
      </c>
      <c r="AB1613" s="24">
        <f t="shared" si="438"/>
        <v>2508.0092592590954</v>
      </c>
      <c r="AD1613" s="24">
        <f t="shared" si="444"/>
        <v>0</v>
      </c>
      <c r="AE1613" s="24">
        <f t="shared" si="433"/>
        <v>4957.6627218389067</v>
      </c>
      <c r="AF1613" s="24">
        <f t="shared" si="432"/>
        <v>0</v>
      </c>
      <c r="AG161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13" s="35">
        <f>(AG1613*3600000)*$J$69</f>
        <v>3625690.1850341884</v>
      </c>
      <c r="AI1613" s="33">
        <f>ABS((AB1613*0.0000002777777777)-Z1613)</f>
        <v>3.18591303558964E-5</v>
      </c>
      <c r="AJ1613" s="33">
        <f t="shared" si="447"/>
        <v>3.1167168581952378</v>
      </c>
    </row>
    <row r="1614" spans="2:36" x14ac:dyDescent="0.3">
      <c r="B1614" s="23" t="s">
        <v>34</v>
      </c>
      <c r="C1614" s="23">
        <v>1606</v>
      </c>
      <c r="D1614" s="23">
        <v>129</v>
      </c>
      <c r="E1614" s="5">
        <v>106.4</v>
      </c>
      <c r="F1614" s="13">
        <f t="shared" si="445"/>
        <v>-5.5555555555554373E-2</v>
      </c>
      <c r="G1614" s="13">
        <f t="shared" si="446"/>
        <v>-0.19999999999999574</v>
      </c>
      <c r="R1614">
        <f t="shared" si="434"/>
        <v>0</v>
      </c>
      <c r="S1614">
        <f t="shared" si="435"/>
        <v>106.4</v>
      </c>
      <c r="T1614" s="31">
        <f t="shared" si="439"/>
        <v>29.555555555555557</v>
      </c>
      <c r="U1614" s="31">
        <f t="shared" si="436"/>
        <v>666504.04938271607</v>
      </c>
      <c r="V1614" s="28">
        <f t="shared" si="440"/>
        <v>300.73355811212343</v>
      </c>
      <c r="W1614" s="28">
        <f t="shared" si="441"/>
        <v>2245.509</v>
      </c>
      <c r="X1614" s="28">
        <f t="shared" si="442"/>
        <v>-88.033033157223542</v>
      </c>
      <c r="Y1614" s="37">
        <f t="shared" si="437"/>
        <v>2458.2095249548997</v>
      </c>
      <c r="Z1614" s="28">
        <f>Y1614*0.0000002777777777</f>
        <v>6.828359789629448E-4</v>
      </c>
      <c r="AA1614" s="28">
        <f t="shared" si="443"/>
        <v>2458.2095242666014</v>
      </c>
      <c r="AB1614" s="24">
        <f t="shared" si="438"/>
        <v>2503.2993827160681</v>
      </c>
      <c r="AD1614" s="24">
        <f t="shared" si="444"/>
        <v>0</v>
      </c>
      <c r="AE1614" s="24">
        <f t="shared" si="433"/>
        <v>4957.6627218389067</v>
      </c>
      <c r="AF1614" s="24">
        <f t="shared" si="432"/>
        <v>0</v>
      </c>
      <c r="AG161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14" s="35">
        <f>(AG1614*3600000)*$J$69</f>
        <v>3625690.1850341884</v>
      </c>
      <c r="AI1614" s="33">
        <f>ABS((AB1614*0.0000002777777777)-Z1614)</f>
        <v>1.2524960485706463E-5</v>
      </c>
      <c r="AJ1614" s="33">
        <f t="shared" si="447"/>
        <v>3.1167293831557235</v>
      </c>
    </row>
    <row r="1615" spans="2:36" x14ac:dyDescent="0.3">
      <c r="B1615" s="23" t="s">
        <v>34</v>
      </c>
      <c r="C1615" s="23">
        <v>1607</v>
      </c>
      <c r="D1615" s="23">
        <v>130</v>
      </c>
      <c r="E1615" s="5">
        <v>106.2</v>
      </c>
      <c r="F1615" s="13">
        <f t="shared" si="445"/>
        <v>-2.7777777777778172E-2</v>
      </c>
      <c r="G1615" s="13">
        <f t="shared" si="446"/>
        <v>-0.10000000000000142</v>
      </c>
      <c r="R1615">
        <f t="shared" si="434"/>
        <v>0</v>
      </c>
      <c r="S1615">
        <f t="shared" si="435"/>
        <v>106.2</v>
      </c>
      <c r="T1615" s="31">
        <f t="shared" si="439"/>
        <v>29.5</v>
      </c>
      <c r="U1615" s="31">
        <f t="shared" si="436"/>
        <v>664000.75</v>
      </c>
      <c r="V1615" s="28">
        <f t="shared" si="440"/>
        <v>299.60404339862498</v>
      </c>
      <c r="W1615" s="28">
        <f t="shared" si="441"/>
        <v>2245.509</v>
      </c>
      <c r="X1615" s="28">
        <f t="shared" si="442"/>
        <v>-44.016516578613334</v>
      </c>
      <c r="Y1615" s="37">
        <f t="shared" si="437"/>
        <v>2501.0965268200116</v>
      </c>
      <c r="Z1615" s="28">
        <f>Y1615*0.0000002777777777</f>
        <v>6.947490350332513E-4</v>
      </c>
      <c r="AA1615" s="28">
        <f t="shared" si="443"/>
        <v>2501.0965261197048</v>
      </c>
      <c r="AB1615" s="24">
        <f t="shared" si="438"/>
        <v>0</v>
      </c>
      <c r="AD1615" s="24">
        <f t="shared" si="444"/>
        <v>0</v>
      </c>
      <c r="AE1615" s="24">
        <f t="shared" si="433"/>
        <v>4957.6627218389067</v>
      </c>
      <c r="AF1615" s="24">
        <f t="shared" si="432"/>
        <v>0</v>
      </c>
      <c r="AG161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15" s="35">
        <f>(AG1615*3600000)*$J$69</f>
        <v>3625690.1850341884</v>
      </c>
      <c r="AI1615" s="33">
        <f>ABS((AB1615*0.0000002777777777)-Z1615)</f>
        <v>6.947490350332513E-4</v>
      </c>
      <c r="AJ1615" s="33">
        <f t="shared" si="447"/>
        <v>3.1174241321907568</v>
      </c>
    </row>
    <row r="1616" spans="2:36" x14ac:dyDescent="0.3">
      <c r="B1616" s="23" t="s">
        <v>34</v>
      </c>
      <c r="C1616" s="23">
        <v>1608</v>
      </c>
      <c r="D1616" s="23">
        <v>131</v>
      </c>
      <c r="E1616" s="5">
        <v>106.2</v>
      </c>
      <c r="F1616" s="13">
        <f t="shared" si="445"/>
        <v>0</v>
      </c>
      <c r="G1616" s="13">
        <f t="shared" si="446"/>
        <v>0</v>
      </c>
      <c r="R1616">
        <f t="shared" si="434"/>
        <v>0</v>
      </c>
      <c r="S1616">
        <f t="shared" si="435"/>
        <v>106.2</v>
      </c>
      <c r="T1616" s="31">
        <f t="shared" si="439"/>
        <v>29.5</v>
      </c>
      <c r="U1616" s="31">
        <f t="shared" si="436"/>
        <v>664000.75</v>
      </c>
      <c r="V1616" s="28">
        <f t="shared" si="440"/>
        <v>299.60404339862498</v>
      </c>
      <c r="W1616" s="28">
        <f t="shared" si="441"/>
        <v>2245.509</v>
      </c>
      <c r="X1616" s="28">
        <f t="shared" si="442"/>
        <v>0</v>
      </c>
      <c r="Y1616" s="37">
        <f t="shared" si="437"/>
        <v>2545.113043398625</v>
      </c>
      <c r="Z1616" s="28">
        <f>Y1616*0.0000002777777777</f>
        <v>7.0697584519055371E-4</v>
      </c>
      <c r="AA1616" s="28">
        <f t="shared" si="443"/>
        <v>2545.1130426859932</v>
      </c>
      <c r="AB1616" s="24">
        <f t="shared" si="438"/>
        <v>0</v>
      </c>
      <c r="AD1616" s="24">
        <f t="shared" si="444"/>
        <v>0</v>
      </c>
      <c r="AE1616" s="24">
        <f t="shared" si="433"/>
        <v>4957.6627218389067</v>
      </c>
      <c r="AF1616" s="24">
        <f t="shared" si="432"/>
        <v>0</v>
      </c>
      <c r="AG161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16" s="35">
        <f>(AG1616*3600000)*$J$69</f>
        <v>3625690.1850341884</v>
      </c>
      <c r="AI1616" s="33">
        <f>ABS((AB1616*0.0000002777777777)-Z1616)</f>
        <v>7.0697584519055371E-4</v>
      </c>
      <c r="AJ1616" s="33">
        <f t="shared" si="447"/>
        <v>3.1181311080359473</v>
      </c>
    </row>
    <row r="1617" spans="2:36" x14ac:dyDescent="0.3">
      <c r="B1617" s="23" t="s">
        <v>34</v>
      </c>
      <c r="C1617" s="23">
        <v>1609</v>
      </c>
      <c r="D1617" s="23">
        <v>132</v>
      </c>
      <c r="E1617" s="5">
        <v>106.2</v>
      </c>
      <c r="F1617" s="13">
        <f t="shared" si="445"/>
        <v>2.7777777777778172E-2</v>
      </c>
      <c r="G1617" s="13">
        <f t="shared" si="446"/>
        <v>0.10000000000000142</v>
      </c>
      <c r="R1617">
        <f t="shared" si="434"/>
        <v>0</v>
      </c>
      <c r="S1617">
        <f t="shared" si="435"/>
        <v>106.2</v>
      </c>
      <c r="T1617" s="31">
        <f t="shared" si="439"/>
        <v>29.5</v>
      </c>
      <c r="U1617" s="31">
        <f t="shared" si="436"/>
        <v>664000.75</v>
      </c>
      <c r="V1617" s="28">
        <f t="shared" si="440"/>
        <v>299.60404339862498</v>
      </c>
      <c r="W1617" s="28">
        <f t="shared" si="441"/>
        <v>2245.509</v>
      </c>
      <c r="X1617" s="28">
        <f t="shared" si="442"/>
        <v>44.016516578613334</v>
      </c>
      <c r="Y1617" s="37">
        <f t="shared" si="437"/>
        <v>2589.1295599772384</v>
      </c>
      <c r="Z1617" s="28">
        <f>Y1617*0.0000002777777777</f>
        <v>7.1920265534785623E-4</v>
      </c>
      <c r="AA1617" s="28">
        <f t="shared" si="443"/>
        <v>2589.1295592522824</v>
      </c>
      <c r="AB1617" s="24">
        <f t="shared" si="438"/>
        <v>-2503.2993827160681</v>
      </c>
      <c r="AD1617" s="24">
        <f t="shared" si="444"/>
        <v>0</v>
      </c>
      <c r="AE1617" s="24">
        <f t="shared" si="433"/>
        <v>4957.6627218389067</v>
      </c>
      <c r="AF1617" s="24">
        <f t="shared" si="432"/>
        <v>0</v>
      </c>
      <c r="AG161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17" s="35">
        <f>(AG1617*3600000)*$J$69</f>
        <v>3625690.1850341884</v>
      </c>
      <c r="AI1617" s="33">
        <f>ABS((AB1617*0.0000002777777777)-Z1617)</f>
        <v>1.4145635947965074E-3</v>
      </c>
      <c r="AJ1617" s="33">
        <f t="shared" si="447"/>
        <v>3.1195456716307439</v>
      </c>
    </row>
    <row r="1618" spans="2:36" x14ac:dyDescent="0.3">
      <c r="B1618" s="23" t="s">
        <v>34</v>
      </c>
      <c r="C1618" s="23">
        <v>1610</v>
      </c>
      <c r="D1618" s="23">
        <v>133</v>
      </c>
      <c r="E1618" s="5">
        <v>106.4</v>
      </c>
      <c r="F1618" s="13">
        <f t="shared" si="445"/>
        <v>4.1666666666666269E-2</v>
      </c>
      <c r="G1618" s="13">
        <f t="shared" si="446"/>
        <v>0.14999999999999858</v>
      </c>
      <c r="R1618">
        <f t="shared" si="434"/>
        <v>0</v>
      </c>
      <c r="S1618">
        <f t="shared" si="435"/>
        <v>106.4</v>
      </c>
      <c r="T1618" s="31">
        <f t="shared" si="439"/>
        <v>29.555555555555557</v>
      </c>
      <c r="U1618" s="31">
        <f t="shared" si="436"/>
        <v>666504.04938271607</v>
      </c>
      <c r="V1618" s="28">
        <f t="shared" si="440"/>
        <v>300.73355811212343</v>
      </c>
      <c r="W1618" s="28">
        <f t="shared" si="441"/>
        <v>2245.509</v>
      </c>
      <c r="X1618" s="28">
        <f t="shared" si="442"/>
        <v>66.024774867918438</v>
      </c>
      <c r="Y1618" s="37">
        <f t="shared" si="437"/>
        <v>2612.2673329800418</v>
      </c>
      <c r="Z1618" s="28">
        <f>Y1618*0.0000002777777777</f>
        <v>7.2562981451350199E-4</v>
      </c>
      <c r="AA1618" s="28">
        <f t="shared" si="443"/>
        <v>2612.2673322486071</v>
      </c>
      <c r="AB1618" s="24">
        <f t="shared" si="438"/>
        <v>-1253.4158950616838</v>
      </c>
      <c r="AD1618" s="24">
        <f t="shared" si="444"/>
        <v>0</v>
      </c>
      <c r="AE1618" s="24">
        <f t="shared" si="433"/>
        <v>4957.6627218389067</v>
      </c>
      <c r="AF1618" s="24">
        <f t="shared" si="432"/>
        <v>0</v>
      </c>
      <c r="AG161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18" s="35">
        <f>(AG1618*3600000)*$J$69</f>
        <v>3625690.1850341884</v>
      </c>
      <c r="AI1618" s="33">
        <f>ABS((AB1618*0.0000002777777777)-Z1618)</f>
        <v>1.073800896377593E-3</v>
      </c>
      <c r="AJ1618" s="33">
        <f t="shared" si="447"/>
        <v>3.1206194725271215</v>
      </c>
    </row>
    <row r="1619" spans="2:36" x14ac:dyDescent="0.3">
      <c r="B1619" s="23" t="s">
        <v>34</v>
      </c>
      <c r="C1619" s="23">
        <v>1611</v>
      </c>
      <c r="D1619" s="23">
        <v>134</v>
      </c>
      <c r="E1619" s="5">
        <v>106.5</v>
      </c>
      <c r="F1619" s="13">
        <f t="shared" si="445"/>
        <v>5.5555555555554373E-2</v>
      </c>
      <c r="G1619" s="13">
        <f t="shared" si="446"/>
        <v>0.19999999999999574</v>
      </c>
      <c r="R1619">
        <f t="shared" si="434"/>
        <v>0</v>
      </c>
      <c r="S1619">
        <f t="shared" si="435"/>
        <v>106.5</v>
      </c>
      <c r="T1619" s="31">
        <f t="shared" si="439"/>
        <v>29.583333333333332</v>
      </c>
      <c r="U1619" s="31">
        <f t="shared" si="436"/>
        <v>667757.46527777775</v>
      </c>
      <c r="V1619" s="28">
        <f t="shared" si="440"/>
        <v>301.29911239835064</v>
      </c>
      <c r="W1619" s="28">
        <f t="shared" si="441"/>
        <v>2245.509</v>
      </c>
      <c r="X1619" s="28">
        <f t="shared" si="442"/>
        <v>88.033033157223542</v>
      </c>
      <c r="Y1619" s="37">
        <f t="shared" si="437"/>
        <v>2634.8411455555743</v>
      </c>
      <c r="Z1619" s="28">
        <f>Y1619*0.0000002777777777</f>
        <v>7.3190031800494969E-4</v>
      </c>
      <c r="AA1619" s="28">
        <f t="shared" si="443"/>
        <v>2634.841144817819</v>
      </c>
      <c r="AB1619" s="24">
        <f t="shared" si="438"/>
        <v>-3767.3124999998836</v>
      </c>
      <c r="AD1619" s="24">
        <f t="shared" si="444"/>
        <v>0</v>
      </c>
      <c r="AE1619" s="24">
        <f t="shared" si="433"/>
        <v>4957.6627218389067</v>
      </c>
      <c r="AF1619" s="24">
        <f t="shared" ref="AF1619:AF1682" si="448">AC1619*0.0000002777777777</f>
        <v>0</v>
      </c>
      <c r="AG161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19" s="35">
        <f>(AG1619*3600000)*$J$69</f>
        <v>3625690.1850341884</v>
      </c>
      <c r="AI1619" s="33">
        <f>ABS((AB1619*0.0000002777777777)-Z1619)</f>
        <v>1.7783760121563488E-3</v>
      </c>
      <c r="AJ1619" s="33">
        <f t="shared" si="447"/>
        <v>3.1223978485392778</v>
      </c>
    </row>
    <row r="1620" spans="2:36" x14ac:dyDescent="0.3">
      <c r="B1620" s="23" t="s">
        <v>34</v>
      </c>
      <c r="C1620" s="23">
        <v>1612</v>
      </c>
      <c r="D1620" s="23">
        <v>135</v>
      </c>
      <c r="E1620" s="5">
        <v>106.8</v>
      </c>
      <c r="F1620" s="13">
        <f t="shared" si="445"/>
        <v>9.7222222222222612E-2</v>
      </c>
      <c r="G1620" s="13">
        <f t="shared" si="446"/>
        <v>0.35000000000000142</v>
      </c>
      <c r="R1620">
        <f t="shared" si="434"/>
        <v>0</v>
      </c>
      <c r="S1620">
        <f t="shared" si="435"/>
        <v>106.8</v>
      </c>
      <c r="T1620" s="31">
        <f t="shared" si="439"/>
        <v>29.666666666666664</v>
      </c>
      <c r="U1620" s="31">
        <f t="shared" si="436"/>
        <v>671524.77777777764</v>
      </c>
      <c r="V1620" s="28">
        <f t="shared" si="440"/>
        <v>302.99896297494433</v>
      </c>
      <c r="W1620" s="28">
        <f t="shared" si="441"/>
        <v>2245.509</v>
      </c>
      <c r="X1620" s="28">
        <f t="shared" si="442"/>
        <v>154.05780802514511</v>
      </c>
      <c r="Y1620" s="37">
        <f t="shared" si="437"/>
        <v>2702.5657710000896</v>
      </c>
      <c r="Z1620" s="28">
        <f>Y1620*0.0000002777777777</f>
        <v>7.5071271395649208E-4</v>
      </c>
      <c r="AA1620" s="28">
        <f t="shared" si="443"/>
        <v>2702.5657702433714</v>
      </c>
      <c r="AB1620" s="24">
        <f t="shared" si="438"/>
        <v>-5039.5679012347246</v>
      </c>
      <c r="AD1620" s="24">
        <f t="shared" si="444"/>
        <v>0</v>
      </c>
      <c r="AE1620" s="24">
        <f t="shared" si="433"/>
        <v>4957.6627218389067</v>
      </c>
      <c r="AF1620" s="24">
        <f t="shared" si="448"/>
        <v>0</v>
      </c>
      <c r="AG162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20" s="35">
        <f>(AG1620*3600000)*$J$69</f>
        <v>3625690.1850341884</v>
      </c>
      <c r="AI1620" s="33">
        <f>ABS((AB1620*0.0000002777777777)-Z1620)</f>
        <v>2.150592686129727E-3</v>
      </c>
      <c r="AJ1620" s="33">
        <f t="shared" si="447"/>
        <v>3.1245484412254076</v>
      </c>
    </row>
    <row r="1621" spans="2:36" x14ac:dyDescent="0.3">
      <c r="B1621" s="23" t="s">
        <v>34</v>
      </c>
      <c r="C1621" s="23">
        <v>1613</v>
      </c>
      <c r="D1621" s="23">
        <v>136</v>
      </c>
      <c r="E1621" s="5">
        <v>107.2</v>
      </c>
      <c r="F1621" s="13">
        <f t="shared" si="445"/>
        <v>0.1388888888888889</v>
      </c>
      <c r="G1621" s="13">
        <f t="shared" si="446"/>
        <v>0.5</v>
      </c>
      <c r="R1621">
        <f t="shared" si="434"/>
        <v>0</v>
      </c>
      <c r="S1621">
        <f t="shared" si="435"/>
        <v>107.2</v>
      </c>
      <c r="T1621" s="31">
        <f t="shared" si="439"/>
        <v>29.777777777777779</v>
      </c>
      <c r="U1621" s="31">
        <f t="shared" si="436"/>
        <v>676564.34567901236</v>
      </c>
      <c r="V1621" s="28">
        <f t="shared" si="440"/>
        <v>305.27286841886416</v>
      </c>
      <c r="W1621" s="28">
        <f t="shared" si="441"/>
        <v>2245.509</v>
      </c>
      <c r="X1621" s="28">
        <f t="shared" si="442"/>
        <v>220.08258289306355</v>
      </c>
      <c r="Y1621" s="37">
        <f t="shared" si="437"/>
        <v>2770.864451311928</v>
      </c>
      <c r="Z1621" s="28">
        <f>Y1621*0.0000002777777777</f>
        <v>7.6968456959335726E-4</v>
      </c>
      <c r="AA1621" s="28">
        <f t="shared" si="443"/>
        <v>2770.8644505360862</v>
      </c>
      <c r="AB1621" s="24">
        <f t="shared" si="438"/>
        <v>-7594.6759259258397</v>
      </c>
      <c r="AD1621" s="24">
        <f t="shared" si="444"/>
        <v>0</v>
      </c>
      <c r="AE1621" s="24">
        <f t="shared" si="433"/>
        <v>4957.6627218389067</v>
      </c>
      <c r="AF1621" s="24">
        <f t="shared" si="448"/>
        <v>0</v>
      </c>
      <c r="AG162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21" s="35">
        <f>(AG1621*3600000)*$J$69</f>
        <v>3625690.1850341884</v>
      </c>
      <c r="AI1621" s="33">
        <f>ABS((AB1621*0.0000002777777777)-Z1621)</f>
        <v>2.8793167706487269E-3</v>
      </c>
      <c r="AJ1621" s="33">
        <f t="shared" si="447"/>
        <v>3.1274277579960565</v>
      </c>
    </row>
    <row r="1622" spans="2:36" x14ac:dyDescent="0.3">
      <c r="B1622" s="23" t="s">
        <v>34</v>
      </c>
      <c r="C1622" s="23">
        <v>1614</v>
      </c>
      <c r="D1622" s="23">
        <v>137</v>
      </c>
      <c r="E1622" s="5">
        <v>107.8</v>
      </c>
      <c r="F1622" s="13">
        <f t="shared" si="445"/>
        <v>0.18055555555555516</v>
      </c>
      <c r="G1622" s="13">
        <f t="shared" si="446"/>
        <v>0.64999999999999858</v>
      </c>
      <c r="R1622">
        <f t="shared" si="434"/>
        <v>0</v>
      </c>
      <c r="S1622">
        <f t="shared" si="435"/>
        <v>107.8</v>
      </c>
      <c r="T1622" s="31">
        <f t="shared" si="439"/>
        <v>29.944444444444443</v>
      </c>
      <c r="U1622" s="31">
        <f t="shared" si="436"/>
        <v>684159.0216049382</v>
      </c>
      <c r="V1622" s="28">
        <f t="shared" si="440"/>
        <v>308.6996651743039</v>
      </c>
      <c r="W1622" s="28">
        <f t="shared" si="441"/>
        <v>2245.509</v>
      </c>
      <c r="X1622" s="28">
        <f t="shared" si="442"/>
        <v>286.10735776098198</v>
      </c>
      <c r="Y1622" s="37">
        <f t="shared" si="437"/>
        <v>2840.3160229352857</v>
      </c>
      <c r="Z1622" s="28">
        <f>Y1622*0.0000002777777777</f>
        <v>7.8897667281666592E-4</v>
      </c>
      <c r="AA1622" s="28">
        <f t="shared" si="443"/>
        <v>2840.3160221399971</v>
      </c>
      <c r="AB1622" s="24">
        <f t="shared" si="438"/>
        <v>-8914.0300925927004</v>
      </c>
      <c r="AD1622" s="24">
        <f t="shared" si="444"/>
        <v>0</v>
      </c>
      <c r="AE1622" s="24">
        <f t="shared" si="433"/>
        <v>4957.6627218389067</v>
      </c>
      <c r="AF1622" s="24">
        <f t="shared" si="448"/>
        <v>0</v>
      </c>
      <c r="AG162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22" s="35">
        <f>(AG1622*3600000)*$J$69</f>
        <v>3625690.1850341884</v>
      </c>
      <c r="AI1622" s="33">
        <f>ABS((AB1622*0.0000002777777777)-Z1622)</f>
        <v>3.2650961422879916E-3</v>
      </c>
      <c r="AJ1622" s="33">
        <f t="shared" si="447"/>
        <v>3.1306928541383447</v>
      </c>
    </row>
    <row r="1623" spans="2:36" x14ac:dyDescent="0.3">
      <c r="B1623" s="23" t="s">
        <v>34</v>
      </c>
      <c r="C1623" s="23">
        <v>1615</v>
      </c>
      <c r="D1623" s="23">
        <v>138</v>
      </c>
      <c r="E1623" s="5">
        <v>108.5</v>
      </c>
      <c r="F1623" s="13">
        <f t="shared" si="445"/>
        <v>0.2222222222222234</v>
      </c>
      <c r="G1623" s="13">
        <f t="shared" si="446"/>
        <v>0.80000000000000426</v>
      </c>
      <c r="R1623">
        <f t="shared" si="434"/>
        <v>0</v>
      </c>
      <c r="S1623">
        <f t="shared" si="435"/>
        <v>108.5</v>
      </c>
      <c r="T1623" s="31">
        <f t="shared" si="439"/>
        <v>30.138888888888889</v>
      </c>
      <c r="U1623" s="31">
        <f t="shared" si="436"/>
        <v>693073.0516975309</v>
      </c>
      <c r="V1623" s="28">
        <f t="shared" si="440"/>
        <v>312.72176824981671</v>
      </c>
      <c r="W1623" s="28">
        <f t="shared" si="441"/>
        <v>2245.509</v>
      </c>
      <c r="X1623" s="28">
        <f t="shared" si="442"/>
        <v>352.13213262890355</v>
      </c>
      <c r="Y1623" s="37">
        <f t="shared" si="437"/>
        <v>2910.3629008787202</v>
      </c>
      <c r="Z1623" s="28">
        <f>Y1623*0.0000002777777777</f>
        <v>8.0843413890661637E-4</v>
      </c>
      <c r="AA1623" s="28">
        <f t="shared" si="443"/>
        <v>2910.3629000638189</v>
      </c>
      <c r="AB1623" s="24">
        <f t="shared" si="438"/>
        <v>-11545.673611111124</v>
      </c>
      <c r="AD1623" s="24">
        <f t="shared" si="444"/>
        <v>0</v>
      </c>
      <c r="AE1623" s="24">
        <f t="shared" si="433"/>
        <v>4957.6627218389067</v>
      </c>
      <c r="AF1623" s="24">
        <f t="shared" si="448"/>
        <v>0</v>
      </c>
      <c r="AG162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23" s="35">
        <f>(AG1623*3600000)*$J$69</f>
        <v>3625690.1850341884</v>
      </c>
      <c r="AI1623" s="33">
        <f>ABS((AB1623*0.0000002777777777)-Z1623)</f>
        <v>4.0155656966505988E-3</v>
      </c>
      <c r="AJ1623" s="33">
        <f t="shared" si="447"/>
        <v>3.1347084198349955</v>
      </c>
    </row>
    <row r="1624" spans="2:36" x14ac:dyDescent="0.3">
      <c r="B1624" s="23" t="s">
        <v>34</v>
      </c>
      <c r="C1624" s="23">
        <v>1616</v>
      </c>
      <c r="D1624" s="23">
        <v>139</v>
      </c>
      <c r="E1624" s="5">
        <v>109.4</v>
      </c>
      <c r="F1624" s="13">
        <f t="shared" si="445"/>
        <v>0.27777777777777779</v>
      </c>
      <c r="G1624" s="13">
        <f t="shared" si="446"/>
        <v>1</v>
      </c>
      <c r="R1624">
        <f t="shared" si="434"/>
        <v>0</v>
      </c>
      <c r="S1624">
        <f t="shared" si="435"/>
        <v>109.4</v>
      </c>
      <c r="T1624" s="31">
        <f t="shared" si="439"/>
        <v>30.388888888888889</v>
      </c>
      <c r="U1624" s="31">
        <f t="shared" si="436"/>
        <v>704618.72530864202</v>
      </c>
      <c r="V1624" s="28">
        <f t="shared" si="440"/>
        <v>317.93129624756324</v>
      </c>
      <c r="W1624" s="28">
        <f t="shared" si="441"/>
        <v>2245.509</v>
      </c>
      <c r="X1624" s="28">
        <f t="shared" si="442"/>
        <v>440.16516578612709</v>
      </c>
      <c r="Y1624" s="37">
        <f t="shared" si="437"/>
        <v>3003.6054620336904</v>
      </c>
      <c r="Z1624" s="28">
        <f>Y1624*0.0000002777777777</f>
        <v>8.3433485033130033E-4</v>
      </c>
      <c r="AA1624" s="28">
        <f t="shared" si="443"/>
        <v>3003.6054611926811</v>
      </c>
      <c r="AB1624" s="24">
        <f t="shared" si="438"/>
        <v>-14240.90046296292</v>
      </c>
      <c r="AD1624" s="24">
        <f t="shared" si="444"/>
        <v>0</v>
      </c>
      <c r="AE1624" s="24">
        <f t="shared" si="433"/>
        <v>4957.6627218389067</v>
      </c>
      <c r="AF1624" s="24">
        <f t="shared" si="448"/>
        <v>0</v>
      </c>
      <c r="AG162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24" s="35">
        <f>(AG1624*3600000)*$J$69</f>
        <v>3625690.1850341884</v>
      </c>
      <c r="AI1624" s="33">
        <f>ABS((AB1624*0.0000002777777777)-Z1624)</f>
        <v>4.7901405333800415E-3</v>
      </c>
      <c r="AJ1624" s="33">
        <f t="shared" si="447"/>
        <v>3.1394985603683754</v>
      </c>
    </row>
    <row r="1625" spans="2:36" x14ac:dyDescent="0.3">
      <c r="B1625" s="23" t="s">
        <v>34</v>
      </c>
      <c r="C1625" s="23">
        <v>1617</v>
      </c>
      <c r="D1625" s="23">
        <v>140</v>
      </c>
      <c r="E1625" s="5">
        <v>110.5</v>
      </c>
      <c r="F1625" s="13">
        <f t="shared" si="445"/>
        <v>0.31944444444444403</v>
      </c>
      <c r="G1625" s="13">
        <f t="shared" si="446"/>
        <v>1.1499999999999986</v>
      </c>
      <c r="R1625">
        <f t="shared" si="434"/>
        <v>0</v>
      </c>
      <c r="S1625">
        <f t="shared" si="435"/>
        <v>110.5</v>
      </c>
      <c r="T1625" s="31">
        <f t="shared" si="439"/>
        <v>30.694444444444443</v>
      </c>
      <c r="U1625" s="31">
        <f t="shared" si="436"/>
        <v>718859.62577160494</v>
      </c>
      <c r="V1625" s="28">
        <f t="shared" si="440"/>
        <v>324.35693862875189</v>
      </c>
      <c r="W1625" s="28">
        <f t="shared" si="441"/>
        <v>2245.509</v>
      </c>
      <c r="X1625" s="28">
        <f t="shared" si="442"/>
        <v>506.18994065404547</v>
      </c>
      <c r="Y1625" s="37">
        <f t="shared" si="437"/>
        <v>3076.0558792827974</v>
      </c>
      <c r="Z1625" s="28">
        <f>Y1625*0.0000002777777777</f>
        <v>8.5445996622819501E-4</v>
      </c>
      <c r="AA1625" s="28">
        <f t="shared" si="443"/>
        <v>3076.0558784215023</v>
      </c>
      <c r="AB1625" s="24">
        <f t="shared" si="438"/>
        <v>-15698.01851851854</v>
      </c>
      <c r="AD1625" s="24">
        <f t="shared" si="444"/>
        <v>0</v>
      </c>
      <c r="AE1625" s="24">
        <f t="shared" si="433"/>
        <v>4957.6627218389067</v>
      </c>
      <c r="AF1625" s="24">
        <f t="shared" si="448"/>
        <v>0</v>
      </c>
      <c r="AG162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25" s="35">
        <f>(AG1625*3600000)*$J$69</f>
        <v>3625690.1850341884</v>
      </c>
      <c r="AI1625" s="33">
        <f>ABS((AB1625*0.0000002777777777)-Z1625)</f>
        <v>5.2150206645957212E-3</v>
      </c>
      <c r="AJ1625" s="33">
        <f t="shared" si="447"/>
        <v>3.1447135810329709</v>
      </c>
    </row>
    <row r="1626" spans="2:36" x14ac:dyDescent="0.3">
      <c r="B1626" s="23" t="s">
        <v>34</v>
      </c>
      <c r="C1626" s="23">
        <v>1618</v>
      </c>
      <c r="D1626" s="23">
        <v>141</v>
      </c>
      <c r="E1626" s="5">
        <v>111.7</v>
      </c>
      <c r="F1626" s="13">
        <f t="shared" si="445"/>
        <v>0.34722222222222221</v>
      </c>
      <c r="G1626" s="13">
        <f t="shared" si="446"/>
        <v>1.25</v>
      </c>
      <c r="R1626">
        <f t="shared" si="434"/>
        <v>0</v>
      </c>
      <c r="S1626">
        <f t="shared" si="435"/>
        <v>111.7</v>
      </c>
      <c r="T1626" s="31">
        <f t="shared" si="439"/>
        <v>31.027777777777779</v>
      </c>
      <c r="U1626" s="31">
        <f t="shared" si="436"/>
        <v>734557.64429012348</v>
      </c>
      <c r="V1626" s="28">
        <f t="shared" si="440"/>
        <v>331.44004782929812</v>
      </c>
      <c r="W1626" s="28">
        <f t="shared" si="441"/>
        <v>2245.509</v>
      </c>
      <c r="X1626" s="28">
        <f t="shared" si="442"/>
        <v>550.20645723265886</v>
      </c>
      <c r="Y1626" s="37">
        <f t="shared" si="437"/>
        <v>3127.1555050619572</v>
      </c>
      <c r="Z1626" s="28">
        <f>Y1626*0.0000002777777777</f>
        <v>8.6865430671843164E-4</v>
      </c>
      <c r="AA1626" s="28">
        <f t="shared" si="443"/>
        <v>3127.1555041863539</v>
      </c>
      <c r="AB1626" s="24">
        <f t="shared" si="438"/>
        <v>-17197.52546296292</v>
      </c>
      <c r="AD1626" s="24">
        <f t="shared" si="444"/>
        <v>0</v>
      </c>
      <c r="AE1626" s="24">
        <f t="shared" si="433"/>
        <v>4957.6627218389067</v>
      </c>
      <c r="AF1626" s="24">
        <f t="shared" si="448"/>
        <v>0</v>
      </c>
      <c r="AG162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26" s="35">
        <f>(AG1626*3600000)*$J$69</f>
        <v>3625690.1850341884</v>
      </c>
      <c r="AI1626" s="33">
        <f>ABS((AB1626*0.0000002777777777)-Z1626)</f>
        <v>5.6457447117594355E-3</v>
      </c>
      <c r="AJ1626" s="33">
        <f t="shared" si="447"/>
        <v>3.1503593257447302</v>
      </c>
    </row>
    <row r="1627" spans="2:36" x14ac:dyDescent="0.3">
      <c r="B1627" s="23" t="s">
        <v>34</v>
      </c>
      <c r="C1627" s="23">
        <v>1619</v>
      </c>
      <c r="D1627" s="23">
        <v>142</v>
      </c>
      <c r="E1627" s="5">
        <v>113</v>
      </c>
      <c r="F1627" s="13">
        <f t="shared" si="445"/>
        <v>0.33333333333333215</v>
      </c>
      <c r="G1627" s="13">
        <f t="shared" si="446"/>
        <v>1.1999999999999957</v>
      </c>
      <c r="R1627">
        <f t="shared" si="434"/>
        <v>0</v>
      </c>
      <c r="S1627">
        <f t="shared" si="435"/>
        <v>113</v>
      </c>
      <c r="T1627" s="31">
        <f t="shared" si="439"/>
        <v>31.388888888888889</v>
      </c>
      <c r="U1627" s="31">
        <f t="shared" si="436"/>
        <v>751755.1697530864</v>
      </c>
      <c r="V1627" s="28">
        <f t="shared" si="440"/>
        <v>339.19975015667427</v>
      </c>
      <c r="W1627" s="28">
        <f t="shared" si="441"/>
        <v>2245.509</v>
      </c>
      <c r="X1627" s="28">
        <f t="shared" si="442"/>
        <v>528.19819894335058</v>
      </c>
      <c r="Y1627" s="37">
        <f t="shared" si="437"/>
        <v>3112.906949100025</v>
      </c>
      <c r="Z1627" s="28">
        <f>Y1627*0.0000002777777777</f>
        <v>8.6469637450789201E-4</v>
      </c>
      <c r="AA1627" s="28">
        <f t="shared" si="443"/>
        <v>3112.9069482284112</v>
      </c>
      <c r="AB1627" s="24">
        <f t="shared" si="438"/>
        <v>-14707.178240740672</v>
      </c>
      <c r="AD1627" s="24">
        <f t="shared" si="444"/>
        <v>0</v>
      </c>
      <c r="AE1627" s="24">
        <f t="shared" si="433"/>
        <v>4957.6627218389067</v>
      </c>
      <c r="AF1627" s="24">
        <f t="shared" si="448"/>
        <v>0</v>
      </c>
      <c r="AG162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27" s="35">
        <f>(AG1627*3600000)*$J$69</f>
        <v>3625690.1850341884</v>
      </c>
      <c r="AI1627" s="33">
        <f>ABS((AB1627*0.0000002777777777)-Z1627)</f>
        <v>4.9500236624586309E-3</v>
      </c>
      <c r="AJ1627" s="33">
        <f t="shared" si="447"/>
        <v>3.1553093494071889</v>
      </c>
    </row>
    <row r="1628" spans="2:36" x14ac:dyDescent="0.3">
      <c r="B1628" s="23" t="s">
        <v>34</v>
      </c>
      <c r="C1628" s="23">
        <v>1620</v>
      </c>
      <c r="D1628" s="23">
        <v>143</v>
      </c>
      <c r="E1628" s="5">
        <v>114.1</v>
      </c>
      <c r="F1628" s="13">
        <f t="shared" si="445"/>
        <v>0.29166666666666585</v>
      </c>
      <c r="G1628" s="13">
        <f t="shared" si="446"/>
        <v>1.0499999999999972</v>
      </c>
      <c r="R1628">
        <f t="shared" si="434"/>
        <v>0</v>
      </c>
      <c r="S1628">
        <f t="shared" si="435"/>
        <v>114.1</v>
      </c>
      <c r="T1628" s="31">
        <f t="shared" si="439"/>
        <v>31.694444444444443</v>
      </c>
      <c r="U1628" s="31">
        <f t="shared" si="436"/>
        <v>766462.34799382708</v>
      </c>
      <c r="V1628" s="28">
        <f t="shared" si="440"/>
        <v>345.83578192005734</v>
      </c>
      <c r="W1628" s="28">
        <f t="shared" si="441"/>
        <v>2245.509</v>
      </c>
      <c r="X1628" s="28">
        <f t="shared" si="442"/>
        <v>462.17342407543214</v>
      </c>
      <c r="Y1628" s="37">
        <f t="shared" si="437"/>
        <v>3053.5182059954896</v>
      </c>
      <c r="Z1628" s="28">
        <f>Y1628*0.0000002777777777</f>
        <v>8.4819950142791796E-4</v>
      </c>
      <c r="AA1628" s="28">
        <f t="shared" si="443"/>
        <v>3053.5182051405045</v>
      </c>
      <c r="AB1628" s="24">
        <f t="shared" si="438"/>
        <v>-13493.796296296292</v>
      </c>
      <c r="AD1628" s="24">
        <f t="shared" si="444"/>
        <v>0</v>
      </c>
      <c r="AE1628" s="24">
        <f t="shared" si="433"/>
        <v>4957.6627218389067</v>
      </c>
      <c r="AF1628" s="24">
        <f t="shared" si="448"/>
        <v>0</v>
      </c>
      <c r="AG162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28" s="35">
        <f>(AG1628*3600000)*$J$69</f>
        <v>3625690.1850341884</v>
      </c>
      <c r="AI1628" s="33">
        <f>ABS((AB1628*0.0000002777777777)-Z1628)</f>
        <v>4.5964762493495934E-3</v>
      </c>
      <c r="AJ1628" s="33">
        <f t="shared" si="447"/>
        <v>3.1599058256565384</v>
      </c>
    </row>
    <row r="1629" spans="2:36" x14ac:dyDescent="0.3">
      <c r="B1629" s="23" t="s">
        <v>34</v>
      </c>
      <c r="C1629" s="23">
        <v>1621</v>
      </c>
      <c r="D1629" s="23">
        <v>144</v>
      </c>
      <c r="E1629" s="5">
        <v>115.1</v>
      </c>
      <c r="F1629" s="13">
        <f t="shared" si="445"/>
        <v>0.25000000000000155</v>
      </c>
      <c r="G1629" s="13">
        <f t="shared" si="446"/>
        <v>0.90000000000000568</v>
      </c>
      <c r="R1629">
        <f t="shared" si="434"/>
        <v>0</v>
      </c>
      <c r="S1629">
        <f t="shared" si="435"/>
        <v>115.1</v>
      </c>
      <c r="T1629" s="31">
        <f t="shared" si="439"/>
        <v>31.972222222222221</v>
      </c>
      <c r="U1629" s="31">
        <f t="shared" si="436"/>
        <v>779956.14429012337</v>
      </c>
      <c r="V1629" s="28">
        <f t="shared" si="440"/>
        <v>351.92432313204813</v>
      </c>
      <c r="W1629" s="28">
        <f t="shared" si="441"/>
        <v>2245.509</v>
      </c>
      <c r="X1629" s="28">
        <f t="shared" si="442"/>
        <v>396.14864920751683</v>
      </c>
      <c r="Y1629" s="37">
        <f t="shared" si="437"/>
        <v>2993.5819723395648</v>
      </c>
      <c r="Z1629" s="28">
        <f>Y1629*0.0000002777777777</f>
        <v>8.3155054763926729E-4</v>
      </c>
      <c r="AA1629" s="28">
        <f t="shared" si="443"/>
        <v>2993.5819715013622</v>
      </c>
      <c r="AB1629" s="24">
        <f t="shared" si="438"/>
        <v>-10879.814814814832</v>
      </c>
      <c r="AD1629" s="24">
        <f t="shared" si="444"/>
        <v>0</v>
      </c>
      <c r="AE1629" s="24">
        <f t="shared" si="433"/>
        <v>4957.6627218389067</v>
      </c>
      <c r="AF1629" s="24">
        <f t="shared" si="448"/>
        <v>0</v>
      </c>
      <c r="AG162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29" s="35">
        <f>(AG1629*3600000)*$J$69</f>
        <v>3625690.1850341884</v>
      </c>
      <c r="AI1629" s="33">
        <f>ABS((AB1629*0.0000002777777777)-Z1629)</f>
        <v>3.8537213286860684E-3</v>
      </c>
      <c r="AJ1629" s="33">
        <f t="shared" si="447"/>
        <v>3.1637595469852244</v>
      </c>
    </row>
    <row r="1630" spans="2:36" x14ac:dyDescent="0.3">
      <c r="B1630" s="23" t="s">
        <v>34</v>
      </c>
      <c r="C1630" s="23">
        <v>1622</v>
      </c>
      <c r="D1630" s="23">
        <v>145</v>
      </c>
      <c r="E1630" s="5">
        <v>115.9</v>
      </c>
      <c r="F1630" s="13">
        <f t="shared" si="445"/>
        <v>0.19444444444444522</v>
      </c>
      <c r="G1630" s="13">
        <f t="shared" si="446"/>
        <v>0.70000000000000284</v>
      </c>
      <c r="R1630">
        <f t="shared" si="434"/>
        <v>0</v>
      </c>
      <c r="S1630">
        <f t="shared" si="435"/>
        <v>115.9</v>
      </c>
      <c r="T1630" s="31">
        <f t="shared" si="439"/>
        <v>32.194444444444443</v>
      </c>
      <c r="U1630" s="31">
        <f t="shared" si="436"/>
        <v>790835.9591049382</v>
      </c>
      <c r="V1630" s="28">
        <f t="shared" si="440"/>
        <v>356.83340871658515</v>
      </c>
      <c r="W1630" s="28">
        <f t="shared" si="441"/>
        <v>2245.509</v>
      </c>
      <c r="X1630" s="28">
        <f t="shared" si="442"/>
        <v>308.11561605029021</v>
      </c>
      <c r="Y1630" s="37">
        <f t="shared" si="437"/>
        <v>2910.458024766875</v>
      </c>
      <c r="Z1630" s="28">
        <f>Y1630*0.0000002777777777</f>
        <v>8.0846056220887418E-4</v>
      </c>
      <c r="AA1630" s="28">
        <f t="shared" si="443"/>
        <v>2910.4580239519469</v>
      </c>
      <c r="AB1630" s="24">
        <f t="shared" si="438"/>
        <v>-8209.3148148147156</v>
      </c>
      <c r="AD1630" s="24">
        <f t="shared" si="444"/>
        <v>0</v>
      </c>
      <c r="AE1630" s="24">
        <f t="shared" si="433"/>
        <v>4957.6627218389067</v>
      </c>
      <c r="AF1630" s="24">
        <f t="shared" si="448"/>
        <v>0</v>
      </c>
      <c r="AG163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</f>
        <v>1.1710885610575545</v>
      </c>
      <c r="AH1630" s="35">
        <f>(AG1630*3600000)*$J$69</f>
        <v>3625690.1850341884</v>
      </c>
      <c r="AI1630" s="33">
        <f>ABS((AB1630*0.0000002777777777)-Z1630)</f>
        <v>3.0888257879077932E-3</v>
      </c>
      <c r="AJ1630" s="33">
        <f t="shared" si="447"/>
        <v>3.1668483727731322</v>
      </c>
    </row>
    <row r="1631" spans="2:36" x14ac:dyDescent="0.3">
      <c r="B1631" s="23" t="s">
        <v>34</v>
      </c>
      <c r="C1631" s="23">
        <v>1623</v>
      </c>
      <c r="D1631" s="23">
        <v>146</v>
      </c>
      <c r="E1631" s="5">
        <v>116.5</v>
      </c>
      <c r="F1631" s="13">
        <f t="shared" si="445"/>
        <v>0.11111111111111072</v>
      </c>
      <c r="G1631" s="13">
        <f t="shared" si="446"/>
        <v>0.39999999999999858</v>
      </c>
      <c r="R1631">
        <f t="shared" si="434"/>
        <v>0</v>
      </c>
      <c r="S1631">
        <f t="shared" si="435"/>
        <v>116.5</v>
      </c>
      <c r="T1631" s="31">
        <f t="shared" si="439"/>
        <v>32.361111111111107</v>
      </c>
      <c r="U1631" s="31">
        <f t="shared" si="436"/>
        <v>799045.27391975292</v>
      </c>
      <c r="V1631" s="28">
        <f t="shared" si="440"/>
        <v>360.53753693037214</v>
      </c>
      <c r="W1631" s="28">
        <f t="shared" si="441"/>
        <v>2245.509</v>
      </c>
      <c r="X1631" s="28">
        <f t="shared" si="442"/>
        <v>176.06606631445021</v>
      </c>
      <c r="Y1631" s="37">
        <f t="shared" si="437"/>
        <v>2782.1126032448224</v>
      </c>
      <c r="Z1631" s="28">
        <f>Y1631*0.0000002777777777</f>
        <v>7.7280905624050862E-4</v>
      </c>
      <c r="AA1631" s="28">
        <f t="shared" si="443"/>
        <v>2782.1126024658311</v>
      </c>
      <c r="AB1631" s="24">
        <f t="shared" si="438"/>
        <v>-2745.858024691348</v>
      </c>
      <c r="AD1631" s="24">
        <f t="shared" si="444"/>
        <v>0</v>
      </c>
      <c r="AE1631" s="24">
        <f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+$AD$1402+$AD$1418+$AD$1428+$AD$1437*$AD$1448+$AD$1454+$AD$1530+$AD$1585+$AD$1632</f>
        <v>5125.1253260055728</v>
      </c>
      <c r="AF1631" s="24">
        <f t="shared" si="448"/>
        <v>0</v>
      </c>
      <c r="AG163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31" s="35">
        <f>(AG1631*3600000)*$J$69</f>
        <v>3769708.0245771972</v>
      </c>
      <c r="AI1631" s="33">
        <f>ABS((AB1631*0.0000002777777777)-Z1631)</f>
        <v>1.5355473962189829E-3</v>
      </c>
      <c r="AJ1631" s="33">
        <f t="shared" si="447"/>
        <v>3.1683839201693513</v>
      </c>
    </row>
    <row r="1632" spans="2:36" x14ac:dyDescent="0.3">
      <c r="B1632" s="23" t="s">
        <v>34</v>
      </c>
      <c r="C1632" s="23">
        <v>1624</v>
      </c>
      <c r="D1632" s="23">
        <v>147</v>
      </c>
      <c r="E1632" s="5">
        <v>116.7</v>
      </c>
      <c r="F1632" s="13">
        <f t="shared" si="445"/>
        <v>1.3888888888888099E-2</v>
      </c>
      <c r="G1632" s="13">
        <f t="shared" si="446"/>
        <v>4.9999999999997158E-2</v>
      </c>
      <c r="R1632">
        <f t="shared" si="434"/>
        <v>0</v>
      </c>
      <c r="S1632">
        <f t="shared" si="435"/>
        <v>116.7</v>
      </c>
      <c r="T1632" s="31">
        <f t="shared" si="439"/>
        <v>32.416666666666664</v>
      </c>
      <c r="U1632" s="31">
        <f t="shared" si="436"/>
        <v>801791.13194444426</v>
      </c>
      <c r="V1632" s="28">
        <f t="shared" si="440"/>
        <v>361.77649662551727</v>
      </c>
      <c r="W1632" s="28">
        <f t="shared" si="441"/>
        <v>2245.509</v>
      </c>
      <c r="X1632" s="28">
        <f t="shared" si="442"/>
        <v>22.008258289305104</v>
      </c>
      <c r="Y1632" s="37">
        <f t="shared" si="437"/>
        <v>2629.2937549148223</v>
      </c>
      <c r="Z1632" s="28">
        <f>Y1632*0.0000002777777777</f>
        <v>7.3035937616072787E-4</v>
      </c>
      <c r="AA1632" s="28">
        <f t="shared" si="443"/>
        <v>2629.2937541786205</v>
      </c>
      <c r="AB1632" s="24">
        <f t="shared" si="438"/>
        <v>1373.5177469135961</v>
      </c>
      <c r="AC1632" s="24">
        <f>SUM(AB1632:AB1649)</f>
        <v>167462.60416666651</v>
      </c>
      <c r="AD1632" s="24">
        <f t="shared" si="444"/>
        <v>167.46260416666652</v>
      </c>
      <c r="AE1632" s="24">
        <f t="shared" ref="AE1632:AE1680" si="449"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+$AD$1402+$AD$1418+$AD$1428+$AD$1437*$AD$1448+$AD$1454+$AD$1530+$AD$1585+$AD$1632</f>
        <v>5125.1253260055728</v>
      </c>
      <c r="AF1632" s="24">
        <f t="shared" si="448"/>
        <v>4.6517390033271384E-2</v>
      </c>
      <c r="AG163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32" s="35">
        <f>(AG1632*3600000)*$J$69</f>
        <v>3769708.0245771972</v>
      </c>
      <c r="AI1632" s="33">
        <f>ABS((AB1632*0.0000002777777777)-Z1632)</f>
        <v>3.488266687915581E-4</v>
      </c>
      <c r="AJ1632" s="33">
        <f t="shared" si="447"/>
        <v>3.1687327468381428</v>
      </c>
    </row>
    <row r="1633" spans="2:36" x14ac:dyDescent="0.3">
      <c r="B1633" s="23" t="s">
        <v>34</v>
      </c>
      <c r="C1633" s="23">
        <v>1625</v>
      </c>
      <c r="D1633" s="23">
        <v>148</v>
      </c>
      <c r="E1633" s="5">
        <v>116.6</v>
      </c>
      <c r="F1633" s="13">
        <f t="shared" si="445"/>
        <v>-6.9444444444444448E-2</v>
      </c>
      <c r="G1633" s="13">
        <f t="shared" si="446"/>
        <v>-0.25</v>
      </c>
      <c r="R1633">
        <f t="shared" si="434"/>
        <v>0</v>
      </c>
      <c r="S1633">
        <f t="shared" si="435"/>
        <v>116.6</v>
      </c>
      <c r="T1633" s="31">
        <f t="shared" si="439"/>
        <v>32.388888888888886</v>
      </c>
      <c r="U1633" s="31">
        <f t="shared" si="436"/>
        <v>800417.61419753067</v>
      </c>
      <c r="V1633" s="28">
        <f t="shared" si="440"/>
        <v>361.15675113478534</v>
      </c>
      <c r="W1633" s="28">
        <f t="shared" si="441"/>
        <v>2245.509</v>
      </c>
      <c r="X1633" s="28">
        <f t="shared" si="442"/>
        <v>-110.04129144653177</v>
      </c>
      <c r="Y1633" s="37">
        <f t="shared" si="437"/>
        <v>2496.6244596882534</v>
      </c>
      <c r="Z1633" s="28">
        <f>Y1633*0.0000002777777777</f>
        <v>6.9350679416366634E-4</v>
      </c>
      <c r="AA1633" s="28">
        <f t="shared" si="443"/>
        <v>2496.624458989199</v>
      </c>
      <c r="AB1633" s="24">
        <f t="shared" si="438"/>
        <v>5482.2962962959427</v>
      </c>
      <c r="AD1633" s="24">
        <f t="shared" si="444"/>
        <v>0</v>
      </c>
      <c r="AE1633" s="24">
        <f t="shared" si="449"/>
        <v>5125.1253260055728</v>
      </c>
      <c r="AF1633" s="24">
        <f t="shared" si="448"/>
        <v>0</v>
      </c>
      <c r="AG163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33" s="35">
        <f>(AG1633*3600000)*$J$69</f>
        <v>3769708.0245771972</v>
      </c>
      <c r="AI1633" s="33">
        <f>ABS((AB1633*0.0000002777777777)-Z1633)</f>
        <v>8.2935328771436146E-4</v>
      </c>
      <c r="AJ1633" s="33">
        <f t="shared" si="447"/>
        <v>3.1695621001258569</v>
      </c>
    </row>
    <row r="1634" spans="2:36" x14ac:dyDescent="0.3">
      <c r="B1634" s="23" t="s">
        <v>34</v>
      </c>
      <c r="C1634" s="23">
        <v>1626</v>
      </c>
      <c r="D1634" s="23">
        <v>149</v>
      </c>
      <c r="E1634" s="5">
        <v>116.2</v>
      </c>
      <c r="F1634" s="13">
        <f t="shared" si="445"/>
        <v>-0.19444444444444325</v>
      </c>
      <c r="G1634" s="13">
        <f t="shared" si="446"/>
        <v>-0.69999999999999574</v>
      </c>
      <c r="R1634">
        <f t="shared" si="434"/>
        <v>0</v>
      </c>
      <c r="S1634">
        <f t="shared" si="435"/>
        <v>116.2</v>
      </c>
      <c r="T1634" s="31">
        <f t="shared" si="439"/>
        <v>32.277777777777779</v>
      </c>
      <c r="U1634" s="31">
        <f t="shared" si="436"/>
        <v>794935.31790123472</v>
      </c>
      <c r="V1634" s="28">
        <f t="shared" si="440"/>
        <v>358.68308203504472</v>
      </c>
      <c r="W1634" s="28">
        <f t="shared" si="441"/>
        <v>2245.509</v>
      </c>
      <c r="X1634" s="28">
        <f t="shared" si="442"/>
        <v>-308.11561605028709</v>
      </c>
      <c r="Y1634" s="37">
        <f t="shared" si="437"/>
        <v>2296.0764659847578</v>
      </c>
      <c r="Z1634" s="28">
        <f>Y1634*0.0000002777777777</f>
        <v>6.3779901815051569E-4</v>
      </c>
      <c r="AA1634" s="28">
        <f t="shared" si="443"/>
        <v>2296.0764653418564</v>
      </c>
      <c r="AB1634" s="24">
        <f t="shared" si="438"/>
        <v>13623.317901234725</v>
      </c>
      <c r="AD1634" s="24">
        <f t="shared" si="444"/>
        <v>0</v>
      </c>
      <c r="AE1634" s="24">
        <f t="shared" si="449"/>
        <v>5125.1253260055728</v>
      </c>
      <c r="AF1634" s="24">
        <f t="shared" si="448"/>
        <v>0</v>
      </c>
      <c r="AG163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34" s="35">
        <f>(AG1634*3600000)*$J$69</f>
        <v>3769708.0245771972</v>
      </c>
      <c r="AI1634" s="33">
        <f>ABS((AB1634*0.0000002777777777)-Z1634)</f>
        <v>3.1464559533550948E-3</v>
      </c>
      <c r="AJ1634" s="33">
        <f t="shared" si="447"/>
        <v>3.1727085560792121</v>
      </c>
    </row>
    <row r="1635" spans="2:36" x14ac:dyDescent="0.3">
      <c r="B1635" s="23" t="s">
        <v>34</v>
      </c>
      <c r="C1635" s="23">
        <v>1627</v>
      </c>
      <c r="D1635" s="23">
        <v>150</v>
      </c>
      <c r="E1635" s="5">
        <v>115.2</v>
      </c>
      <c r="F1635" s="13">
        <f t="shared" si="445"/>
        <v>-0.33333333333333409</v>
      </c>
      <c r="G1635" s="13">
        <f t="shared" si="446"/>
        <v>-1.2000000000000028</v>
      </c>
      <c r="R1635">
        <f t="shared" si="434"/>
        <v>0</v>
      </c>
      <c r="S1635">
        <f t="shared" si="435"/>
        <v>115.2</v>
      </c>
      <c r="T1635" s="31">
        <f t="shared" si="439"/>
        <v>32</v>
      </c>
      <c r="U1635" s="31">
        <f t="shared" si="436"/>
        <v>781312</v>
      </c>
      <c r="V1635" s="28">
        <f t="shared" si="440"/>
        <v>352.53609932799992</v>
      </c>
      <c r="W1635" s="28">
        <f t="shared" si="441"/>
        <v>2245.509</v>
      </c>
      <c r="X1635" s="28">
        <f t="shared" si="442"/>
        <v>-528.19819894335376</v>
      </c>
      <c r="Y1635" s="37">
        <f t="shared" si="437"/>
        <v>2069.8469003846462</v>
      </c>
      <c r="Z1635" s="28">
        <f>Y1635*0.0000002777777777</f>
        <v>5.7495747216808031E-4</v>
      </c>
      <c r="AA1635" s="28">
        <f t="shared" si="443"/>
        <v>2069.8468998050889</v>
      </c>
      <c r="AB1635" s="24">
        <f t="shared" si="438"/>
        <v>18874.830246913596</v>
      </c>
      <c r="AD1635" s="24">
        <f t="shared" si="444"/>
        <v>0</v>
      </c>
      <c r="AE1635" s="24">
        <f t="shared" si="449"/>
        <v>5125.1253260055728</v>
      </c>
      <c r="AF1635" s="24">
        <f t="shared" si="448"/>
        <v>0</v>
      </c>
      <c r="AG163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35" s="35">
        <f>(AG1635*3600000)*$J$69</f>
        <v>3769708.0245771972</v>
      </c>
      <c r="AI1635" s="33">
        <f>ABS((AB1635*0.0000002777777777)-Z1635)</f>
        <v>4.6680509282843209E-3</v>
      </c>
      <c r="AJ1635" s="33">
        <f t="shared" si="447"/>
        <v>3.1773766070074965</v>
      </c>
    </row>
    <row r="1636" spans="2:36" x14ac:dyDescent="0.3">
      <c r="B1636" s="23" t="s">
        <v>34</v>
      </c>
      <c r="C1636" s="23">
        <v>1628</v>
      </c>
      <c r="D1636" s="23">
        <v>151</v>
      </c>
      <c r="E1636" s="5">
        <v>113.8</v>
      </c>
      <c r="F1636" s="13">
        <f t="shared" si="445"/>
        <v>-0.44444444444444481</v>
      </c>
      <c r="G1636" s="13">
        <f t="shared" si="446"/>
        <v>-1.6000000000000014</v>
      </c>
      <c r="R1636">
        <f t="shared" si="434"/>
        <v>0</v>
      </c>
      <c r="S1636">
        <f t="shared" si="435"/>
        <v>113.8</v>
      </c>
      <c r="T1636" s="31">
        <f t="shared" si="439"/>
        <v>31.611111111111111</v>
      </c>
      <c r="U1636" s="31">
        <f t="shared" si="436"/>
        <v>762437.1697530864</v>
      </c>
      <c r="V1636" s="28">
        <f t="shared" si="440"/>
        <v>344.01957963967436</v>
      </c>
      <c r="W1636" s="28">
        <f t="shared" si="441"/>
        <v>2245.509</v>
      </c>
      <c r="X1636" s="28">
        <f t="shared" si="442"/>
        <v>-704.26426525780391</v>
      </c>
      <c r="Y1636" s="37">
        <f t="shared" si="437"/>
        <v>1885.2643143818705</v>
      </c>
      <c r="Z1636" s="28">
        <f>Y1636*0.0000002777777777</f>
        <v>5.2368453162611017E-4</v>
      </c>
      <c r="AA1636" s="28">
        <f t="shared" si="443"/>
        <v>1885.2643138539966</v>
      </c>
      <c r="AB1636" s="24">
        <f t="shared" si="438"/>
        <v>23928.527777777868</v>
      </c>
      <c r="AD1636" s="24">
        <f t="shared" si="444"/>
        <v>0</v>
      </c>
      <c r="AE1636" s="24">
        <f t="shared" si="449"/>
        <v>5125.1253260055728</v>
      </c>
      <c r="AF1636" s="24">
        <f t="shared" si="448"/>
        <v>0</v>
      </c>
      <c r="AG163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36" s="35">
        <f>(AG1636*3600000)*$J$69</f>
        <v>3769708.0245771972</v>
      </c>
      <c r="AI1636" s="33">
        <f>ABS((AB1636*0.0000002777777777)-Z1636)</f>
        <v>6.123128738117746E-3</v>
      </c>
      <c r="AJ1636" s="33">
        <f t="shared" si="447"/>
        <v>3.1834997357456141</v>
      </c>
    </row>
    <row r="1637" spans="2:36" x14ac:dyDescent="0.3">
      <c r="B1637" s="23" t="s">
        <v>34</v>
      </c>
      <c r="C1637" s="23">
        <v>1629</v>
      </c>
      <c r="D1637" s="23">
        <v>152</v>
      </c>
      <c r="E1637" s="5">
        <v>112</v>
      </c>
      <c r="F1637" s="13">
        <f t="shared" si="445"/>
        <v>-0.51388888888888928</v>
      </c>
      <c r="G1637" s="13">
        <f t="shared" si="446"/>
        <v>-1.8500000000000014</v>
      </c>
      <c r="R1637">
        <f t="shared" si="434"/>
        <v>0</v>
      </c>
      <c r="S1637">
        <f t="shared" si="435"/>
        <v>112</v>
      </c>
      <c r="T1637" s="31">
        <f t="shared" si="439"/>
        <v>31.111111111111111</v>
      </c>
      <c r="U1637" s="31">
        <f t="shared" si="436"/>
        <v>738508.64197530854</v>
      </c>
      <c r="V1637" s="28">
        <f t="shared" si="440"/>
        <v>333.2227790716048</v>
      </c>
      <c r="W1637" s="28">
        <f t="shared" si="441"/>
        <v>2245.509</v>
      </c>
      <c r="X1637" s="28">
        <f t="shared" si="442"/>
        <v>-814.3055567043358</v>
      </c>
      <c r="Y1637" s="37">
        <f t="shared" si="437"/>
        <v>1764.426222367269</v>
      </c>
      <c r="Z1637" s="28">
        <f>Y1637*0.0000002777777777</f>
        <v>4.9011839496478603E-4</v>
      </c>
      <c r="AA1637" s="28">
        <f t="shared" si="443"/>
        <v>1764.4262218732297</v>
      </c>
      <c r="AB1637" s="24">
        <f t="shared" si="438"/>
        <v>24844.010030864156</v>
      </c>
      <c r="AD1637" s="24">
        <f t="shared" si="444"/>
        <v>0</v>
      </c>
      <c r="AE1637" s="24">
        <f t="shared" si="449"/>
        <v>5125.1253260055728</v>
      </c>
      <c r="AF1637" s="24">
        <f t="shared" si="448"/>
        <v>0</v>
      </c>
      <c r="AG163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37" s="35">
        <f>(AG1637*3600000)*$J$69</f>
        <v>3769708.0245771972</v>
      </c>
      <c r="AI1637" s="33">
        <f>ABS((AB1637*0.0000002777777777)-Z1637)</f>
        <v>6.4109955005651684E-3</v>
      </c>
      <c r="AJ1637" s="33">
        <f t="shared" si="447"/>
        <v>3.1899107312461794</v>
      </c>
    </row>
    <row r="1638" spans="2:36" x14ac:dyDescent="0.3">
      <c r="B1638" s="23" t="s">
        <v>34</v>
      </c>
      <c r="C1638" s="23">
        <v>1630</v>
      </c>
      <c r="D1638" s="23">
        <v>153</v>
      </c>
      <c r="E1638" s="5">
        <v>110.1</v>
      </c>
      <c r="F1638" s="13">
        <f t="shared" si="445"/>
        <v>-0.51388888888888928</v>
      </c>
      <c r="G1638" s="13">
        <f t="shared" si="446"/>
        <v>-1.8500000000000014</v>
      </c>
      <c r="R1638">
        <f t="shared" si="434"/>
        <v>0</v>
      </c>
      <c r="S1638">
        <f t="shared" si="435"/>
        <v>110.1</v>
      </c>
      <c r="T1638" s="31">
        <f t="shared" si="439"/>
        <v>30.583333333333332</v>
      </c>
      <c r="U1638" s="31">
        <f t="shared" si="436"/>
        <v>713664.63194444438</v>
      </c>
      <c r="V1638" s="28">
        <f t="shared" si="440"/>
        <v>322.01290339076729</v>
      </c>
      <c r="W1638" s="28">
        <f t="shared" si="441"/>
        <v>2245.509</v>
      </c>
      <c r="X1638" s="28">
        <f t="shared" si="442"/>
        <v>-814.3055567043358</v>
      </c>
      <c r="Y1638" s="37">
        <f t="shared" si="437"/>
        <v>1753.2163466864317</v>
      </c>
      <c r="Z1638" s="28">
        <f>Y1638*0.0000002777777777</f>
        <v>4.8700454060986978E-4</v>
      </c>
      <c r="AA1638" s="28">
        <f t="shared" si="443"/>
        <v>1753.2163461955313</v>
      </c>
      <c r="AB1638" s="24">
        <f t="shared" si="438"/>
        <v>23144.333333333372</v>
      </c>
      <c r="AD1638" s="24">
        <f t="shared" si="444"/>
        <v>0</v>
      </c>
      <c r="AE1638" s="24">
        <f t="shared" si="449"/>
        <v>5125.1253260055728</v>
      </c>
      <c r="AF1638" s="24">
        <f t="shared" si="448"/>
        <v>0</v>
      </c>
      <c r="AG163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38" s="35">
        <f>(AG1638*3600000)*$J$69</f>
        <v>3769708.0245771972</v>
      </c>
      <c r="AI1638" s="33">
        <f>ABS((AB1638*0.0000002777777777)-Z1638)</f>
        <v>5.9419769390715088E-3</v>
      </c>
      <c r="AJ1638" s="33">
        <f t="shared" si="447"/>
        <v>3.1958527081852508</v>
      </c>
    </row>
    <row r="1639" spans="2:36" x14ac:dyDescent="0.3">
      <c r="B1639" s="23" t="s">
        <v>34</v>
      </c>
      <c r="C1639" s="23">
        <v>1631</v>
      </c>
      <c r="D1639" s="23">
        <v>154</v>
      </c>
      <c r="E1639" s="5">
        <v>108.3</v>
      </c>
      <c r="F1639" s="13">
        <f t="shared" si="445"/>
        <v>-0.43055555555555475</v>
      </c>
      <c r="G1639" s="13">
        <f t="shared" si="446"/>
        <v>-1.5499999999999972</v>
      </c>
      <c r="R1639">
        <f t="shared" si="434"/>
        <v>0</v>
      </c>
      <c r="S1639">
        <f t="shared" si="435"/>
        <v>108.3</v>
      </c>
      <c r="T1639" s="31">
        <f t="shared" si="439"/>
        <v>30.083333333333332</v>
      </c>
      <c r="U1639" s="31">
        <f t="shared" si="436"/>
        <v>690520.29861111101</v>
      </c>
      <c r="V1639" s="28">
        <f t="shared" si="440"/>
        <v>311.56993951093392</v>
      </c>
      <c r="W1639" s="28">
        <f t="shared" si="441"/>
        <v>2245.509</v>
      </c>
      <c r="X1639" s="28">
        <f t="shared" si="442"/>
        <v>-682.25600696849574</v>
      </c>
      <c r="Y1639" s="37">
        <f t="shared" si="437"/>
        <v>1874.8229325424384</v>
      </c>
      <c r="Z1639" s="28">
        <f>Y1639*0.0000002777777777</f>
        <v>5.2078414778263557E-4</v>
      </c>
      <c r="AA1639" s="28">
        <f t="shared" si="443"/>
        <v>1874.822932017488</v>
      </c>
      <c r="AB1639" s="24">
        <f t="shared" si="438"/>
        <v>16478.09182098764</v>
      </c>
      <c r="AD1639" s="24">
        <f t="shared" si="444"/>
        <v>0</v>
      </c>
      <c r="AE1639" s="24">
        <f t="shared" si="449"/>
        <v>5125.1253260055728</v>
      </c>
      <c r="AF1639" s="24">
        <f t="shared" si="448"/>
        <v>0</v>
      </c>
      <c r="AG163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39" s="35">
        <f>(AG1639*3600000)*$J$69</f>
        <v>3769708.0245771972</v>
      </c>
      <c r="AI1639" s="33">
        <f>ABS((AB1639*0.0000002777777777)-Z1639)</f>
        <v>4.0564635789878574E-3</v>
      </c>
      <c r="AJ1639" s="33">
        <f t="shared" si="447"/>
        <v>3.1999091717642387</v>
      </c>
    </row>
    <row r="1640" spans="2:36" x14ac:dyDescent="0.3">
      <c r="B1640" s="23" t="s">
        <v>34</v>
      </c>
      <c r="C1640" s="23">
        <v>1632</v>
      </c>
      <c r="D1640" s="23">
        <v>155</v>
      </c>
      <c r="E1640" s="5">
        <v>107</v>
      </c>
      <c r="F1640" s="13">
        <f t="shared" si="445"/>
        <v>-0.30555555555555597</v>
      </c>
      <c r="G1640" s="13">
        <f t="shared" si="446"/>
        <v>-1.1000000000000014</v>
      </c>
      <c r="R1640">
        <f t="shared" si="434"/>
        <v>0</v>
      </c>
      <c r="S1640">
        <f t="shared" si="435"/>
        <v>107</v>
      </c>
      <c r="T1640" s="31">
        <f t="shared" si="439"/>
        <v>29.722222222222221</v>
      </c>
      <c r="U1640" s="31">
        <f t="shared" si="436"/>
        <v>674042.20679012337</v>
      </c>
      <c r="V1640" s="28">
        <f t="shared" si="440"/>
        <v>304.1348531242669</v>
      </c>
      <c r="W1640" s="28">
        <f t="shared" si="441"/>
        <v>2245.509</v>
      </c>
      <c r="X1640" s="28">
        <f t="shared" si="442"/>
        <v>-484.18168236474048</v>
      </c>
      <c r="Y1640" s="37">
        <f t="shared" si="437"/>
        <v>2065.4621707595265</v>
      </c>
      <c r="Z1640" s="28">
        <f>Y1640*0.0000002777777777</f>
        <v>5.7373949171699923E-4</v>
      </c>
      <c r="AA1640" s="28">
        <f t="shared" si="443"/>
        <v>2065.4621701811971</v>
      </c>
      <c r="AB1640" s="24">
        <f t="shared" si="438"/>
        <v>11291.340277777752</v>
      </c>
      <c r="AD1640" s="24">
        <f t="shared" si="444"/>
        <v>0</v>
      </c>
      <c r="AE1640" s="24">
        <f t="shared" si="449"/>
        <v>5125.1253260055728</v>
      </c>
      <c r="AF1640" s="24">
        <f t="shared" si="448"/>
        <v>0</v>
      </c>
      <c r="AG164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40" s="35">
        <f>(AG1640*3600000)*$J$69</f>
        <v>3769708.0245771972</v>
      </c>
      <c r="AI1640" s="33">
        <f>ABS((AB1640*0.0000002777777777)-Z1640)</f>
        <v>2.5627439178986054E-3</v>
      </c>
      <c r="AJ1640" s="33">
        <f t="shared" si="447"/>
        <v>3.2024719156821373</v>
      </c>
    </row>
    <row r="1641" spans="2:36" x14ac:dyDescent="0.3">
      <c r="B1641" s="23" t="s">
        <v>34</v>
      </c>
      <c r="C1641" s="23">
        <v>1633</v>
      </c>
      <c r="D1641" s="23">
        <v>156</v>
      </c>
      <c r="E1641" s="5">
        <v>106.1</v>
      </c>
      <c r="F1641" s="13">
        <f t="shared" si="445"/>
        <v>-0.16666666666666705</v>
      </c>
      <c r="G1641" s="13">
        <f t="shared" si="446"/>
        <v>-0.60000000000000142</v>
      </c>
      <c r="R1641">
        <f t="shared" si="434"/>
        <v>0</v>
      </c>
      <c r="S1641">
        <f t="shared" si="435"/>
        <v>106.1</v>
      </c>
      <c r="T1641" s="31">
        <f t="shared" si="439"/>
        <v>29.472222222222221</v>
      </c>
      <c r="U1641" s="31">
        <f t="shared" si="436"/>
        <v>662750.86651234562</v>
      </c>
      <c r="V1641" s="28">
        <f t="shared" si="440"/>
        <v>299.04008297135368</v>
      </c>
      <c r="W1641" s="28">
        <f t="shared" si="441"/>
        <v>2245.509</v>
      </c>
      <c r="X1641" s="28">
        <f t="shared" si="442"/>
        <v>-264.09909947167688</v>
      </c>
      <c r="Y1641" s="37">
        <f t="shared" si="437"/>
        <v>2280.4499834996768</v>
      </c>
      <c r="Z1641" s="28">
        <f>Y1641*0.0000002777777777</f>
        <v>6.3345832857254194E-4</v>
      </c>
      <c r="AA1641" s="28">
        <f t="shared" si="443"/>
        <v>2280.4499828611511</v>
      </c>
      <c r="AB1641" s="24">
        <f t="shared" si="438"/>
        <v>3742.5856481482042</v>
      </c>
      <c r="AD1641" s="24">
        <f t="shared" si="444"/>
        <v>0</v>
      </c>
      <c r="AE1641" s="24">
        <f t="shared" si="449"/>
        <v>5125.1253260055728</v>
      </c>
      <c r="AF1641" s="24">
        <f t="shared" si="448"/>
        <v>0</v>
      </c>
      <c r="AG164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41" s="35">
        <f>(AG1641*3600000)*$J$69</f>
        <v>3769708.0245771972</v>
      </c>
      <c r="AI1641" s="33">
        <f>ABS((AB1641*0.0000002777777777)-Z1641)</f>
        <v>4.0614879562198046E-4</v>
      </c>
      <c r="AJ1641" s="33">
        <f t="shared" si="447"/>
        <v>3.2028780644777592</v>
      </c>
    </row>
    <row r="1642" spans="2:36" x14ac:dyDescent="0.3">
      <c r="B1642" s="23" t="s">
        <v>34</v>
      </c>
      <c r="C1642" s="23">
        <v>1634</v>
      </c>
      <c r="D1642" s="23">
        <v>157</v>
      </c>
      <c r="E1642" s="5">
        <v>105.8</v>
      </c>
      <c r="F1642" s="13">
        <f t="shared" si="445"/>
        <v>-5.5555555555554373E-2</v>
      </c>
      <c r="G1642" s="13">
        <f t="shared" si="446"/>
        <v>-0.19999999999999574</v>
      </c>
      <c r="R1642">
        <f t="shared" si="434"/>
        <v>0</v>
      </c>
      <c r="S1642">
        <f t="shared" si="435"/>
        <v>105.8</v>
      </c>
      <c r="T1642" s="31">
        <f t="shared" si="439"/>
        <v>29.388888888888886</v>
      </c>
      <c r="U1642" s="31">
        <f t="shared" si="436"/>
        <v>659008.28086419741</v>
      </c>
      <c r="V1642" s="28">
        <f t="shared" si="440"/>
        <v>297.35138940745202</v>
      </c>
      <c r="W1642" s="28">
        <f t="shared" si="441"/>
        <v>2245.509</v>
      </c>
      <c r="X1642" s="28">
        <f t="shared" si="442"/>
        <v>-88.033033157223542</v>
      </c>
      <c r="Y1642" s="37">
        <f t="shared" si="437"/>
        <v>2454.8273562502286</v>
      </c>
      <c r="Z1642" s="28">
        <f>Y1642*0.0000002777777777</f>
        <v>6.8189648765635473E-4</v>
      </c>
      <c r="AA1642" s="28">
        <f t="shared" si="443"/>
        <v>2454.8273555628771</v>
      </c>
      <c r="AB1642" s="24">
        <f t="shared" si="438"/>
        <v>1245.1736111110076</v>
      </c>
      <c r="AD1642" s="24">
        <f t="shared" si="444"/>
        <v>0</v>
      </c>
      <c r="AE1642" s="24">
        <f t="shared" si="449"/>
        <v>5125.1253260055728</v>
      </c>
      <c r="AF1642" s="24">
        <f t="shared" si="448"/>
        <v>0</v>
      </c>
      <c r="AG164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42" s="35">
        <f>(AG1642*3600000)*$J$69</f>
        <v>3769708.0245771972</v>
      </c>
      <c r="AI1642" s="33">
        <f>ABS((AB1642*0.0000002777777777)-Z1642)</f>
        <v>3.3601492911125499E-4</v>
      </c>
      <c r="AJ1642" s="33">
        <f t="shared" si="447"/>
        <v>3.2032140794068704</v>
      </c>
    </row>
    <row r="1643" spans="2:36" x14ac:dyDescent="0.3">
      <c r="B1643" s="23" t="s">
        <v>34</v>
      </c>
      <c r="C1643" s="23">
        <v>1635</v>
      </c>
      <c r="D1643" s="23">
        <v>158</v>
      </c>
      <c r="E1643" s="5">
        <v>105.7</v>
      </c>
      <c r="F1643" s="13">
        <f t="shared" si="445"/>
        <v>-1.3888888888888099E-2</v>
      </c>
      <c r="G1643" s="13">
        <f t="shared" si="446"/>
        <v>-4.9999999999997158E-2</v>
      </c>
      <c r="R1643">
        <f t="shared" si="434"/>
        <v>0</v>
      </c>
      <c r="S1643">
        <f t="shared" si="435"/>
        <v>105.7</v>
      </c>
      <c r="T1643" s="31">
        <f t="shared" si="439"/>
        <v>29.361111111111111</v>
      </c>
      <c r="U1643" s="31">
        <f t="shared" si="436"/>
        <v>657763.1072530864</v>
      </c>
      <c r="V1643" s="28">
        <f t="shared" si="440"/>
        <v>296.78955412545554</v>
      </c>
      <c r="W1643" s="28">
        <f t="shared" si="441"/>
        <v>2245.509</v>
      </c>
      <c r="X1643" s="28">
        <f t="shared" si="442"/>
        <v>-22.008258289305104</v>
      </c>
      <c r="Y1643" s="37">
        <f t="shared" si="437"/>
        <v>2520.2902958361506</v>
      </c>
      <c r="Z1643" s="28">
        <f>Y1643*0.0000002777777777</f>
        <v>7.0008063753624152E-4</v>
      </c>
      <c r="AA1643" s="28">
        <f t="shared" si="443"/>
        <v>2520.2902951304695</v>
      </c>
      <c r="AB1643" s="24">
        <f t="shared" si="438"/>
        <v>0</v>
      </c>
      <c r="AD1643" s="24">
        <f t="shared" si="444"/>
        <v>0</v>
      </c>
      <c r="AE1643" s="24">
        <f t="shared" si="449"/>
        <v>5125.1253260055728</v>
      </c>
      <c r="AF1643" s="24">
        <f t="shared" si="448"/>
        <v>0</v>
      </c>
      <c r="AG164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43" s="35">
        <f>(AG1643*3600000)*$J$69</f>
        <v>3769708.0245771972</v>
      </c>
      <c r="AI1643" s="33">
        <f>ABS((AB1643*0.0000002777777777)-Z1643)</f>
        <v>7.0008063753624152E-4</v>
      </c>
      <c r="AJ1643" s="33">
        <f t="shared" si="447"/>
        <v>3.2039141600444068</v>
      </c>
    </row>
    <row r="1644" spans="2:36" x14ac:dyDescent="0.3">
      <c r="B1644" s="23" t="s">
        <v>34</v>
      </c>
      <c r="C1644" s="23">
        <v>1636</v>
      </c>
      <c r="D1644" s="23">
        <v>159</v>
      </c>
      <c r="E1644" s="5">
        <v>105.7</v>
      </c>
      <c r="F1644" s="13">
        <f t="shared" si="445"/>
        <v>-1.3888888888890073E-2</v>
      </c>
      <c r="G1644" s="13">
        <f t="shared" si="446"/>
        <v>-5.0000000000004263E-2</v>
      </c>
      <c r="R1644">
        <f t="shared" si="434"/>
        <v>0</v>
      </c>
      <c r="S1644">
        <f t="shared" si="435"/>
        <v>105.7</v>
      </c>
      <c r="T1644" s="31">
        <f t="shared" si="439"/>
        <v>29.361111111111111</v>
      </c>
      <c r="U1644" s="31">
        <f t="shared" si="436"/>
        <v>657763.1072530864</v>
      </c>
      <c r="V1644" s="28">
        <f t="shared" si="440"/>
        <v>296.78955412545554</v>
      </c>
      <c r="W1644" s="28">
        <f t="shared" si="441"/>
        <v>2245.509</v>
      </c>
      <c r="X1644" s="28">
        <f t="shared" si="442"/>
        <v>-22.00825828930823</v>
      </c>
      <c r="Y1644" s="37">
        <f t="shared" si="437"/>
        <v>2520.2902958361474</v>
      </c>
      <c r="Z1644" s="28">
        <f>Y1644*0.0000002777777777</f>
        <v>7.0008063753624066E-4</v>
      </c>
      <c r="AA1644" s="28">
        <f t="shared" si="443"/>
        <v>2520.2902951304663</v>
      </c>
      <c r="AB1644" s="24">
        <f t="shared" si="438"/>
        <v>1243.9961419753963</v>
      </c>
      <c r="AD1644" s="24">
        <f t="shared" si="444"/>
        <v>0</v>
      </c>
      <c r="AE1644" s="24">
        <f t="shared" si="449"/>
        <v>5125.1253260055728</v>
      </c>
      <c r="AF1644" s="24">
        <f t="shared" si="448"/>
        <v>0</v>
      </c>
      <c r="AG164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44" s="35">
        <f>(AG1644*3600000)*$J$69</f>
        <v>3769708.0245771972</v>
      </c>
      <c r="AI1644" s="33">
        <f>ABS((AB1644*0.0000002777777777)-Z1644)</f>
        <v>3.5452615375094137E-4</v>
      </c>
      <c r="AJ1644" s="33">
        <f t="shared" si="447"/>
        <v>3.2042686861981577</v>
      </c>
    </row>
    <row r="1645" spans="2:36" x14ac:dyDescent="0.3">
      <c r="B1645" s="23" t="s">
        <v>34</v>
      </c>
      <c r="C1645" s="23">
        <v>1637</v>
      </c>
      <c r="D1645" s="23">
        <v>160</v>
      </c>
      <c r="E1645" s="5">
        <v>105.6</v>
      </c>
      <c r="F1645" s="13">
        <f t="shared" si="445"/>
        <v>-5.5555555555556344E-2</v>
      </c>
      <c r="G1645" s="13">
        <f t="shared" si="446"/>
        <v>-0.20000000000000284</v>
      </c>
      <c r="R1645">
        <f t="shared" si="434"/>
        <v>0</v>
      </c>
      <c r="S1645">
        <f t="shared" si="435"/>
        <v>105.6</v>
      </c>
      <c r="T1645" s="31">
        <f t="shared" si="439"/>
        <v>29.333333333333332</v>
      </c>
      <c r="U1645" s="31">
        <f t="shared" si="436"/>
        <v>656519.11111111101</v>
      </c>
      <c r="V1645" s="28">
        <f t="shared" si="440"/>
        <v>296.22825012977768</v>
      </c>
      <c r="W1645" s="28">
        <f t="shared" si="441"/>
        <v>2245.509</v>
      </c>
      <c r="X1645" s="28">
        <f t="shared" si="442"/>
        <v>-88.033033157226669</v>
      </c>
      <c r="Y1645" s="37">
        <f t="shared" si="437"/>
        <v>2453.704216972551</v>
      </c>
      <c r="Z1645" s="28">
        <f>Y1645*0.0000002777777777</f>
        <v>6.8158450452375388E-4</v>
      </c>
      <c r="AA1645" s="28">
        <f t="shared" si="443"/>
        <v>2453.7042162855141</v>
      </c>
      <c r="AB1645" s="24">
        <f t="shared" si="438"/>
        <v>3724.9236111110076</v>
      </c>
      <c r="AD1645" s="24">
        <f t="shared" si="444"/>
        <v>0</v>
      </c>
      <c r="AE1645" s="24">
        <f t="shared" si="449"/>
        <v>5125.1253260055728</v>
      </c>
      <c r="AF1645" s="24">
        <f t="shared" si="448"/>
        <v>0</v>
      </c>
      <c r="AG164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45" s="35">
        <f>(AG1645*3600000)*$J$69</f>
        <v>3769708.0245771972</v>
      </c>
      <c r="AI1645" s="33">
        <f>ABS((AB1645*0.0000002777777777)-Z1645)</f>
        <v>3.5311649827292097E-4</v>
      </c>
      <c r="AJ1645" s="33">
        <f t="shared" si="447"/>
        <v>3.2046218026964306</v>
      </c>
    </row>
    <row r="1646" spans="2:36" x14ac:dyDescent="0.3">
      <c r="B1646" s="23" t="s">
        <v>34</v>
      </c>
      <c r="C1646" s="23">
        <v>1638</v>
      </c>
      <c r="D1646" s="23">
        <v>161</v>
      </c>
      <c r="E1646" s="5">
        <v>105.3</v>
      </c>
      <c r="F1646" s="13">
        <f t="shared" si="445"/>
        <v>-9.7222222222220642E-2</v>
      </c>
      <c r="G1646" s="13">
        <f t="shared" si="446"/>
        <v>-0.34999999999999432</v>
      </c>
      <c r="R1646">
        <f t="shared" si="434"/>
        <v>0</v>
      </c>
      <c r="S1646">
        <f t="shared" si="435"/>
        <v>105.3</v>
      </c>
      <c r="T1646" s="31">
        <f t="shared" si="439"/>
        <v>29.25</v>
      </c>
      <c r="U1646" s="31">
        <f t="shared" si="436"/>
        <v>652794.1875</v>
      </c>
      <c r="V1646" s="28">
        <f t="shared" si="440"/>
        <v>294.54752586065621</v>
      </c>
      <c r="W1646" s="28">
        <f t="shared" si="441"/>
        <v>2245.509</v>
      </c>
      <c r="X1646" s="28">
        <f t="shared" si="442"/>
        <v>-154.05780802514198</v>
      </c>
      <c r="Y1646" s="37">
        <f t="shared" si="437"/>
        <v>2385.9987178355141</v>
      </c>
      <c r="Z1646" s="28">
        <f>Y1646*0.0000002777777777</f>
        <v>6.6277742143539854E-4</v>
      </c>
      <c r="AA1646" s="28">
        <f t="shared" si="443"/>
        <v>2385.9987171674347</v>
      </c>
      <c r="AB1646" s="24">
        <f t="shared" si="438"/>
        <v>4950.0802469135961</v>
      </c>
      <c r="AD1646" s="24">
        <f t="shared" si="444"/>
        <v>0</v>
      </c>
      <c r="AE1646" s="24">
        <f t="shared" si="449"/>
        <v>5125.1253260055728</v>
      </c>
      <c r="AF1646" s="24">
        <f t="shared" si="448"/>
        <v>0</v>
      </c>
      <c r="AG164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46" s="35">
        <f>(AG1646*3600000)*$J$69</f>
        <v>3769708.0245771972</v>
      </c>
      <c r="AI1646" s="33">
        <f>ABS((AB1646*0.0000002777777777)-Z1646)</f>
        <v>7.1224486898892759E-4</v>
      </c>
      <c r="AJ1646" s="33">
        <f t="shared" si="447"/>
        <v>3.2053340475654197</v>
      </c>
    </row>
    <row r="1647" spans="2:36" x14ac:dyDescent="0.3">
      <c r="B1647" s="23" t="s">
        <v>34</v>
      </c>
      <c r="C1647" s="23">
        <v>1639</v>
      </c>
      <c r="D1647" s="23">
        <v>162</v>
      </c>
      <c r="E1647" s="5">
        <v>104.9</v>
      </c>
      <c r="F1647" s="13">
        <f t="shared" si="445"/>
        <v>-0.12499999999999881</v>
      </c>
      <c r="G1647" s="13">
        <f t="shared" si="446"/>
        <v>-0.44999999999999574</v>
      </c>
      <c r="R1647">
        <f t="shared" si="434"/>
        <v>0</v>
      </c>
      <c r="S1647">
        <f t="shared" si="435"/>
        <v>104.9</v>
      </c>
      <c r="T1647" s="31">
        <f t="shared" si="439"/>
        <v>29.138888888888889</v>
      </c>
      <c r="U1647" s="31">
        <f t="shared" si="436"/>
        <v>647844.1072530864</v>
      </c>
      <c r="V1647" s="28">
        <f t="shared" si="440"/>
        <v>292.31399817695558</v>
      </c>
      <c r="W1647" s="28">
        <f t="shared" si="441"/>
        <v>2245.509</v>
      </c>
      <c r="X1647" s="28">
        <f t="shared" si="442"/>
        <v>-198.07432460375529</v>
      </c>
      <c r="Y1647" s="37">
        <f t="shared" si="437"/>
        <v>2339.7486735732</v>
      </c>
      <c r="Z1647" s="28">
        <f>Y1647*0.0000002777777777</f>
        <v>6.4993018692168631E-4</v>
      </c>
      <c r="AA1647" s="28">
        <f t="shared" si="443"/>
        <v>2339.7486729180705</v>
      </c>
      <c r="AB1647" s="24">
        <f t="shared" si="438"/>
        <v>6161.1072530864039</v>
      </c>
      <c r="AD1647" s="24">
        <f t="shared" si="444"/>
        <v>0</v>
      </c>
      <c r="AE1647" s="24">
        <f t="shared" si="449"/>
        <v>5125.1253260055728</v>
      </c>
      <c r="AF1647" s="24">
        <f t="shared" si="448"/>
        <v>0</v>
      </c>
      <c r="AG164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47" s="35">
        <f>(AG1647*3600000)*$J$69</f>
        <v>3769708.0245771972</v>
      </c>
      <c r="AI1647" s="33">
        <f>ABS((AB1647*0.0000002777777777)-Z1647)</f>
        <v>1.0614884940120064E-3</v>
      </c>
      <c r="AJ1647" s="33">
        <f t="shared" si="447"/>
        <v>3.2063955360594316</v>
      </c>
    </row>
    <row r="1648" spans="2:36" x14ac:dyDescent="0.3">
      <c r="B1648" s="23" t="s">
        <v>34</v>
      </c>
      <c r="C1648" s="23">
        <v>1640</v>
      </c>
      <c r="D1648" s="23">
        <v>163</v>
      </c>
      <c r="E1648" s="5">
        <v>104.4</v>
      </c>
      <c r="F1648" s="13">
        <f t="shared" si="445"/>
        <v>-0.12500000000000078</v>
      </c>
      <c r="G1648" s="13">
        <f t="shared" si="446"/>
        <v>-0.45000000000000284</v>
      </c>
      <c r="R1648">
        <f t="shared" si="434"/>
        <v>0</v>
      </c>
      <c r="S1648">
        <f t="shared" si="435"/>
        <v>104.4</v>
      </c>
      <c r="T1648" s="31">
        <f t="shared" si="439"/>
        <v>29</v>
      </c>
      <c r="U1648" s="31">
        <f t="shared" si="436"/>
        <v>641683</v>
      </c>
      <c r="V1648" s="28">
        <f t="shared" si="440"/>
        <v>289.53404251449996</v>
      </c>
      <c r="W1648" s="28">
        <f t="shared" si="441"/>
        <v>2245.509</v>
      </c>
      <c r="X1648" s="28">
        <f t="shared" si="442"/>
        <v>-198.07432460375841</v>
      </c>
      <c r="Y1648" s="37">
        <f t="shared" si="437"/>
        <v>2336.9687179107418</v>
      </c>
      <c r="Z1648" s="28">
        <f>Y1648*0.0000002777777777</f>
        <v>6.4915797701566404E-4</v>
      </c>
      <c r="AA1648" s="28">
        <f t="shared" si="443"/>
        <v>2336.9687172563904</v>
      </c>
      <c r="AB1648" s="24">
        <f t="shared" si="438"/>
        <v>4907.6913580247201</v>
      </c>
      <c r="AD1648" s="24">
        <f t="shared" si="444"/>
        <v>0</v>
      </c>
      <c r="AE1648" s="24">
        <f t="shared" si="449"/>
        <v>5125.1253260055728</v>
      </c>
      <c r="AF1648" s="24">
        <f t="shared" si="448"/>
        <v>0</v>
      </c>
      <c r="AG164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48" s="35">
        <f>(AG1648*3600000)*$J$69</f>
        <v>3769708.0245771972</v>
      </c>
      <c r="AI1648" s="33">
        <f>ABS((AB1648*0.0000002777777777)-Z1648)</f>
        <v>7.1408962205393777E-4</v>
      </c>
      <c r="AJ1648" s="33">
        <f t="shared" si="447"/>
        <v>3.2071096256814857</v>
      </c>
    </row>
    <row r="1649" spans="2:36" x14ac:dyDescent="0.3">
      <c r="B1649" s="23" t="s">
        <v>34</v>
      </c>
      <c r="C1649" s="23">
        <v>1641</v>
      </c>
      <c r="D1649" s="23">
        <v>164</v>
      </c>
      <c r="E1649" s="5">
        <v>104</v>
      </c>
      <c r="F1649" s="13">
        <f t="shared" si="445"/>
        <v>-8.3333333333334522E-2</v>
      </c>
      <c r="G1649" s="13">
        <f t="shared" si="446"/>
        <v>-0.30000000000000426</v>
      </c>
      <c r="R1649">
        <f t="shared" si="434"/>
        <v>0</v>
      </c>
      <c r="S1649">
        <f t="shared" si="435"/>
        <v>104</v>
      </c>
      <c r="T1649" s="31">
        <f t="shared" si="439"/>
        <v>28.888888888888889</v>
      </c>
      <c r="U1649" s="31">
        <f t="shared" si="436"/>
        <v>636775.30864197528</v>
      </c>
      <c r="V1649" s="28">
        <f t="shared" si="440"/>
        <v>287.31964113827155</v>
      </c>
      <c r="W1649" s="28">
        <f t="shared" si="441"/>
        <v>2245.509</v>
      </c>
      <c r="X1649" s="28">
        <f t="shared" si="442"/>
        <v>-132.04954973584</v>
      </c>
      <c r="Y1649" s="37">
        <f t="shared" si="437"/>
        <v>2400.7790914024313</v>
      </c>
      <c r="Z1649" s="28">
        <f>Y1649*0.0000002777777777</f>
        <v>6.6688308075839255E-4</v>
      </c>
      <c r="AA1649" s="28">
        <f t="shared" si="443"/>
        <v>2400.7790907302133</v>
      </c>
      <c r="AB1649" s="24">
        <f t="shared" si="438"/>
        <v>2446.780864197528</v>
      </c>
      <c r="AD1649" s="24">
        <f t="shared" si="444"/>
        <v>0</v>
      </c>
      <c r="AE1649" s="24">
        <f t="shared" si="449"/>
        <v>5125.1253260055728</v>
      </c>
      <c r="AF1649" s="24">
        <f t="shared" si="448"/>
        <v>0</v>
      </c>
      <c r="AG164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49" s="35">
        <f>(AG1649*3600000)*$J$69</f>
        <v>3769708.0245771972</v>
      </c>
      <c r="AI1649" s="33">
        <f>ABS((AB1649*0.0000002777777777)-Z1649)</f>
        <v>1.2778270217282325E-5</v>
      </c>
      <c r="AJ1649" s="33">
        <f t="shared" si="447"/>
        <v>3.2071224039517028</v>
      </c>
    </row>
    <row r="1650" spans="2:36" x14ac:dyDescent="0.3">
      <c r="B1650" s="23" t="s">
        <v>34</v>
      </c>
      <c r="C1650" s="23">
        <v>1642</v>
      </c>
      <c r="D1650" s="23">
        <v>165</v>
      </c>
      <c r="E1650" s="5">
        <v>103.8</v>
      </c>
      <c r="F1650" s="13">
        <f t="shared" si="445"/>
        <v>-1.3888888888888099E-2</v>
      </c>
      <c r="G1650" s="13">
        <f t="shared" si="446"/>
        <v>-4.9999999999997158E-2</v>
      </c>
      <c r="R1650">
        <f t="shared" si="434"/>
        <v>0</v>
      </c>
      <c r="S1650">
        <f t="shared" si="435"/>
        <v>103.8</v>
      </c>
      <c r="T1650" s="31">
        <f t="shared" si="439"/>
        <v>28.833333333333332</v>
      </c>
      <c r="U1650" s="31">
        <f t="shared" si="436"/>
        <v>634328.52777777775</v>
      </c>
      <c r="V1650" s="28">
        <f t="shared" si="440"/>
        <v>286.21562816806937</v>
      </c>
      <c r="W1650" s="28">
        <f t="shared" si="441"/>
        <v>2245.509</v>
      </c>
      <c r="X1650" s="28">
        <f t="shared" si="442"/>
        <v>-22.008258289305104</v>
      </c>
      <c r="Y1650" s="37">
        <f t="shared" si="437"/>
        <v>2509.7163698787645</v>
      </c>
      <c r="Z1650" s="28">
        <f>Y1650*0.0000002777777777</f>
        <v>6.971434358822345E-4</v>
      </c>
      <c r="AA1650" s="28">
        <f t="shared" si="443"/>
        <v>2509.7163691760443</v>
      </c>
      <c r="AB1650" s="24">
        <f t="shared" si="438"/>
        <v>-1222.8016975307837</v>
      </c>
      <c r="AD1650" s="24">
        <f t="shared" si="444"/>
        <v>0</v>
      </c>
      <c r="AE1650" s="24">
        <f t="shared" si="449"/>
        <v>5125.1253260055728</v>
      </c>
      <c r="AF1650" s="24">
        <f t="shared" si="448"/>
        <v>0</v>
      </c>
      <c r="AG165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50" s="35">
        <f>(AG1650*3600000)*$J$69</f>
        <v>3769708.0245771972</v>
      </c>
      <c r="AI1650" s="33">
        <f>ABS((AB1650*0.0000002777777777)-Z1650)</f>
        <v>1.0368105739901232E-3</v>
      </c>
      <c r="AJ1650" s="33">
        <f t="shared" si="447"/>
        <v>3.208159214525693</v>
      </c>
    </row>
    <row r="1651" spans="2:36" x14ac:dyDescent="0.3">
      <c r="B1651" s="23" t="s">
        <v>34</v>
      </c>
      <c r="C1651" s="23">
        <v>1643</v>
      </c>
      <c r="D1651" s="23">
        <v>166</v>
      </c>
      <c r="E1651" s="5">
        <v>103.9</v>
      </c>
      <c r="F1651" s="13">
        <f t="shared" si="445"/>
        <v>8.3333333333334522E-2</v>
      </c>
      <c r="G1651" s="13">
        <f t="shared" si="446"/>
        <v>0.30000000000000426</v>
      </c>
      <c r="R1651">
        <f t="shared" si="434"/>
        <v>0</v>
      </c>
      <c r="S1651">
        <f t="shared" si="435"/>
        <v>103.9</v>
      </c>
      <c r="T1651" s="31">
        <f t="shared" si="439"/>
        <v>28.861111111111111</v>
      </c>
      <c r="U1651" s="31">
        <f t="shared" si="436"/>
        <v>635551.32947530854</v>
      </c>
      <c r="V1651" s="28">
        <f t="shared" si="440"/>
        <v>286.76736901001112</v>
      </c>
      <c r="W1651" s="28">
        <f t="shared" si="441"/>
        <v>2245.509</v>
      </c>
      <c r="X1651" s="28">
        <f t="shared" si="442"/>
        <v>132.04954973584</v>
      </c>
      <c r="Y1651" s="37">
        <f t="shared" si="437"/>
        <v>2664.3259187458511</v>
      </c>
      <c r="Z1651" s="28">
        <f>Y1651*0.0000002777777777</f>
        <v>7.4009053277773339E-4</v>
      </c>
      <c r="AA1651" s="28">
        <f t="shared" si="443"/>
        <v>2664.3259179998404</v>
      </c>
      <c r="AB1651" s="24">
        <f t="shared" si="438"/>
        <v>-6131.6705246914644</v>
      </c>
      <c r="AD1651" s="24">
        <f t="shared" si="444"/>
        <v>0</v>
      </c>
      <c r="AE1651" s="24">
        <f t="shared" si="449"/>
        <v>5125.1253260055728</v>
      </c>
      <c r="AF1651" s="24">
        <f t="shared" si="448"/>
        <v>0</v>
      </c>
      <c r="AG165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51" s="35">
        <f>(AG1651*3600000)*$J$69</f>
        <v>3769708.0245771972</v>
      </c>
      <c r="AI1651" s="33">
        <f>ABS((AB1651*0.0000002777777777)-Z1651)</f>
        <v>2.4433323447151213E-3</v>
      </c>
      <c r="AJ1651" s="33">
        <f t="shared" si="447"/>
        <v>3.2106025468704082</v>
      </c>
    </row>
    <row r="1652" spans="2:36" x14ac:dyDescent="0.3">
      <c r="B1652" s="23" t="s">
        <v>34</v>
      </c>
      <c r="C1652" s="23">
        <v>1644</v>
      </c>
      <c r="D1652" s="23">
        <v>167</v>
      </c>
      <c r="E1652" s="5">
        <v>104.4</v>
      </c>
      <c r="F1652" s="13">
        <f t="shared" si="445"/>
        <v>0.16666666666666508</v>
      </c>
      <c r="G1652" s="13">
        <f t="shared" si="446"/>
        <v>0.59999999999999432</v>
      </c>
      <c r="R1652">
        <f t="shared" si="434"/>
        <v>0</v>
      </c>
      <c r="S1652">
        <f t="shared" si="435"/>
        <v>104.4</v>
      </c>
      <c r="T1652" s="31">
        <f t="shared" si="439"/>
        <v>29</v>
      </c>
      <c r="U1652" s="31">
        <f t="shared" si="436"/>
        <v>641683</v>
      </c>
      <c r="V1652" s="28">
        <f t="shared" si="440"/>
        <v>289.53404251449996</v>
      </c>
      <c r="W1652" s="28">
        <f t="shared" si="441"/>
        <v>2245.509</v>
      </c>
      <c r="X1652" s="28">
        <f t="shared" si="442"/>
        <v>264.09909947167375</v>
      </c>
      <c r="Y1652" s="37">
        <f t="shared" si="437"/>
        <v>2799.1421419861736</v>
      </c>
      <c r="Z1652" s="28">
        <f>Y1652*0.0000002777777777</f>
        <v>7.7753948366733724E-4</v>
      </c>
      <c r="AA1652" s="28">
        <f t="shared" si="443"/>
        <v>2799.1421412024142</v>
      </c>
      <c r="AB1652" s="24">
        <f t="shared" si="438"/>
        <v>-8633.7924382715719</v>
      </c>
      <c r="AD1652" s="24">
        <f t="shared" si="444"/>
        <v>0</v>
      </c>
      <c r="AE1652" s="24">
        <f t="shared" si="449"/>
        <v>5125.1253260055728</v>
      </c>
      <c r="AF1652" s="24">
        <f t="shared" si="448"/>
        <v>0</v>
      </c>
      <c r="AG165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52" s="35">
        <f>(AG1652*3600000)*$J$69</f>
        <v>3769708.0245771972</v>
      </c>
      <c r="AI1652" s="33">
        <f>ABS((AB1652*0.0000002777777777)-Z1652)</f>
        <v>3.1758151602934792E-3</v>
      </c>
      <c r="AJ1652" s="33">
        <f t="shared" si="447"/>
        <v>3.2137783620307019</v>
      </c>
    </row>
    <row r="1653" spans="2:36" x14ac:dyDescent="0.3">
      <c r="B1653" s="23" t="s">
        <v>34</v>
      </c>
      <c r="C1653" s="23">
        <v>1645</v>
      </c>
      <c r="D1653" s="23">
        <v>168</v>
      </c>
      <c r="E1653" s="5">
        <v>105.1</v>
      </c>
      <c r="F1653" s="13">
        <f t="shared" si="445"/>
        <v>0.23611111111110952</v>
      </c>
      <c r="G1653" s="13">
        <f t="shared" si="446"/>
        <v>0.84999999999999432</v>
      </c>
      <c r="R1653">
        <f t="shared" si="434"/>
        <v>0</v>
      </c>
      <c r="S1653">
        <f t="shared" si="435"/>
        <v>105.1</v>
      </c>
      <c r="T1653" s="31">
        <f t="shared" si="439"/>
        <v>29.194444444444443</v>
      </c>
      <c r="U1653" s="31">
        <f t="shared" si="436"/>
        <v>650316.79243827157</v>
      </c>
      <c r="V1653" s="28">
        <f t="shared" si="440"/>
        <v>293.42969944616851</v>
      </c>
      <c r="W1653" s="28">
        <f t="shared" si="441"/>
        <v>2245.509</v>
      </c>
      <c r="X1653" s="28">
        <f t="shared" si="442"/>
        <v>374.14039091820553</v>
      </c>
      <c r="Y1653" s="37">
        <f t="shared" si="437"/>
        <v>2913.0790903643738</v>
      </c>
      <c r="Z1653" s="28">
        <f>Y1653*0.0000002777777777</f>
        <v>8.0918863598575328E-4</v>
      </c>
      <c r="AA1653" s="28">
        <f t="shared" si="443"/>
        <v>2913.0790895487116</v>
      </c>
      <c r="AB1653" s="24">
        <f t="shared" si="438"/>
        <v>-12434.074074074044</v>
      </c>
      <c r="AD1653" s="24">
        <f t="shared" si="444"/>
        <v>0</v>
      </c>
      <c r="AE1653" s="24">
        <f t="shared" si="449"/>
        <v>5125.1253260055728</v>
      </c>
      <c r="AF1653" s="24">
        <f t="shared" si="448"/>
        <v>0</v>
      </c>
      <c r="AG165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53" s="35">
        <f>(AG1653*3600000)*$J$69</f>
        <v>3769708.0245771972</v>
      </c>
      <c r="AI1653" s="33">
        <f>ABS((AB1653*0.0000002777777777)-Z1653)</f>
        <v>4.2630981000392268E-3</v>
      </c>
      <c r="AJ1653" s="33">
        <f t="shared" si="447"/>
        <v>3.218041460130741</v>
      </c>
    </row>
    <row r="1654" spans="2:36" x14ac:dyDescent="0.3">
      <c r="B1654" s="23" t="s">
        <v>34</v>
      </c>
      <c r="C1654" s="23">
        <v>1646</v>
      </c>
      <c r="D1654" s="23">
        <v>169</v>
      </c>
      <c r="E1654" s="5">
        <v>106.1</v>
      </c>
      <c r="F1654" s="13">
        <f t="shared" si="445"/>
        <v>0.29166666666666785</v>
      </c>
      <c r="G1654" s="13">
        <f t="shared" si="446"/>
        <v>1.0500000000000043</v>
      </c>
      <c r="R1654">
        <f t="shared" si="434"/>
        <v>0</v>
      </c>
      <c r="S1654">
        <f t="shared" si="435"/>
        <v>106.1</v>
      </c>
      <c r="T1654" s="31">
        <f t="shared" si="439"/>
        <v>29.472222222222221</v>
      </c>
      <c r="U1654" s="31">
        <f t="shared" si="436"/>
        <v>662750.86651234562</v>
      </c>
      <c r="V1654" s="28">
        <f t="shared" si="440"/>
        <v>299.04008297135368</v>
      </c>
      <c r="W1654" s="28">
        <f t="shared" si="441"/>
        <v>2245.509</v>
      </c>
      <c r="X1654" s="28">
        <f t="shared" si="442"/>
        <v>462.17342407543532</v>
      </c>
      <c r="Y1654" s="37">
        <f t="shared" si="437"/>
        <v>3006.7225070467889</v>
      </c>
      <c r="Z1654" s="28">
        <f>Y1654*0.0000002777777777</f>
        <v>8.3520069616802972E-4</v>
      </c>
      <c r="AA1654" s="28">
        <f t="shared" si="443"/>
        <v>3006.7225062049069</v>
      </c>
      <c r="AB1654" s="24">
        <f t="shared" si="438"/>
        <v>-13813.479166666744</v>
      </c>
      <c r="AD1654" s="24">
        <f t="shared" si="444"/>
        <v>0</v>
      </c>
      <c r="AE1654" s="24">
        <f t="shared" si="449"/>
        <v>5125.1253260055728</v>
      </c>
      <c r="AF1654" s="24">
        <f t="shared" si="448"/>
        <v>0</v>
      </c>
      <c r="AG165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54" s="35">
        <f>(AG1654*3600000)*$J$69</f>
        <v>3769708.0245771972</v>
      </c>
      <c r="AI1654" s="33">
        <f>ABS((AB1654*0.0000002777777777)-Z1654)</f>
        <v>4.6722782413899664E-3</v>
      </c>
      <c r="AJ1654" s="33">
        <f t="shared" si="447"/>
        <v>3.2227137383721312</v>
      </c>
    </row>
    <row r="1655" spans="2:36" x14ac:dyDescent="0.3">
      <c r="B1655" s="23" t="s">
        <v>34</v>
      </c>
      <c r="C1655" s="23">
        <v>1647</v>
      </c>
      <c r="D1655" s="23">
        <v>170</v>
      </c>
      <c r="E1655" s="5">
        <v>107.2</v>
      </c>
      <c r="F1655" s="13">
        <f t="shared" si="445"/>
        <v>0.33333333333333409</v>
      </c>
      <c r="G1655" s="13">
        <f t="shared" si="446"/>
        <v>1.2000000000000028</v>
      </c>
      <c r="R1655">
        <f t="shared" si="434"/>
        <v>0</v>
      </c>
      <c r="S1655">
        <f t="shared" si="435"/>
        <v>107.2</v>
      </c>
      <c r="T1655" s="31">
        <f t="shared" si="439"/>
        <v>29.777777777777779</v>
      </c>
      <c r="U1655" s="31">
        <f t="shared" si="436"/>
        <v>676564.34567901236</v>
      </c>
      <c r="V1655" s="28">
        <f t="shared" si="440"/>
        <v>305.27286841886416</v>
      </c>
      <c r="W1655" s="28">
        <f t="shared" si="441"/>
        <v>2245.509</v>
      </c>
      <c r="X1655" s="28">
        <f t="shared" si="442"/>
        <v>528.19819894335376</v>
      </c>
      <c r="Y1655" s="37">
        <f t="shared" si="437"/>
        <v>3078.9800673622181</v>
      </c>
      <c r="Z1655" s="28">
        <f>Y1655*0.0000002777777777</f>
        <v>8.5527224069447327E-4</v>
      </c>
      <c r="AA1655" s="28">
        <f t="shared" si="443"/>
        <v>3078.9800665001039</v>
      </c>
      <c r="AB1655" s="24">
        <f t="shared" si="438"/>
        <v>-16508.70601851854</v>
      </c>
      <c r="AD1655" s="24">
        <f t="shared" si="444"/>
        <v>0</v>
      </c>
      <c r="AE1655" s="24">
        <f t="shared" si="449"/>
        <v>5125.1253260055728</v>
      </c>
      <c r="AF1655" s="24">
        <f t="shared" si="448"/>
        <v>0</v>
      </c>
      <c r="AG165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55" s="35">
        <f>(AG1655*3600000)*$J$69</f>
        <v>3769708.0245771972</v>
      </c>
      <c r="AI1655" s="33">
        <f>ABS((AB1655*0.0000002777777777)-Z1655)</f>
        <v>5.4410239112211694E-3</v>
      </c>
      <c r="AJ1655" s="33">
        <f t="shared" si="447"/>
        <v>3.2281547622833524</v>
      </c>
    </row>
    <row r="1656" spans="2:36" x14ac:dyDescent="0.3">
      <c r="B1656" s="23" t="s">
        <v>34</v>
      </c>
      <c r="C1656" s="23">
        <v>1648</v>
      </c>
      <c r="D1656" s="23">
        <v>171</v>
      </c>
      <c r="E1656" s="5">
        <v>108.5</v>
      </c>
      <c r="F1656" s="13">
        <f t="shared" si="445"/>
        <v>0.37500000000000039</v>
      </c>
      <c r="G1656" s="13">
        <f t="shared" si="446"/>
        <v>1.3500000000000014</v>
      </c>
      <c r="R1656">
        <f t="shared" si="434"/>
        <v>0</v>
      </c>
      <c r="S1656">
        <f t="shared" si="435"/>
        <v>108.5</v>
      </c>
      <c r="T1656" s="31">
        <f t="shared" si="439"/>
        <v>30.138888888888889</v>
      </c>
      <c r="U1656" s="31">
        <f t="shared" si="436"/>
        <v>693073.0516975309</v>
      </c>
      <c r="V1656" s="28">
        <f t="shared" si="440"/>
        <v>312.72176824981671</v>
      </c>
      <c r="W1656" s="28">
        <f t="shared" si="441"/>
        <v>2245.509</v>
      </c>
      <c r="X1656" s="28">
        <f t="shared" si="442"/>
        <v>594.22297381127214</v>
      </c>
      <c r="Y1656" s="37">
        <f t="shared" si="437"/>
        <v>3152.4537420610886</v>
      </c>
      <c r="Z1656" s="28">
        <f>Y1656*0.0000002777777777</f>
        <v>8.7568159477177828E-4</v>
      </c>
      <c r="AA1656" s="28">
        <f t="shared" si="443"/>
        <v>3152.4537411784017</v>
      </c>
      <c r="AB1656" s="24">
        <f t="shared" si="438"/>
        <v>-18001.148148148204</v>
      </c>
      <c r="AD1656" s="24">
        <f t="shared" si="444"/>
        <v>0</v>
      </c>
      <c r="AE1656" s="24">
        <f t="shared" si="449"/>
        <v>5125.1253260055728</v>
      </c>
      <c r="AF1656" s="24">
        <f t="shared" si="448"/>
        <v>0</v>
      </c>
      <c r="AG165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56" s="35">
        <f>(AG1656*3600000)*$J$69</f>
        <v>3769708.0245771972</v>
      </c>
      <c r="AI1656" s="33">
        <f>ABS((AB1656*0.0000002777777777)-Z1656)</f>
        <v>5.8760005234128575E-3</v>
      </c>
      <c r="AJ1656" s="33">
        <f t="shared" si="447"/>
        <v>3.234030762806765</v>
      </c>
    </row>
    <row r="1657" spans="2:36" x14ac:dyDescent="0.3">
      <c r="B1657" s="23" t="s">
        <v>34</v>
      </c>
      <c r="C1657" s="23">
        <v>1649</v>
      </c>
      <c r="D1657" s="23">
        <v>172</v>
      </c>
      <c r="E1657" s="5">
        <v>109.9</v>
      </c>
      <c r="F1657" s="13">
        <f t="shared" si="445"/>
        <v>0.38888888888888851</v>
      </c>
      <c r="G1657" s="13">
        <f t="shared" si="446"/>
        <v>1.3999999999999986</v>
      </c>
      <c r="R1657">
        <f t="shared" si="434"/>
        <v>0</v>
      </c>
      <c r="S1657">
        <f t="shared" si="435"/>
        <v>109.9</v>
      </c>
      <c r="T1657" s="31">
        <f t="shared" si="439"/>
        <v>30.527777777777779</v>
      </c>
      <c r="U1657" s="31">
        <f t="shared" si="436"/>
        <v>711074.1998456791</v>
      </c>
      <c r="V1657" s="28">
        <f t="shared" si="440"/>
        <v>320.8440734896871</v>
      </c>
      <c r="W1657" s="28">
        <f t="shared" si="441"/>
        <v>2245.509</v>
      </c>
      <c r="X1657" s="28">
        <f t="shared" si="442"/>
        <v>616.23123210057736</v>
      </c>
      <c r="Y1657" s="37">
        <f t="shared" si="437"/>
        <v>3182.5843055902646</v>
      </c>
      <c r="Z1657" s="28">
        <f>Y1657*0.0000002777777777</f>
        <v>8.8405119574976141E-4</v>
      </c>
      <c r="AA1657" s="28">
        <f t="shared" si="443"/>
        <v>3182.5843046991413</v>
      </c>
      <c r="AB1657" s="24">
        <f t="shared" si="438"/>
        <v>-18231.932098765159</v>
      </c>
      <c r="AD1657" s="24">
        <f t="shared" si="444"/>
        <v>0</v>
      </c>
      <c r="AE1657" s="24">
        <f t="shared" si="449"/>
        <v>5125.1253260055728</v>
      </c>
      <c r="AF1657" s="24">
        <f t="shared" si="448"/>
        <v>0</v>
      </c>
      <c r="AG165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57" s="35">
        <f>(AG1657*3600000)*$J$69</f>
        <v>3769708.0245771972</v>
      </c>
      <c r="AI1657" s="33">
        <f>ABS((AB1657*0.0000002777777777)-Z1657)</f>
        <v>5.9484767773220447E-3</v>
      </c>
      <c r="AJ1657" s="33">
        <f t="shared" si="447"/>
        <v>3.2399792395840872</v>
      </c>
    </row>
    <row r="1658" spans="2:36" x14ac:dyDescent="0.3">
      <c r="B1658" s="23" t="s">
        <v>34</v>
      </c>
      <c r="C1658" s="23">
        <v>1650</v>
      </c>
      <c r="D1658" s="23">
        <v>173</v>
      </c>
      <c r="E1658" s="5">
        <v>111.3</v>
      </c>
      <c r="F1658" s="13">
        <f t="shared" si="445"/>
        <v>0.38888888888888851</v>
      </c>
      <c r="G1658" s="13">
        <f t="shared" si="446"/>
        <v>1.3999999999999986</v>
      </c>
      <c r="R1658">
        <f t="shared" si="434"/>
        <v>0</v>
      </c>
      <c r="S1658">
        <f t="shared" si="435"/>
        <v>111.3</v>
      </c>
      <c r="T1658" s="31">
        <f t="shared" si="439"/>
        <v>30.916666666666664</v>
      </c>
      <c r="U1658" s="31">
        <f t="shared" si="436"/>
        <v>729306.13194444426</v>
      </c>
      <c r="V1658" s="28">
        <f t="shared" si="440"/>
        <v>329.07051084801725</v>
      </c>
      <c r="W1658" s="28">
        <f t="shared" si="441"/>
        <v>2245.509</v>
      </c>
      <c r="X1658" s="28">
        <f t="shared" si="442"/>
        <v>616.23123210057736</v>
      </c>
      <c r="Y1658" s="37">
        <f t="shared" si="437"/>
        <v>3190.8107429485949</v>
      </c>
      <c r="Z1658" s="28">
        <f>Y1658*0.0000002777777777</f>
        <v>8.8633631723754672E-4</v>
      </c>
      <c r="AA1658" s="28">
        <f t="shared" si="443"/>
        <v>3190.8107420551682</v>
      </c>
      <c r="AB1658" s="24">
        <f t="shared" si="438"/>
        <v>-18462.716049382929</v>
      </c>
      <c r="AD1658" s="24">
        <f t="shared" si="444"/>
        <v>0</v>
      </c>
      <c r="AE1658" s="24">
        <f t="shared" si="449"/>
        <v>5125.1253260055728</v>
      </c>
      <c r="AF1658" s="24">
        <f t="shared" si="448"/>
        <v>0</v>
      </c>
      <c r="AG165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58" s="35">
        <f>(AG1658*3600000)*$J$69</f>
        <v>3769708.0245771972</v>
      </c>
      <c r="AI1658" s="33">
        <f>ABS((AB1658*0.0000002777777777)-Z1658)</f>
        <v>6.0148685517412608E-3</v>
      </c>
      <c r="AJ1658" s="33">
        <f t="shared" si="447"/>
        <v>3.2459941081358283</v>
      </c>
    </row>
    <row r="1659" spans="2:36" x14ac:dyDescent="0.3">
      <c r="B1659" s="23" t="s">
        <v>34</v>
      </c>
      <c r="C1659" s="23">
        <v>1651</v>
      </c>
      <c r="D1659" s="23">
        <v>174</v>
      </c>
      <c r="E1659" s="5">
        <v>112.7</v>
      </c>
      <c r="F1659" s="13">
        <f t="shared" si="445"/>
        <v>0.36111111111111227</v>
      </c>
      <c r="G1659" s="13">
        <f t="shared" si="446"/>
        <v>1.3000000000000043</v>
      </c>
      <c r="R1659">
        <f t="shared" si="434"/>
        <v>0</v>
      </c>
      <c r="S1659">
        <f t="shared" si="435"/>
        <v>112.7</v>
      </c>
      <c r="T1659" s="31">
        <f t="shared" si="439"/>
        <v>31.305555555555557</v>
      </c>
      <c r="U1659" s="31">
        <f t="shared" si="436"/>
        <v>747768.84799382719</v>
      </c>
      <c r="V1659" s="28">
        <f t="shared" si="440"/>
        <v>337.40108032480748</v>
      </c>
      <c r="W1659" s="28">
        <f t="shared" si="441"/>
        <v>2245.509</v>
      </c>
      <c r="X1659" s="28">
        <f t="shared" si="442"/>
        <v>572.21471552196704</v>
      </c>
      <c r="Y1659" s="37">
        <f t="shared" si="437"/>
        <v>3155.1247958467748</v>
      </c>
      <c r="Z1659" s="28">
        <f>Y1659*0.0000002777777777</f>
        <v>8.7642355415648338E-4</v>
      </c>
      <c r="AA1659" s="28">
        <f t="shared" si="443"/>
        <v>3155.1247949633403</v>
      </c>
      <c r="AB1659" s="24">
        <f t="shared" si="438"/>
        <v>-16008.870370370336</v>
      </c>
      <c r="AD1659" s="24">
        <f t="shared" si="444"/>
        <v>0</v>
      </c>
      <c r="AE1659" s="24">
        <f t="shared" si="449"/>
        <v>5125.1253260055728</v>
      </c>
      <c r="AF1659" s="24">
        <f t="shared" si="448"/>
        <v>0</v>
      </c>
      <c r="AG165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59" s="35">
        <f>(AG1659*3600000)*$J$69</f>
        <v>3769708.0245771972</v>
      </c>
      <c r="AI1659" s="33">
        <f>ABS((AB1659*0.0000002777777777)-Z1659)</f>
        <v>5.3233319891253308E-3</v>
      </c>
      <c r="AJ1659" s="33">
        <f t="shared" si="447"/>
        <v>3.2513174401249536</v>
      </c>
    </row>
    <row r="1660" spans="2:36" x14ac:dyDescent="0.3">
      <c r="B1660" s="23" t="s">
        <v>34</v>
      </c>
      <c r="C1660" s="23">
        <v>1652</v>
      </c>
      <c r="D1660" s="23">
        <v>175</v>
      </c>
      <c r="E1660" s="5">
        <v>113.9</v>
      </c>
      <c r="F1660" s="13">
        <f t="shared" si="445"/>
        <v>0.31944444444444403</v>
      </c>
      <c r="G1660" s="13">
        <f t="shared" si="446"/>
        <v>1.1499999999999986</v>
      </c>
      <c r="R1660">
        <f t="shared" si="434"/>
        <v>0</v>
      </c>
      <c r="S1660">
        <f t="shared" si="435"/>
        <v>113.9</v>
      </c>
      <c r="T1660" s="31">
        <f t="shared" si="439"/>
        <v>31.638888888888889</v>
      </c>
      <c r="U1660" s="31">
        <f t="shared" si="436"/>
        <v>763777.71836419753</v>
      </c>
      <c r="V1660" s="28">
        <f t="shared" si="440"/>
        <v>344.62444911348337</v>
      </c>
      <c r="W1660" s="28">
        <f t="shared" si="441"/>
        <v>2245.509</v>
      </c>
      <c r="X1660" s="28">
        <f t="shared" si="442"/>
        <v>506.18994065404547</v>
      </c>
      <c r="Y1660" s="37">
        <f t="shared" si="437"/>
        <v>3096.3233897675291</v>
      </c>
      <c r="Z1660" s="28">
        <f>Y1660*0.0000002777777777</f>
        <v>8.6008983025015516E-4</v>
      </c>
      <c r="AA1660" s="28">
        <f t="shared" si="443"/>
        <v>3096.3233889005587</v>
      </c>
      <c r="AB1660" s="24">
        <f t="shared" si="438"/>
        <v>-14823.747685185168</v>
      </c>
      <c r="AD1660" s="24">
        <f t="shared" si="444"/>
        <v>0</v>
      </c>
      <c r="AE1660" s="24">
        <f t="shared" si="449"/>
        <v>5125.1253260055728</v>
      </c>
      <c r="AF1660" s="24">
        <f t="shared" si="448"/>
        <v>0</v>
      </c>
      <c r="AG166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60" s="35">
        <f>(AG1660*3600000)*$J$69</f>
        <v>3769708.0245771972</v>
      </c>
      <c r="AI1660" s="33">
        <f>ABS((AB1660*0.0000002777777777)-Z1660)</f>
        <v>4.9777975194264107E-3</v>
      </c>
      <c r="AJ1660" s="33">
        <f t="shared" si="447"/>
        <v>3.2562952376443799</v>
      </c>
    </row>
    <row r="1661" spans="2:36" x14ac:dyDescent="0.3">
      <c r="B1661" s="23" t="s">
        <v>34</v>
      </c>
      <c r="C1661" s="23">
        <v>1653</v>
      </c>
      <c r="D1661" s="23">
        <v>176</v>
      </c>
      <c r="E1661" s="5">
        <v>115</v>
      </c>
      <c r="F1661" s="13">
        <f t="shared" si="445"/>
        <v>0.29166666666666585</v>
      </c>
      <c r="G1661" s="13">
        <f t="shared" si="446"/>
        <v>1.0499999999999972</v>
      </c>
      <c r="R1661">
        <f t="shared" si="434"/>
        <v>0</v>
      </c>
      <c r="S1661">
        <f t="shared" si="435"/>
        <v>115</v>
      </c>
      <c r="T1661" s="31">
        <f t="shared" si="439"/>
        <v>31.944444444444443</v>
      </c>
      <c r="U1661" s="31">
        <f t="shared" si="436"/>
        <v>778601.4660493827</v>
      </c>
      <c r="V1661" s="28">
        <f t="shared" si="440"/>
        <v>351.31307822241507</v>
      </c>
      <c r="W1661" s="28">
        <f t="shared" si="441"/>
        <v>2245.509</v>
      </c>
      <c r="X1661" s="28">
        <f t="shared" si="442"/>
        <v>462.17342407543214</v>
      </c>
      <c r="Y1661" s="37">
        <f t="shared" si="437"/>
        <v>3058.9955022978475</v>
      </c>
      <c r="Z1661" s="28">
        <f>Y1661*0.0000002777777777</f>
        <v>8.497209726225914E-4</v>
      </c>
      <c r="AA1661" s="28">
        <f t="shared" si="443"/>
        <v>3058.995501441329</v>
      </c>
      <c r="AB1661" s="24">
        <f t="shared" si="438"/>
        <v>-13599.76851851854</v>
      </c>
      <c r="AD1661" s="24">
        <f t="shared" si="444"/>
        <v>0</v>
      </c>
      <c r="AE1661" s="24">
        <f t="shared" si="449"/>
        <v>5125.1253260055728</v>
      </c>
      <c r="AF1661" s="24">
        <f t="shared" si="448"/>
        <v>0</v>
      </c>
      <c r="AG166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61" s="35">
        <f>(AG1661*3600000)*$J$69</f>
        <v>3769708.0245771972</v>
      </c>
      <c r="AI1661" s="33">
        <f>ABS((AB1661*0.0000002777777777)-Z1661)</f>
        <v>4.6274344489310934E-3</v>
      </c>
      <c r="AJ1661" s="33">
        <f t="shared" si="447"/>
        <v>3.2609226720933111</v>
      </c>
    </row>
    <row r="1662" spans="2:36" x14ac:dyDescent="0.3">
      <c r="B1662" s="23" t="s">
        <v>34</v>
      </c>
      <c r="C1662" s="23">
        <v>1654</v>
      </c>
      <c r="D1662" s="23">
        <v>177</v>
      </c>
      <c r="E1662" s="5">
        <v>116</v>
      </c>
      <c r="F1662" s="13">
        <f t="shared" si="445"/>
        <v>0.24999999999999961</v>
      </c>
      <c r="G1662" s="13">
        <f t="shared" si="446"/>
        <v>0.89999999999999858</v>
      </c>
      <c r="R1662">
        <f t="shared" si="434"/>
        <v>0</v>
      </c>
      <c r="S1662">
        <f t="shared" si="435"/>
        <v>116</v>
      </c>
      <c r="T1662" s="31">
        <f t="shared" si="439"/>
        <v>32.222222222222221</v>
      </c>
      <c r="U1662" s="31">
        <f t="shared" si="436"/>
        <v>792201.23456790124</v>
      </c>
      <c r="V1662" s="28">
        <f t="shared" si="440"/>
        <v>357.44943520308635</v>
      </c>
      <c r="W1662" s="28">
        <f t="shared" si="441"/>
        <v>2245.509</v>
      </c>
      <c r="X1662" s="28">
        <f t="shared" si="442"/>
        <v>396.14864920751376</v>
      </c>
      <c r="Y1662" s="37">
        <f t="shared" si="437"/>
        <v>2999.1070844106002</v>
      </c>
      <c r="Z1662" s="28">
        <f>Y1662*0.0000002777777777</f>
        <v>8.3308530099190285E-4</v>
      </c>
      <c r="AA1662" s="28">
        <f t="shared" si="443"/>
        <v>2999.1070835708501</v>
      </c>
      <c r="AB1662" s="24">
        <f t="shared" si="438"/>
        <v>-10964.592592592468</v>
      </c>
      <c r="AD1662" s="24">
        <f t="shared" si="444"/>
        <v>0</v>
      </c>
      <c r="AE1662" s="24">
        <f t="shared" si="449"/>
        <v>5125.1253260055728</v>
      </c>
      <c r="AF1662" s="24">
        <f t="shared" si="448"/>
        <v>0</v>
      </c>
      <c r="AG166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62" s="35">
        <f>(AG1662*3600000)*$J$69</f>
        <v>3769708.0245771972</v>
      </c>
      <c r="AI1662" s="33">
        <f>ABS((AB1662*0.0000002777777777)-Z1662)</f>
        <v>3.8788054647481201E-3</v>
      </c>
      <c r="AJ1662" s="33">
        <f t="shared" si="447"/>
        <v>3.2648014775580592</v>
      </c>
    </row>
    <row r="1663" spans="2:36" x14ac:dyDescent="0.3">
      <c r="B1663" s="23" t="s">
        <v>34</v>
      </c>
      <c r="C1663" s="23">
        <v>1655</v>
      </c>
      <c r="D1663" s="23">
        <v>178</v>
      </c>
      <c r="E1663" s="5">
        <v>116.8</v>
      </c>
      <c r="F1663" s="13">
        <f t="shared" si="445"/>
        <v>0.22222222222222143</v>
      </c>
      <c r="G1663" s="13">
        <f t="shared" si="446"/>
        <v>0.79999999999999716</v>
      </c>
      <c r="R1663">
        <f t="shared" si="434"/>
        <v>0</v>
      </c>
      <c r="S1663">
        <f t="shared" si="435"/>
        <v>116.8</v>
      </c>
      <c r="T1663" s="31">
        <f t="shared" si="439"/>
        <v>32.444444444444443</v>
      </c>
      <c r="U1663" s="31">
        <f t="shared" si="436"/>
        <v>803165.8271604937</v>
      </c>
      <c r="V1663" s="28">
        <f t="shared" si="440"/>
        <v>362.39677340256776</v>
      </c>
      <c r="W1663" s="28">
        <f t="shared" si="441"/>
        <v>2245.509</v>
      </c>
      <c r="X1663" s="28">
        <f t="shared" si="442"/>
        <v>352.13213262890042</v>
      </c>
      <c r="Y1663" s="37">
        <f t="shared" si="437"/>
        <v>2960.0379060314681</v>
      </c>
      <c r="Z1663" s="28">
        <f>Y1663*0.0000002777777777</f>
        <v>8.2223275144518266E-4</v>
      </c>
      <c r="AA1663" s="28">
        <f t="shared" si="443"/>
        <v>2960.0379052026574</v>
      </c>
      <c r="AB1663" s="24">
        <f t="shared" si="438"/>
        <v>-11039.950617283932</v>
      </c>
      <c r="AD1663" s="24">
        <f t="shared" si="444"/>
        <v>0</v>
      </c>
      <c r="AE1663" s="24">
        <f t="shared" si="449"/>
        <v>5125.1253260055728</v>
      </c>
      <c r="AF1663" s="24">
        <f t="shared" si="448"/>
        <v>0</v>
      </c>
      <c r="AG166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63" s="35">
        <f>(AG1663*3600000)*$J$69</f>
        <v>3769708.0245771972</v>
      </c>
      <c r="AI1663" s="33">
        <f>ABS((AB1663*0.0000002777777777)-Z1663)</f>
        <v>3.8888856998320564E-3</v>
      </c>
      <c r="AJ1663" s="33">
        <f t="shared" si="447"/>
        <v>3.2686903632578912</v>
      </c>
    </row>
    <row r="1664" spans="2:36" x14ac:dyDescent="0.3">
      <c r="B1664" s="23" t="s">
        <v>34</v>
      </c>
      <c r="C1664" s="23">
        <v>1656</v>
      </c>
      <c r="D1664" s="23">
        <v>179</v>
      </c>
      <c r="E1664" s="5">
        <v>117.6</v>
      </c>
      <c r="F1664" s="13">
        <f t="shared" si="445"/>
        <v>0.2222222222222234</v>
      </c>
      <c r="G1664" s="13">
        <f t="shared" si="446"/>
        <v>0.80000000000000426</v>
      </c>
      <c r="R1664">
        <f t="shared" si="434"/>
        <v>0</v>
      </c>
      <c r="S1664">
        <f t="shared" si="435"/>
        <v>117.6</v>
      </c>
      <c r="T1664" s="31">
        <f t="shared" si="439"/>
        <v>32.666666666666664</v>
      </c>
      <c r="U1664" s="31">
        <f t="shared" si="436"/>
        <v>814205.77777777764</v>
      </c>
      <c r="V1664" s="28">
        <f t="shared" si="440"/>
        <v>367.37811392644431</v>
      </c>
      <c r="W1664" s="28">
        <f t="shared" si="441"/>
        <v>2245.509</v>
      </c>
      <c r="X1664" s="28">
        <f t="shared" si="442"/>
        <v>352.13213262890355</v>
      </c>
      <c r="Y1664" s="37">
        <f t="shared" si="437"/>
        <v>2965.0192465553478</v>
      </c>
      <c r="Z1664" s="28">
        <f>Y1664*0.0000002777777777</f>
        <v>8.2361645714587291E-4</v>
      </c>
      <c r="AA1664" s="28">
        <f t="shared" si="443"/>
        <v>2965.0192457251424</v>
      </c>
      <c r="AB1664" s="24">
        <f t="shared" si="438"/>
        <v>-11115.308641975629</v>
      </c>
      <c r="AD1664" s="24">
        <f t="shared" si="444"/>
        <v>0</v>
      </c>
      <c r="AE1664" s="24">
        <f t="shared" si="449"/>
        <v>5125.1253260055728</v>
      </c>
      <c r="AF1664" s="24">
        <f t="shared" si="448"/>
        <v>0</v>
      </c>
      <c r="AG166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64" s="35">
        <f>(AG1664*3600000)*$J$69</f>
        <v>3769708.0245771972</v>
      </c>
      <c r="AI1664" s="33">
        <f>ABS((AB1664*0.0000002777777777)-Z1664)</f>
        <v>3.9112021901634682E-3</v>
      </c>
      <c r="AJ1664" s="33">
        <f t="shared" si="447"/>
        <v>3.2726015654480545</v>
      </c>
    </row>
    <row r="1665" spans="2:36" x14ac:dyDescent="0.3">
      <c r="B1665" s="23" t="s">
        <v>34</v>
      </c>
      <c r="C1665" s="23">
        <v>1657</v>
      </c>
      <c r="D1665" s="23">
        <v>180</v>
      </c>
      <c r="E1665" s="5">
        <v>118.4</v>
      </c>
      <c r="F1665" s="13">
        <f t="shared" si="445"/>
        <v>0.2222222222222234</v>
      </c>
      <c r="G1665" s="13">
        <f t="shared" si="446"/>
        <v>0.80000000000000426</v>
      </c>
      <c r="R1665">
        <f t="shared" si="434"/>
        <v>0</v>
      </c>
      <c r="S1665">
        <f t="shared" si="435"/>
        <v>118.4</v>
      </c>
      <c r="T1665" s="31">
        <f t="shared" si="439"/>
        <v>32.888888888888893</v>
      </c>
      <c r="U1665" s="31">
        <f t="shared" si="436"/>
        <v>825321.08641975326</v>
      </c>
      <c r="V1665" s="28">
        <f t="shared" si="440"/>
        <v>372.39345677471601</v>
      </c>
      <c r="W1665" s="28">
        <f t="shared" si="441"/>
        <v>2245.509</v>
      </c>
      <c r="X1665" s="28">
        <f t="shared" si="442"/>
        <v>352.13213262890355</v>
      </c>
      <c r="Y1665" s="37">
        <f t="shared" si="437"/>
        <v>2970.0345894036195</v>
      </c>
      <c r="Z1665" s="28">
        <f>Y1665*0.0000002777777777</f>
        <v>8.2500960793666946E-4</v>
      </c>
      <c r="AA1665" s="28">
        <f t="shared" si="443"/>
        <v>2970.0345885720099</v>
      </c>
      <c r="AB1665" s="24">
        <f t="shared" si="438"/>
        <v>-11190.666666666744</v>
      </c>
      <c r="AD1665" s="24">
        <f t="shared" si="444"/>
        <v>0</v>
      </c>
      <c r="AE1665" s="24">
        <f t="shared" si="449"/>
        <v>5125.1253260055728</v>
      </c>
      <c r="AF1665" s="24">
        <f t="shared" si="448"/>
        <v>0</v>
      </c>
      <c r="AG166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65" s="35">
        <f>(AG1665*3600000)*$J$69</f>
        <v>3769708.0245771972</v>
      </c>
      <c r="AI1665" s="33">
        <f>ABS((AB1665*0.0000002777777777)-Z1665)</f>
        <v>3.9335281255848242E-3</v>
      </c>
      <c r="AJ1665" s="33">
        <f t="shared" si="447"/>
        <v>3.2765350935736395</v>
      </c>
    </row>
    <row r="1666" spans="2:36" x14ac:dyDescent="0.3">
      <c r="B1666" s="23" t="s">
        <v>34</v>
      </c>
      <c r="C1666" s="23">
        <v>1658</v>
      </c>
      <c r="D1666" s="23">
        <v>181</v>
      </c>
      <c r="E1666" s="5">
        <v>119.2</v>
      </c>
      <c r="F1666" s="13">
        <f t="shared" si="445"/>
        <v>0.22222222222222143</v>
      </c>
      <c r="G1666" s="13">
        <f t="shared" si="446"/>
        <v>0.79999999999999716</v>
      </c>
      <c r="R1666">
        <f t="shared" si="434"/>
        <v>0</v>
      </c>
      <c r="S1666">
        <f t="shared" si="435"/>
        <v>119.2</v>
      </c>
      <c r="T1666" s="31">
        <f t="shared" si="439"/>
        <v>33.111111111111114</v>
      </c>
      <c r="U1666" s="31">
        <f t="shared" si="436"/>
        <v>836511.75308642001</v>
      </c>
      <c r="V1666" s="28">
        <f t="shared" si="440"/>
        <v>377.44280194738275</v>
      </c>
      <c r="W1666" s="28">
        <f t="shared" si="441"/>
        <v>2245.509</v>
      </c>
      <c r="X1666" s="28">
        <f t="shared" si="442"/>
        <v>352.13213262890042</v>
      </c>
      <c r="Y1666" s="37">
        <f t="shared" si="437"/>
        <v>2975.0839345762829</v>
      </c>
      <c r="Z1666" s="28">
        <f>Y1666*0.0000002777777777</f>
        <v>8.2641220381757209E-4</v>
      </c>
      <c r="AA1666" s="28">
        <f t="shared" si="443"/>
        <v>2975.0839337432594</v>
      </c>
      <c r="AB1666" s="24">
        <f t="shared" si="438"/>
        <v>-11266.024691357976</v>
      </c>
      <c r="AD1666" s="24">
        <f t="shared" si="444"/>
        <v>0</v>
      </c>
      <c r="AE1666" s="24">
        <f t="shared" si="449"/>
        <v>5125.1253260055728</v>
      </c>
      <c r="AF1666" s="24">
        <f t="shared" si="448"/>
        <v>0</v>
      </c>
      <c r="AG166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66" s="35">
        <f>(AG1666*3600000)*$J$69</f>
        <v>3769708.0245771972</v>
      </c>
      <c r="AI1666" s="33">
        <f>ABS((AB1666*0.0000002777777777)-Z1666)</f>
        <v>3.9558635060963198E-3</v>
      </c>
      <c r="AJ1666" s="33">
        <f t="shared" si="447"/>
        <v>3.2804909570797358</v>
      </c>
    </row>
    <row r="1667" spans="2:36" x14ac:dyDescent="0.3">
      <c r="B1667" s="23" t="s">
        <v>34</v>
      </c>
      <c r="C1667" s="23">
        <v>1659</v>
      </c>
      <c r="D1667" s="23">
        <v>182</v>
      </c>
      <c r="E1667" s="5">
        <v>120</v>
      </c>
      <c r="F1667" s="13">
        <f t="shared" si="445"/>
        <v>0.22222222222222143</v>
      </c>
      <c r="G1667" s="13">
        <f t="shared" si="446"/>
        <v>0.79999999999999716</v>
      </c>
      <c r="R1667">
        <f t="shared" si="434"/>
        <v>0</v>
      </c>
      <c r="S1667">
        <f t="shared" si="435"/>
        <v>120</v>
      </c>
      <c r="T1667" s="31">
        <f t="shared" si="439"/>
        <v>33.333333333333336</v>
      </c>
      <c r="U1667" s="31">
        <f t="shared" si="436"/>
        <v>847777.77777777798</v>
      </c>
      <c r="V1667" s="28">
        <f t="shared" si="440"/>
        <v>382.5261494444444</v>
      </c>
      <c r="W1667" s="28">
        <f t="shared" si="441"/>
        <v>2245.509</v>
      </c>
      <c r="X1667" s="28">
        <f t="shared" si="442"/>
        <v>352.13213262890042</v>
      </c>
      <c r="Y1667" s="37">
        <f t="shared" si="437"/>
        <v>2980.1672820733447</v>
      </c>
      <c r="Z1667" s="28">
        <f>Y1667*0.0000002777777777</f>
        <v>8.2782424478858275E-4</v>
      </c>
      <c r="AA1667" s="28">
        <f t="shared" si="443"/>
        <v>2980.1672812388979</v>
      </c>
      <c r="AB1667" s="24">
        <f t="shared" si="438"/>
        <v>-11341.382716049324</v>
      </c>
      <c r="AD1667" s="24">
        <f t="shared" si="444"/>
        <v>0</v>
      </c>
      <c r="AE1667" s="24">
        <f t="shared" si="449"/>
        <v>5125.1253260055728</v>
      </c>
      <c r="AF1667" s="24">
        <f t="shared" si="448"/>
        <v>0</v>
      </c>
      <c r="AG166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67" s="35">
        <f>(AG1667*3600000)*$J$69</f>
        <v>3769708.0245771972</v>
      </c>
      <c r="AI1667" s="33">
        <f>ABS((AB1667*0.0000002777777777)-Z1667)</f>
        <v>3.9782083316979543E-3</v>
      </c>
      <c r="AJ1667" s="33">
        <f t="shared" si="447"/>
        <v>3.284469165411434</v>
      </c>
    </row>
    <row r="1668" spans="2:36" x14ac:dyDescent="0.3">
      <c r="B1668" s="23" t="s">
        <v>34</v>
      </c>
      <c r="C1668" s="23">
        <v>1660</v>
      </c>
      <c r="D1668" s="23">
        <v>183</v>
      </c>
      <c r="E1668" s="5">
        <v>120.8</v>
      </c>
      <c r="F1668" s="13">
        <f t="shared" si="445"/>
        <v>0.22222222222222143</v>
      </c>
      <c r="G1668" s="13">
        <f t="shared" si="446"/>
        <v>0.79999999999999716</v>
      </c>
      <c r="R1668">
        <f t="shared" si="434"/>
        <v>0</v>
      </c>
      <c r="S1668">
        <f t="shared" si="435"/>
        <v>120.8</v>
      </c>
      <c r="T1668" s="31">
        <f t="shared" si="439"/>
        <v>33.555555555555557</v>
      </c>
      <c r="U1668" s="31">
        <f t="shared" si="436"/>
        <v>859119.16049382731</v>
      </c>
      <c r="V1668" s="28">
        <f t="shared" si="440"/>
        <v>387.64349926590126</v>
      </c>
      <c r="W1668" s="28">
        <f t="shared" si="441"/>
        <v>2245.509</v>
      </c>
      <c r="X1668" s="28">
        <f t="shared" si="442"/>
        <v>352.13213262890042</v>
      </c>
      <c r="Y1668" s="37">
        <f t="shared" si="437"/>
        <v>2985.2846318948018</v>
      </c>
      <c r="Z1668" s="28">
        <f>Y1668*0.0000002777777777</f>
        <v>8.2924573084970068E-4</v>
      </c>
      <c r="AA1668" s="28">
        <f t="shared" si="443"/>
        <v>2985.2846310589225</v>
      </c>
      <c r="AB1668" s="24">
        <f t="shared" si="438"/>
        <v>-11416.740740740672</v>
      </c>
      <c r="AD1668" s="24">
        <f t="shared" si="444"/>
        <v>0</v>
      </c>
      <c r="AE1668" s="24">
        <f t="shared" si="449"/>
        <v>5125.1253260055728</v>
      </c>
      <c r="AF1668" s="24">
        <f t="shared" si="448"/>
        <v>0</v>
      </c>
      <c r="AG166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68" s="35">
        <f>(AG1668*3600000)*$J$69</f>
        <v>3769708.0245771972</v>
      </c>
      <c r="AI1668" s="33">
        <f>ABS((AB1668*0.0000002777777777)-Z1668)</f>
        <v>4.0005626023896963E-3</v>
      </c>
      <c r="AJ1668" s="33">
        <f t="shared" si="447"/>
        <v>3.2884697280138235</v>
      </c>
    </row>
    <row r="1669" spans="2:36" x14ac:dyDescent="0.3">
      <c r="B1669" s="23" t="s">
        <v>34</v>
      </c>
      <c r="C1669" s="23">
        <v>1661</v>
      </c>
      <c r="D1669" s="23">
        <v>184</v>
      </c>
      <c r="E1669" s="5">
        <v>121.6</v>
      </c>
      <c r="F1669" s="13">
        <f t="shared" si="445"/>
        <v>0.20833333333333331</v>
      </c>
      <c r="G1669" s="13">
        <f t="shared" si="446"/>
        <v>0.75</v>
      </c>
      <c r="R1669">
        <f t="shared" si="434"/>
        <v>0</v>
      </c>
      <c r="S1669">
        <f t="shared" si="435"/>
        <v>121.6</v>
      </c>
      <c r="T1669" s="31">
        <f t="shared" si="439"/>
        <v>33.777777777777779</v>
      </c>
      <c r="U1669" s="31">
        <f t="shared" si="436"/>
        <v>870535.90123456798</v>
      </c>
      <c r="V1669" s="28">
        <f t="shared" si="440"/>
        <v>392.79485141175303</v>
      </c>
      <c r="W1669" s="28">
        <f t="shared" si="441"/>
        <v>2245.509</v>
      </c>
      <c r="X1669" s="28">
        <f t="shared" si="442"/>
        <v>330.12387433959526</v>
      </c>
      <c r="Y1669" s="37">
        <f t="shared" si="437"/>
        <v>2968.4277257513481</v>
      </c>
      <c r="Z1669" s="28">
        <f>Y1669*0.0000002777777777</f>
        <v>8.2456325692227463E-4</v>
      </c>
      <c r="AA1669" s="28">
        <f t="shared" si="443"/>
        <v>2968.4277249201887</v>
      </c>
      <c r="AB1669" s="24">
        <f t="shared" si="438"/>
        <v>-10051.465277777752</v>
      </c>
      <c r="AD1669" s="24">
        <f t="shared" si="444"/>
        <v>0</v>
      </c>
      <c r="AE1669" s="24">
        <f t="shared" si="449"/>
        <v>5125.1253260055728</v>
      </c>
      <c r="AF1669" s="24">
        <f t="shared" si="448"/>
        <v>0</v>
      </c>
      <c r="AG166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69" s="35">
        <f>(AG1669*3600000)*$J$69</f>
        <v>3769708.0245771972</v>
      </c>
      <c r="AI1669" s="33">
        <f>ABS((AB1669*0.0000002777777777)-Z1669)</f>
        <v>3.6166369444120918E-3</v>
      </c>
      <c r="AJ1669" s="33">
        <f t="shared" si="447"/>
        <v>3.2920863649582355</v>
      </c>
    </row>
    <row r="1670" spans="2:36" x14ac:dyDescent="0.3">
      <c r="B1670" s="23" t="s">
        <v>34</v>
      </c>
      <c r="C1670" s="23">
        <v>1662</v>
      </c>
      <c r="D1670" s="23">
        <v>185</v>
      </c>
      <c r="E1670" s="5">
        <v>122.3</v>
      </c>
      <c r="F1670" s="13">
        <f t="shared" si="445"/>
        <v>0.20833333333333331</v>
      </c>
      <c r="G1670" s="13">
        <f t="shared" si="446"/>
        <v>0.75</v>
      </c>
      <c r="R1670">
        <f t="shared" si="434"/>
        <v>0</v>
      </c>
      <c r="S1670">
        <f t="shared" si="435"/>
        <v>122.3</v>
      </c>
      <c r="T1670" s="31">
        <f t="shared" si="439"/>
        <v>33.972222222222221</v>
      </c>
      <c r="U1670" s="31">
        <f t="shared" si="436"/>
        <v>880587.36651234573</v>
      </c>
      <c r="V1670" s="28">
        <f t="shared" si="440"/>
        <v>397.33017707110372</v>
      </c>
      <c r="W1670" s="28">
        <f t="shared" si="441"/>
        <v>2245.509</v>
      </c>
      <c r="X1670" s="28">
        <f t="shared" si="442"/>
        <v>330.12387433959526</v>
      </c>
      <c r="Y1670" s="37">
        <f t="shared" si="437"/>
        <v>2972.9630514106989</v>
      </c>
      <c r="Z1670" s="28">
        <f>Y1670*0.0000002777777777</f>
        <v>8.2582306960507479E-4</v>
      </c>
      <c r="AA1670" s="28">
        <f t="shared" si="443"/>
        <v>2972.9630505782693</v>
      </c>
      <c r="AB1670" s="24">
        <f t="shared" si="438"/>
        <v>-11558.037037036964</v>
      </c>
      <c r="AD1670" s="24">
        <f t="shared" si="444"/>
        <v>0</v>
      </c>
      <c r="AE1670" s="24">
        <f t="shared" si="449"/>
        <v>5125.1253260055728</v>
      </c>
      <c r="AF1670" s="24">
        <f t="shared" si="448"/>
        <v>0</v>
      </c>
      <c r="AG167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70" s="35">
        <f>(AG1670*3600000)*$J$69</f>
        <v>3769708.0245771972</v>
      </c>
      <c r="AI1670" s="33">
        <f>ABS((AB1670*0.0000002777777777)-Z1670)</f>
        <v>4.0363889123274958E-3</v>
      </c>
      <c r="AJ1670" s="33">
        <f t="shared" si="447"/>
        <v>3.2961227538705629</v>
      </c>
    </row>
    <row r="1671" spans="2:36" x14ac:dyDescent="0.3">
      <c r="B1671" s="23" t="s">
        <v>34</v>
      </c>
      <c r="C1671" s="23">
        <v>1663</v>
      </c>
      <c r="D1671" s="23">
        <v>186</v>
      </c>
      <c r="E1671" s="5">
        <v>123.1</v>
      </c>
      <c r="F1671" s="13">
        <f t="shared" si="445"/>
        <v>0.20833333333333331</v>
      </c>
      <c r="G1671" s="13">
        <f t="shared" si="446"/>
        <v>0.75</v>
      </c>
      <c r="R1671">
        <f t="shared" si="434"/>
        <v>0</v>
      </c>
      <c r="S1671">
        <f t="shared" si="435"/>
        <v>123.1</v>
      </c>
      <c r="T1671" s="31">
        <f t="shared" si="439"/>
        <v>34.194444444444443</v>
      </c>
      <c r="U1671" s="31">
        <f t="shared" si="436"/>
        <v>892145.4035493827</v>
      </c>
      <c r="V1671" s="28">
        <f t="shared" si="440"/>
        <v>402.54528357519627</v>
      </c>
      <c r="W1671" s="28">
        <f t="shared" si="441"/>
        <v>2245.509</v>
      </c>
      <c r="X1671" s="28">
        <f t="shared" si="442"/>
        <v>330.12387433959526</v>
      </c>
      <c r="Y1671" s="37">
        <f t="shared" si="437"/>
        <v>2978.1781579147914</v>
      </c>
      <c r="Z1671" s="28">
        <f>Y1671*0.0000002777777777</f>
        <v>8.2727171030025045E-4</v>
      </c>
      <c r="AA1671" s="28">
        <f t="shared" si="443"/>
        <v>2978.1781570809017</v>
      </c>
      <c r="AB1671" s="24">
        <f t="shared" si="438"/>
        <v>-10175.099537036964</v>
      </c>
      <c r="AD1671" s="24">
        <f t="shared" si="444"/>
        <v>0</v>
      </c>
      <c r="AE1671" s="24">
        <f t="shared" si="449"/>
        <v>5125.1253260055728</v>
      </c>
      <c r="AF1671" s="24">
        <f t="shared" si="448"/>
        <v>0</v>
      </c>
      <c r="AG167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71" s="35">
        <f>(AG1671*3600000)*$J$69</f>
        <v>3769708.0245771972</v>
      </c>
      <c r="AI1671" s="33">
        <f>ABS((AB1671*0.0000002777777777)-Z1671)</f>
        <v>3.6536882475746773E-3</v>
      </c>
      <c r="AJ1671" s="33">
        <f t="shared" si="447"/>
        <v>3.2997764421181377</v>
      </c>
    </row>
    <row r="1672" spans="2:36" x14ac:dyDescent="0.3">
      <c r="B1672" s="23" t="s">
        <v>34</v>
      </c>
      <c r="C1672" s="23">
        <v>1664</v>
      </c>
      <c r="D1672" s="23">
        <v>187</v>
      </c>
      <c r="E1672" s="5">
        <v>123.8</v>
      </c>
      <c r="F1672" s="13">
        <f t="shared" si="445"/>
        <v>0.18055555555555713</v>
      </c>
      <c r="G1672" s="13">
        <f t="shared" si="446"/>
        <v>0.65000000000000568</v>
      </c>
      <c r="R1672">
        <f t="shared" ref="R1672:R1735" si="450">IF(E1672&lt;1,1,0)</f>
        <v>0</v>
      </c>
      <c r="S1672">
        <f t="shared" ref="S1672:S1735" si="451">IF(R1672=1,"",E1672)</f>
        <v>123.8</v>
      </c>
      <c r="T1672" s="31">
        <f t="shared" si="439"/>
        <v>34.388888888888886</v>
      </c>
      <c r="U1672" s="31">
        <f t="shared" ref="U1672:U1735" si="452">(0.5*1526*(T1672*T1672))</f>
        <v>902320.50308641966</v>
      </c>
      <c r="V1672" s="28">
        <f t="shared" si="440"/>
        <v>407.13639429800759</v>
      </c>
      <c r="W1672" s="28">
        <f t="shared" si="441"/>
        <v>2245.509</v>
      </c>
      <c r="X1672" s="28">
        <f t="shared" si="442"/>
        <v>286.10735776098511</v>
      </c>
      <c r="Y1672" s="37">
        <f t="shared" ref="Y1672:Y1735" si="453">V1672+W1672+X1672</f>
        <v>2938.7527520589924</v>
      </c>
      <c r="Z1672" s="28">
        <f>Y1672*0.0000002777777777</f>
        <v>8.1632020867670606E-4</v>
      </c>
      <c r="AA1672" s="28">
        <f t="shared" si="443"/>
        <v>2938.7527512361416</v>
      </c>
      <c r="AB1672" s="24">
        <f t="shared" ref="AB1672:AB1735" si="454">$U1672-$U1673</f>
        <v>-8767.4351851854008</v>
      </c>
      <c r="AD1672" s="24">
        <f t="shared" si="444"/>
        <v>0</v>
      </c>
      <c r="AE1672" s="24">
        <f t="shared" si="449"/>
        <v>5125.1253260055728</v>
      </c>
      <c r="AF1672" s="24">
        <f t="shared" si="448"/>
        <v>0</v>
      </c>
      <c r="AG167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72" s="35">
        <f>(AG1672*3600000)*$J$69</f>
        <v>3769708.0245771972</v>
      </c>
      <c r="AI1672" s="33">
        <f>ABS((AB1672*0.0000002777777777)-Z1672)</f>
        <v>3.2517188705462946E-3</v>
      </c>
      <c r="AJ1672" s="33">
        <f t="shared" si="447"/>
        <v>3.303028160988684</v>
      </c>
    </row>
    <row r="1673" spans="2:36" x14ac:dyDescent="0.3">
      <c r="B1673" s="23" t="s">
        <v>34</v>
      </c>
      <c r="C1673" s="23">
        <v>1665</v>
      </c>
      <c r="D1673" s="23">
        <v>188</v>
      </c>
      <c r="E1673" s="5">
        <v>124.4</v>
      </c>
      <c r="F1673" s="13">
        <f t="shared" si="445"/>
        <v>0.16666666666666705</v>
      </c>
      <c r="G1673" s="13">
        <f t="shared" si="446"/>
        <v>0.60000000000000142</v>
      </c>
      <c r="R1673">
        <f t="shared" si="450"/>
        <v>0</v>
      </c>
      <c r="S1673">
        <f t="shared" si="451"/>
        <v>124.4</v>
      </c>
      <c r="T1673" s="31">
        <f t="shared" ref="T1673:T1736" si="455">E1673/3.6</f>
        <v>34.555555555555557</v>
      </c>
      <c r="U1673" s="31">
        <f t="shared" si="452"/>
        <v>911087.93827160506</v>
      </c>
      <c r="V1673" s="28">
        <f t="shared" ref="V1673:V1736" si="456">0.5 * 1.202 * (T1673^2) * 0.25 * (1.442 * 1.589)</f>
        <v>411.09235222684566</v>
      </c>
      <c r="W1673" s="28">
        <f t="shared" ref="W1673:W1736" si="457">1526 * 9.81 * 0.15</f>
        <v>2245.509</v>
      </c>
      <c r="X1673" s="28">
        <f t="shared" ref="X1673:X1736" si="458">(F1673*$M$18)</f>
        <v>264.09909947167688</v>
      </c>
      <c r="Y1673" s="37">
        <f t="shared" si="453"/>
        <v>2920.7004516985226</v>
      </c>
      <c r="Z1673" s="28">
        <f>Y1673*0.0000002777777777</f>
        <v>8.1130568080020182E-4</v>
      </c>
      <c r="AA1673" s="28">
        <f t="shared" ref="AA1673:AA1736" si="459">Z1673*3600000</f>
        <v>2920.7004508807267</v>
      </c>
      <c r="AB1673" s="24">
        <f t="shared" si="454"/>
        <v>-8809.8240740739275</v>
      </c>
      <c r="AD1673" s="24">
        <f t="shared" ref="AD1673:AD1736" si="460">AC1673/1000</f>
        <v>0</v>
      </c>
      <c r="AE1673" s="24">
        <f t="shared" si="449"/>
        <v>5125.1253260055728</v>
      </c>
      <c r="AF1673" s="24">
        <f t="shared" si="448"/>
        <v>0</v>
      </c>
      <c r="AG167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73" s="35">
        <f>(AG1673*3600000)*$J$69</f>
        <v>3769708.0245771972</v>
      </c>
      <c r="AI1673" s="33">
        <f>ABS((AB1673*0.0000002777777777)-Z1673)</f>
        <v>3.2584790340244177E-3</v>
      </c>
      <c r="AJ1673" s="33">
        <f t="shared" si="447"/>
        <v>3.3062866400227082</v>
      </c>
    </row>
    <row r="1674" spans="2:36" x14ac:dyDescent="0.3">
      <c r="B1674" s="23" t="s">
        <v>34</v>
      </c>
      <c r="C1674" s="23">
        <v>1666</v>
      </c>
      <c r="D1674" s="23">
        <v>189</v>
      </c>
      <c r="E1674" s="5">
        <v>125</v>
      </c>
      <c r="F1674" s="13">
        <f t="shared" ref="F1674:F1737" si="461">($E1675-$E1673)/2/3.6</f>
        <v>0.1388888888888889</v>
      </c>
      <c r="G1674" s="13">
        <f t="shared" ref="G1674:G1737" si="462">($E1675-$E1673)/2</f>
        <v>0.5</v>
      </c>
      <c r="R1674">
        <f t="shared" si="450"/>
        <v>0</v>
      </c>
      <c r="S1674">
        <f t="shared" si="451"/>
        <v>125</v>
      </c>
      <c r="T1674" s="31">
        <f t="shared" si="455"/>
        <v>34.722222222222221</v>
      </c>
      <c r="U1674" s="31">
        <f t="shared" si="452"/>
        <v>919897.76234567899</v>
      </c>
      <c r="V1674" s="28">
        <f t="shared" si="456"/>
        <v>415.06743646315579</v>
      </c>
      <c r="W1674" s="28">
        <f t="shared" si="457"/>
        <v>2245.509</v>
      </c>
      <c r="X1674" s="28">
        <f t="shared" si="458"/>
        <v>220.08258289306355</v>
      </c>
      <c r="Y1674" s="37">
        <f t="shared" si="453"/>
        <v>2880.6590193562197</v>
      </c>
      <c r="Z1674" s="28">
        <f>Y1674*0.0000002777777777</f>
        <v>8.0018306070823205E-4</v>
      </c>
      <c r="AA1674" s="28">
        <f t="shared" si="459"/>
        <v>2880.6590185496352</v>
      </c>
      <c r="AB1674" s="24">
        <f t="shared" si="454"/>
        <v>-5896.7654320989968</v>
      </c>
      <c r="AD1674" s="24">
        <f t="shared" si="460"/>
        <v>0</v>
      </c>
      <c r="AE1674" s="24">
        <f t="shared" si="449"/>
        <v>5125.1253260055728</v>
      </c>
      <c r="AF1674" s="24">
        <f t="shared" si="448"/>
        <v>0</v>
      </c>
      <c r="AG167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74" s="35">
        <f>(AG1674*3600000)*$J$69</f>
        <v>3769708.0245771972</v>
      </c>
      <c r="AI1674" s="33">
        <f>ABS((AB1674*0.0000002777777777)-Z1674)</f>
        <v>2.4381734580548719E-3</v>
      </c>
      <c r="AJ1674" s="33">
        <f t="shared" ref="AJ1674:AJ1737" si="463">AJ1673+AI1674</f>
        <v>3.308724813480763</v>
      </c>
    </row>
    <row r="1675" spans="2:36" x14ac:dyDescent="0.3">
      <c r="B1675" s="23" t="s">
        <v>34</v>
      </c>
      <c r="C1675" s="23">
        <v>1667</v>
      </c>
      <c r="D1675" s="23">
        <v>190</v>
      </c>
      <c r="E1675" s="5">
        <v>125.4</v>
      </c>
      <c r="F1675" s="13">
        <f t="shared" si="461"/>
        <v>0.11111111111111072</v>
      </c>
      <c r="G1675" s="13">
        <f t="shared" si="462"/>
        <v>0.39999999999999858</v>
      </c>
      <c r="R1675">
        <f t="shared" si="450"/>
        <v>0</v>
      </c>
      <c r="S1675">
        <f t="shared" si="451"/>
        <v>125.4</v>
      </c>
      <c r="T1675" s="31">
        <f t="shared" si="455"/>
        <v>34.833333333333336</v>
      </c>
      <c r="U1675" s="31">
        <f t="shared" si="452"/>
        <v>925794.52777777798</v>
      </c>
      <c r="V1675" s="28">
        <f t="shared" si="456"/>
        <v>417.72811834706943</v>
      </c>
      <c r="W1675" s="28">
        <f t="shared" si="457"/>
        <v>2245.509</v>
      </c>
      <c r="X1675" s="28">
        <f t="shared" si="458"/>
        <v>176.06606631445021</v>
      </c>
      <c r="Y1675" s="37">
        <f t="shared" si="453"/>
        <v>2839.3031846615199</v>
      </c>
      <c r="Z1675" s="28">
        <f>Y1675*0.0000002777777777</f>
        <v>7.8869532885180978E-4</v>
      </c>
      <c r="AA1675" s="28">
        <f t="shared" si="459"/>
        <v>2839.3031838665152</v>
      </c>
      <c r="AB1675" s="24">
        <f t="shared" si="454"/>
        <v>-5915.6049382712226</v>
      </c>
      <c r="AD1675" s="24">
        <f t="shared" si="460"/>
        <v>0</v>
      </c>
      <c r="AE1675" s="24">
        <f t="shared" si="449"/>
        <v>5125.1253260055728</v>
      </c>
      <c r="AF1675" s="24">
        <f t="shared" si="448"/>
        <v>0</v>
      </c>
      <c r="AG167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75" s="35">
        <f>(AG1675*3600000)*$J$69</f>
        <v>3769708.0245771972</v>
      </c>
      <c r="AI1675" s="33">
        <f>ABS((AB1675*0.0000002777777777)-Z1675)</f>
        <v>2.4319189223559355E-3</v>
      </c>
      <c r="AJ1675" s="33">
        <f t="shared" si="463"/>
        <v>3.311156732403119</v>
      </c>
    </row>
    <row r="1676" spans="2:36" x14ac:dyDescent="0.3">
      <c r="B1676" s="23" t="s">
        <v>34</v>
      </c>
      <c r="C1676" s="23">
        <v>1668</v>
      </c>
      <c r="D1676" s="23">
        <v>191</v>
      </c>
      <c r="E1676" s="5">
        <v>125.8</v>
      </c>
      <c r="F1676" s="13">
        <f t="shared" si="461"/>
        <v>9.7222222222220642E-2</v>
      </c>
      <c r="G1676" s="13">
        <f t="shared" si="462"/>
        <v>0.34999999999999432</v>
      </c>
      <c r="R1676">
        <f t="shared" si="450"/>
        <v>0</v>
      </c>
      <c r="S1676">
        <f t="shared" si="451"/>
        <v>125.8</v>
      </c>
      <c r="T1676" s="31">
        <f t="shared" si="455"/>
        <v>34.944444444444443</v>
      </c>
      <c r="U1676" s="31">
        <f t="shared" si="452"/>
        <v>931710.13271604921</v>
      </c>
      <c r="V1676" s="28">
        <f t="shared" si="456"/>
        <v>420.39730081208165</v>
      </c>
      <c r="W1676" s="28">
        <f t="shared" si="457"/>
        <v>2245.509</v>
      </c>
      <c r="X1676" s="28">
        <f t="shared" si="458"/>
        <v>154.05780802514198</v>
      </c>
      <c r="Y1676" s="37">
        <f t="shared" si="453"/>
        <v>2819.9641088372236</v>
      </c>
      <c r="Z1676" s="28">
        <f>Y1676*0.0000002777777777</f>
        <v>7.8332336334656502E-4</v>
      </c>
      <c r="AA1676" s="28">
        <f t="shared" si="459"/>
        <v>2819.964108047634</v>
      </c>
      <c r="AB1676" s="24">
        <f t="shared" si="454"/>
        <v>-4449.0671296297805</v>
      </c>
      <c r="AD1676" s="24">
        <f t="shared" si="460"/>
        <v>0</v>
      </c>
      <c r="AE1676" s="24">
        <f t="shared" si="449"/>
        <v>5125.1253260055728</v>
      </c>
      <c r="AF1676" s="24">
        <f t="shared" si="448"/>
        <v>0</v>
      </c>
      <c r="AG167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76" s="35">
        <f>(AG1676*3600000)*$J$69</f>
        <v>3769708.0245771972</v>
      </c>
      <c r="AI1676" s="33">
        <f>ABS((AB1676*0.0000002777777777)-Z1676)</f>
        <v>2.0191753434532435E-3</v>
      </c>
      <c r="AJ1676" s="33">
        <f t="shared" si="463"/>
        <v>3.3131759077465723</v>
      </c>
    </row>
    <row r="1677" spans="2:36" x14ac:dyDescent="0.3">
      <c r="B1677" s="23" t="s">
        <v>34</v>
      </c>
      <c r="C1677" s="23">
        <v>1669</v>
      </c>
      <c r="D1677" s="23">
        <v>192</v>
      </c>
      <c r="E1677" s="5">
        <v>126.1</v>
      </c>
      <c r="F1677" s="13">
        <f t="shared" si="461"/>
        <v>8.3333333333334522E-2</v>
      </c>
      <c r="G1677" s="13">
        <f t="shared" si="462"/>
        <v>0.30000000000000426</v>
      </c>
      <c r="R1677">
        <f t="shared" si="450"/>
        <v>0</v>
      </c>
      <c r="S1677">
        <f t="shared" si="451"/>
        <v>126.1</v>
      </c>
      <c r="T1677" s="31">
        <f t="shared" si="455"/>
        <v>35.027777777777779</v>
      </c>
      <c r="U1677" s="31">
        <f t="shared" si="452"/>
        <v>936159.19984567899</v>
      </c>
      <c r="V1677" s="28">
        <f t="shared" si="456"/>
        <v>422.40476616718701</v>
      </c>
      <c r="W1677" s="28">
        <f t="shared" si="457"/>
        <v>2245.509</v>
      </c>
      <c r="X1677" s="28">
        <f t="shared" si="458"/>
        <v>132.04954973584</v>
      </c>
      <c r="Y1677" s="37">
        <f t="shared" si="453"/>
        <v>2799.9633159030273</v>
      </c>
      <c r="Z1677" s="28">
        <f>Y1677*0.0000002777777777</f>
        <v>7.7776758753306599E-4</v>
      </c>
      <c r="AA1677" s="28">
        <f t="shared" si="459"/>
        <v>2799.9633151190374</v>
      </c>
      <c r="AB1677" s="24">
        <f t="shared" si="454"/>
        <v>-4459.6643518520286</v>
      </c>
      <c r="AD1677" s="24">
        <f t="shared" si="460"/>
        <v>0</v>
      </c>
      <c r="AE1677" s="24">
        <f t="shared" si="449"/>
        <v>5125.1253260055728</v>
      </c>
      <c r="AF1677" s="24">
        <f t="shared" si="448"/>
        <v>0</v>
      </c>
      <c r="AG167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77" s="35">
        <f>(AG1677*3600000)*$J$69</f>
        <v>3769708.0245771972</v>
      </c>
      <c r="AI1677" s="33">
        <f>ABS((AB1677*0.0000002777777777)-Z1677)</f>
        <v>2.0165632404784335E-3</v>
      </c>
      <c r="AJ1677" s="33">
        <f t="shared" si="463"/>
        <v>3.3151924709870508</v>
      </c>
    </row>
    <row r="1678" spans="2:36" x14ac:dyDescent="0.3">
      <c r="B1678" s="23" t="s">
        <v>34</v>
      </c>
      <c r="C1678" s="23">
        <v>1670</v>
      </c>
      <c r="D1678" s="23">
        <v>193</v>
      </c>
      <c r="E1678" s="5">
        <v>126.4</v>
      </c>
      <c r="F1678" s="13">
        <f t="shared" si="461"/>
        <v>6.9444444444444448E-2</v>
      </c>
      <c r="G1678" s="13">
        <f t="shared" si="462"/>
        <v>0.25</v>
      </c>
      <c r="R1678">
        <f t="shared" si="450"/>
        <v>0</v>
      </c>
      <c r="S1678">
        <f t="shared" si="451"/>
        <v>126.4</v>
      </c>
      <c r="T1678" s="31">
        <f t="shared" si="455"/>
        <v>35.111111111111114</v>
      </c>
      <c r="U1678" s="31">
        <f t="shared" si="452"/>
        <v>940618.86419753102</v>
      </c>
      <c r="V1678" s="28">
        <f t="shared" si="456"/>
        <v>424.41701309916044</v>
      </c>
      <c r="W1678" s="28">
        <f t="shared" si="457"/>
        <v>2245.509</v>
      </c>
      <c r="X1678" s="28">
        <f t="shared" si="458"/>
        <v>110.04129144653177</v>
      </c>
      <c r="Y1678" s="37">
        <f t="shared" si="453"/>
        <v>2779.9673045456925</v>
      </c>
      <c r="Z1678" s="28">
        <f>Y1678*0.0000002777777777</f>
        <v>7.7221313993536158E-4</v>
      </c>
      <c r="AA1678" s="28">
        <f t="shared" si="459"/>
        <v>2779.9673037673019</v>
      </c>
      <c r="AB1678" s="24">
        <f t="shared" si="454"/>
        <v>-2978.9969135799911</v>
      </c>
      <c r="AD1678" s="24">
        <f t="shared" si="460"/>
        <v>0</v>
      </c>
      <c r="AE1678" s="24">
        <f t="shared" si="449"/>
        <v>5125.1253260055728</v>
      </c>
      <c r="AF1678" s="24">
        <f t="shared" si="448"/>
        <v>0</v>
      </c>
      <c r="AG167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78" s="35">
        <f>(AG1678*3600000)*$J$69</f>
        <v>3769708.0245771972</v>
      </c>
      <c r="AI1678" s="33">
        <f>ABS((AB1678*0.0000002777777777)-Z1678)</f>
        <v>1.5997122823647705E-3</v>
      </c>
      <c r="AJ1678" s="33">
        <f t="shared" si="463"/>
        <v>3.3167921832694156</v>
      </c>
    </row>
    <row r="1679" spans="2:36" x14ac:dyDescent="0.3">
      <c r="B1679" s="23" t="s">
        <v>34</v>
      </c>
      <c r="C1679" s="23">
        <v>1671</v>
      </c>
      <c r="D1679" s="23">
        <v>194</v>
      </c>
      <c r="E1679" s="5">
        <v>126.6</v>
      </c>
      <c r="F1679" s="13">
        <f t="shared" si="461"/>
        <v>4.1666666666666269E-2</v>
      </c>
      <c r="G1679" s="13">
        <f t="shared" si="462"/>
        <v>0.14999999999999858</v>
      </c>
      <c r="R1679">
        <f t="shared" si="450"/>
        <v>0</v>
      </c>
      <c r="S1679">
        <f t="shared" si="451"/>
        <v>126.6</v>
      </c>
      <c r="T1679" s="31">
        <f t="shared" si="455"/>
        <v>35.166666666666664</v>
      </c>
      <c r="U1679" s="31">
        <f t="shared" si="452"/>
        <v>943597.86111111101</v>
      </c>
      <c r="V1679" s="28">
        <f t="shared" si="456"/>
        <v>425.76116748540267</v>
      </c>
      <c r="W1679" s="28">
        <f t="shared" si="457"/>
        <v>2245.509</v>
      </c>
      <c r="X1679" s="28">
        <f t="shared" si="458"/>
        <v>66.024774867918438</v>
      </c>
      <c r="Y1679" s="37">
        <f t="shared" si="453"/>
        <v>2737.2949423533209</v>
      </c>
      <c r="Z1679" s="28">
        <f>Y1679*0.0000002777777777</f>
        <v>7.6035970599635518E-4</v>
      </c>
      <c r="AA1679" s="28">
        <f t="shared" si="459"/>
        <v>2737.2949415868788</v>
      </c>
      <c r="AB1679" s="24">
        <f t="shared" si="454"/>
        <v>-1491.2646604939364</v>
      </c>
      <c r="AD1679" s="24">
        <f t="shared" si="460"/>
        <v>0</v>
      </c>
      <c r="AE1679" s="24">
        <f t="shared" si="449"/>
        <v>5125.1253260055728</v>
      </c>
      <c r="AF1679" s="24">
        <f t="shared" si="448"/>
        <v>0</v>
      </c>
      <c r="AG167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79" s="35">
        <f>(AG1679*3600000)*$J$69</f>
        <v>3769708.0245771972</v>
      </c>
      <c r="AI1679" s="33">
        <f>ABS((AB1679*0.0000002777777777)-Z1679)</f>
        <v>1.1745998893509058E-3</v>
      </c>
      <c r="AJ1679" s="33">
        <f t="shared" si="463"/>
        <v>3.3179667831587665</v>
      </c>
    </row>
    <row r="1680" spans="2:36" x14ac:dyDescent="0.3">
      <c r="B1680" s="23" t="s">
        <v>34</v>
      </c>
      <c r="C1680" s="23">
        <v>1672</v>
      </c>
      <c r="D1680" s="23">
        <v>195</v>
      </c>
      <c r="E1680" s="5">
        <v>126.7</v>
      </c>
      <c r="F1680" s="13">
        <f t="shared" si="461"/>
        <v>2.7777777777778172E-2</v>
      </c>
      <c r="G1680" s="13">
        <f t="shared" si="462"/>
        <v>0.10000000000000142</v>
      </c>
      <c r="R1680">
        <f t="shared" si="450"/>
        <v>0</v>
      </c>
      <c r="S1680">
        <f t="shared" si="451"/>
        <v>126.7</v>
      </c>
      <c r="T1680" s="31">
        <f t="shared" si="455"/>
        <v>35.194444444444443</v>
      </c>
      <c r="U1680" s="31">
        <f t="shared" si="452"/>
        <v>945089.12577160494</v>
      </c>
      <c r="V1680" s="28">
        <f t="shared" si="456"/>
        <v>426.43404160800179</v>
      </c>
      <c r="W1680" s="28">
        <f t="shared" si="457"/>
        <v>2245.509</v>
      </c>
      <c r="X1680" s="28">
        <f t="shared" si="458"/>
        <v>44.016516578613334</v>
      </c>
      <c r="Y1680" s="37">
        <f t="shared" si="453"/>
        <v>2715.9595581866151</v>
      </c>
      <c r="Z1680" s="28">
        <f>Y1680*0.0000002777777777</f>
        <v>7.5443321039615188E-4</v>
      </c>
      <c r="AA1680" s="28">
        <f t="shared" si="459"/>
        <v>2715.9595574261466</v>
      </c>
      <c r="AB1680" s="24">
        <f t="shared" si="454"/>
        <v>-1492.4421296295477</v>
      </c>
      <c r="AD1680" s="24">
        <f t="shared" si="460"/>
        <v>0</v>
      </c>
      <c r="AE1680" s="24">
        <f t="shared" si="449"/>
        <v>5125.1253260055728</v>
      </c>
      <c r="AF1680" s="24">
        <f t="shared" si="448"/>
        <v>0</v>
      </c>
      <c r="AG168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</f>
        <v>1.2176059510908259</v>
      </c>
      <c r="AH1680" s="35">
        <f>(AG1680*3600000)*$J$69</f>
        <v>3769708.0245771972</v>
      </c>
      <c r="AI1680" s="33">
        <f>ABS((AB1680*0.0000002777777777)-Z1680)</f>
        <v>1.1690004685105029E-3</v>
      </c>
      <c r="AJ1680" s="33">
        <f t="shared" si="463"/>
        <v>3.319135783627277</v>
      </c>
    </row>
    <row r="1681" spans="2:36" x14ac:dyDescent="0.3">
      <c r="B1681" s="23" t="s">
        <v>34</v>
      </c>
      <c r="C1681" s="23">
        <v>1673</v>
      </c>
      <c r="D1681" s="23">
        <v>196</v>
      </c>
      <c r="E1681" s="5">
        <v>126.8</v>
      </c>
      <c r="F1681" s="13">
        <f t="shared" si="461"/>
        <v>2.7777777777778172E-2</v>
      </c>
      <c r="G1681" s="13">
        <f t="shared" si="462"/>
        <v>0.10000000000000142</v>
      </c>
      <c r="R1681">
        <f t="shared" si="450"/>
        <v>0</v>
      </c>
      <c r="S1681">
        <f t="shared" si="451"/>
        <v>126.8</v>
      </c>
      <c r="T1681" s="31">
        <f t="shared" si="455"/>
        <v>35.222222222222221</v>
      </c>
      <c r="U1681" s="31">
        <f t="shared" si="452"/>
        <v>946581.56790123449</v>
      </c>
      <c r="V1681" s="28">
        <f t="shared" si="456"/>
        <v>427.10744701691959</v>
      </c>
      <c r="W1681" s="28">
        <f t="shared" si="457"/>
        <v>2245.509</v>
      </c>
      <c r="X1681" s="28">
        <f t="shared" si="458"/>
        <v>44.016516578613334</v>
      </c>
      <c r="Y1681" s="37">
        <f t="shared" si="453"/>
        <v>2716.6329635955331</v>
      </c>
      <c r="Z1681" s="28">
        <f>Y1681*0.0000002777777777</f>
        <v>7.546202674541322E-4</v>
      </c>
      <c r="AA1681" s="28">
        <f t="shared" si="459"/>
        <v>2716.6329628348758</v>
      </c>
      <c r="AB1681" s="24">
        <f t="shared" si="454"/>
        <v>-1493.6195987655083</v>
      </c>
      <c r="AD1681" s="24">
        <f t="shared" si="460"/>
        <v>0</v>
      </c>
      <c r="AE1681" s="24">
        <f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+$AD$1402+$AD$1418+$AD$1428+$AD$1437*$AD$1448+$AD$1454+$AD$1530+$AD$1585+$AD$1632+$AD$1682</f>
        <v>5144.4505381969311</v>
      </c>
      <c r="AF1681" s="24">
        <f t="shared" si="448"/>
        <v>0</v>
      </c>
      <c r="AG168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</f>
        <v>1.2229740655869223</v>
      </c>
      <c r="AH1681" s="35">
        <f>(AG1681*3600000)*$J$69</f>
        <v>3786327.707057111</v>
      </c>
      <c r="AI1681" s="33">
        <f>ABS((AB1681*0.0000002777777777)-Z1681)</f>
        <v>1.1695146003283807E-3</v>
      </c>
      <c r="AJ1681" s="33">
        <f t="shared" si="463"/>
        <v>3.3203052982276056</v>
      </c>
    </row>
    <row r="1682" spans="2:36" x14ac:dyDescent="0.3">
      <c r="B1682" s="23" t="s">
        <v>34</v>
      </c>
      <c r="C1682" s="23">
        <v>1674</v>
      </c>
      <c r="D1682" s="23">
        <v>197</v>
      </c>
      <c r="E1682" s="5">
        <v>126.9</v>
      </c>
      <c r="F1682" s="13">
        <f t="shared" si="461"/>
        <v>1.3888888888890073E-2</v>
      </c>
      <c r="G1682" s="13">
        <f t="shared" si="462"/>
        <v>5.0000000000004263E-2</v>
      </c>
      <c r="R1682">
        <f t="shared" si="450"/>
        <v>0</v>
      </c>
      <c r="S1682">
        <f t="shared" si="451"/>
        <v>126.9</v>
      </c>
      <c r="T1682" s="31">
        <f t="shared" si="455"/>
        <v>35.25</v>
      </c>
      <c r="U1682" s="31">
        <f t="shared" si="452"/>
        <v>948075.1875</v>
      </c>
      <c r="V1682" s="28">
        <f t="shared" si="456"/>
        <v>427.78138371215618</v>
      </c>
      <c r="W1682" s="28">
        <f t="shared" si="457"/>
        <v>2245.509</v>
      </c>
      <c r="X1682" s="28">
        <f t="shared" si="458"/>
        <v>22.00825828930823</v>
      </c>
      <c r="Y1682" s="37">
        <f t="shared" si="453"/>
        <v>2695.2986420014645</v>
      </c>
      <c r="Z1682" s="28">
        <f>Y1682*0.0000002777777777</f>
        <v>7.4869406701299471E-4</v>
      </c>
      <c r="AA1682" s="28">
        <f t="shared" si="459"/>
        <v>2695.2986412467808</v>
      </c>
      <c r="AB1682" s="24">
        <f t="shared" si="454"/>
        <v>0</v>
      </c>
      <c r="AC1682" s="24">
        <f>SUM(AB1682:AB1690)</f>
        <v>19325.212191358092</v>
      </c>
      <c r="AD1682" s="24">
        <f t="shared" si="460"/>
        <v>19.325212191358091</v>
      </c>
      <c r="AE1682" s="24">
        <f t="shared" ref="AE1682:AE1704" si="464"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+$AD$1402+$AD$1418+$AD$1428+$AD$1437*$AD$1448+$AD$1454+$AD$1530+$AD$1585+$AD$1632+$AD$1682</f>
        <v>5144.4505381969311</v>
      </c>
      <c r="AF1682" s="24">
        <f t="shared" si="448"/>
        <v>5.3681144960963986E-3</v>
      </c>
      <c r="AG168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</f>
        <v>1.2229740655869223</v>
      </c>
      <c r="AH1682" s="35">
        <f>(AG1682*3600000)*$J$69</f>
        <v>3786327.707057111</v>
      </c>
      <c r="AI1682" s="33">
        <f>ABS((AB1682*0.0000002777777777)-Z1682)</f>
        <v>7.4869406701299471E-4</v>
      </c>
      <c r="AJ1682" s="33">
        <f t="shared" si="463"/>
        <v>3.3210539922946185</v>
      </c>
    </row>
    <row r="1683" spans="2:36" x14ac:dyDescent="0.3">
      <c r="B1683" s="23" t="s">
        <v>34</v>
      </c>
      <c r="C1683" s="23">
        <v>1675</v>
      </c>
      <c r="D1683" s="23">
        <v>198</v>
      </c>
      <c r="E1683" s="5">
        <v>126.9</v>
      </c>
      <c r="F1683" s="13">
        <f t="shared" si="461"/>
        <v>0</v>
      </c>
      <c r="G1683" s="13">
        <f t="shared" si="462"/>
        <v>0</v>
      </c>
      <c r="R1683">
        <f t="shared" si="450"/>
        <v>0</v>
      </c>
      <c r="S1683">
        <f t="shared" si="451"/>
        <v>126.9</v>
      </c>
      <c r="T1683" s="31">
        <f t="shared" si="455"/>
        <v>35.25</v>
      </c>
      <c r="U1683" s="31">
        <f t="shared" si="452"/>
        <v>948075.1875</v>
      </c>
      <c r="V1683" s="28">
        <f t="shared" si="456"/>
        <v>427.78138371215618</v>
      </c>
      <c r="W1683" s="28">
        <f t="shared" si="457"/>
        <v>2245.509</v>
      </c>
      <c r="X1683" s="28">
        <f t="shared" si="458"/>
        <v>0</v>
      </c>
      <c r="Y1683" s="37">
        <f t="shared" si="453"/>
        <v>2673.2903837121562</v>
      </c>
      <c r="Z1683" s="28">
        <f>Y1683*0.0000002777777777</f>
        <v>7.4258066193434312E-4</v>
      </c>
      <c r="AA1683" s="28">
        <f t="shared" si="459"/>
        <v>2673.2903829636352</v>
      </c>
      <c r="AB1683" s="24">
        <f t="shared" si="454"/>
        <v>0</v>
      </c>
      <c r="AD1683" s="24">
        <f t="shared" si="460"/>
        <v>0</v>
      </c>
      <c r="AE1683" s="24">
        <f t="shared" si="464"/>
        <v>5144.4505381969311</v>
      </c>
      <c r="AF1683" s="24">
        <f t="shared" ref="AF1683:AF1736" si="465">AC1683*0.0000002777777777</f>
        <v>0</v>
      </c>
      <c r="AG168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</f>
        <v>1.2229740655869223</v>
      </c>
      <c r="AH1683" s="35">
        <f>(AG1683*3600000)*$J$69</f>
        <v>3786327.707057111</v>
      </c>
      <c r="AI1683" s="33">
        <f>ABS((AB1683*0.0000002777777777)-Z1683)</f>
        <v>7.4258066193434312E-4</v>
      </c>
      <c r="AJ1683" s="33">
        <f t="shared" si="463"/>
        <v>3.3217965729565528</v>
      </c>
    </row>
    <row r="1684" spans="2:36" x14ac:dyDescent="0.3">
      <c r="B1684" s="23" t="s">
        <v>34</v>
      </c>
      <c r="C1684" s="23">
        <v>1676</v>
      </c>
      <c r="D1684" s="23">
        <v>199</v>
      </c>
      <c r="E1684" s="5">
        <v>126.9</v>
      </c>
      <c r="F1684" s="13">
        <f t="shared" si="461"/>
        <v>-1.3888888888890073E-2</v>
      </c>
      <c r="G1684" s="13">
        <f t="shared" si="462"/>
        <v>-5.0000000000004263E-2</v>
      </c>
      <c r="R1684">
        <f t="shared" si="450"/>
        <v>0</v>
      </c>
      <c r="S1684">
        <f t="shared" si="451"/>
        <v>126.9</v>
      </c>
      <c r="T1684" s="31">
        <f t="shared" si="455"/>
        <v>35.25</v>
      </c>
      <c r="U1684" s="31">
        <f t="shared" si="452"/>
        <v>948075.1875</v>
      </c>
      <c r="V1684" s="28">
        <f t="shared" si="456"/>
        <v>427.78138371215618</v>
      </c>
      <c r="W1684" s="28">
        <f t="shared" si="457"/>
        <v>2245.509</v>
      </c>
      <c r="X1684" s="28">
        <f t="shared" si="458"/>
        <v>-22.00825828930823</v>
      </c>
      <c r="Y1684" s="37">
        <f t="shared" si="453"/>
        <v>2651.2821254228479</v>
      </c>
      <c r="Z1684" s="28">
        <f>Y1684*0.0000002777777777</f>
        <v>7.3646725685569143E-4</v>
      </c>
      <c r="AA1684" s="28">
        <f t="shared" si="459"/>
        <v>2651.2821246804892</v>
      </c>
      <c r="AB1684" s="24">
        <f t="shared" si="454"/>
        <v>1493.6195987655083</v>
      </c>
      <c r="AD1684" s="24">
        <f t="shared" si="460"/>
        <v>0</v>
      </c>
      <c r="AE1684" s="24">
        <f t="shared" si="464"/>
        <v>5144.4505381969311</v>
      </c>
      <c r="AF1684" s="24">
        <f t="shared" si="465"/>
        <v>0</v>
      </c>
      <c r="AG168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</f>
        <v>1.2229740655869223</v>
      </c>
      <c r="AH1684" s="35">
        <f>(AG1684*3600000)*$J$69</f>
        <v>3786327.707057111</v>
      </c>
      <c r="AI1684" s="33">
        <f>ABS((AB1684*0.0000002777777777)-Z1684)</f>
        <v>3.2157292398144285E-4</v>
      </c>
      <c r="AJ1684" s="33">
        <f t="shared" si="463"/>
        <v>3.3221181458805344</v>
      </c>
    </row>
    <row r="1685" spans="2:36" x14ac:dyDescent="0.3">
      <c r="B1685" s="23" t="s">
        <v>34</v>
      </c>
      <c r="C1685" s="23">
        <v>1677</v>
      </c>
      <c r="D1685" s="23">
        <v>200</v>
      </c>
      <c r="E1685" s="5">
        <v>126.8</v>
      </c>
      <c r="F1685" s="13">
        <f t="shared" si="461"/>
        <v>-4.1666666666668246E-2</v>
      </c>
      <c r="G1685" s="13">
        <f t="shared" si="462"/>
        <v>-0.15000000000000568</v>
      </c>
      <c r="R1685">
        <f t="shared" si="450"/>
        <v>0</v>
      </c>
      <c r="S1685">
        <f t="shared" si="451"/>
        <v>126.8</v>
      </c>
      <c r="T1685" s="31">
        <f t="shared" si="455"/>
        <v>35.222222222222221</v>
      </c>
      <c r="U1685" s="31">
        <f t="shared" si="452"/>
        <v>946581.56790123449</v>
      </c>
      <c r="V1685" s="28">
        <f t="shared" si="456"/>
        <v>427.10744701691959</v>
      </c>
      <c r="W1685" s="28">
        <f t="shared" si="457"/>
        <v>2245.509</v>
      </c>
      <c r="X1685" s="28">
        <f t="shared" si="458"/>
        <v>-66.024774867921565</v>
      </c>
      <c r="Y1685" s="37">
        <f t="shared" si="453"/>
        <v>2606.591672148998</v>
      </c>
      <c r="Z1685" s="28">
        <f>Y1685*0.0000002777777777</f>
        <v>7.2405324206087569E-4</v>
      </c>
      <c r="AA1685" s="28">
        <f t="shared" si="459"/>
        <v>2606.5916714191526</v>
      </c>
      <c r="AB1685" s="24">
        <f t="shared" si="454"/>
        <v>2983.7067901234841</v>
      </c>
      <c r="AD1685" s="24">
        <f t="shared" si="460"/>
        <v>0</v>
      </c>
      <c r="AE1685" s="24">
        <f t="shared" si="464"/>
        <v>5144.4505381969311</v>
      </c>
      <c r="AF1685" s="24">
        <f t="shared" si="465"/>
        <v>0</v>
      </c>
      <c r="AG168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</f>
        <v>1.2229740655869223</v>
      </c>
      <c r="AH1685" s="35">
        <f>(AG1685*3600000)*$J$69</f>
        <v>3786327.707057111</v>
      </c>
      <c r="AI1685" s="33">
        <f>ABS((AB1685*0.0000002777777777)-Z1685)</f>
        <v>1.047541994080261E-4</v>
      </c>
      <c r="AJ1685" s="33">
        <f t="shared" si="463"/>
        <v>3.3222229000799426</v>
      </c>
    </row>
    <row r="1686" spans="2:36" x14ac:dyDescent="0.3">
      <c r="B1686" s="23" t="s">
        <v>34</v>
      </c>
      <c r="C1686" s="23">
        <v>1678</v>
      </c>
      <c r="D1686" s="23">
        <v>201</v>
      </c>
      <c r="E1686" s="5">
        <v>126.6</v>
      </c>
      <c r="F1686" s="13">
        <f t="shared" si="461"/>
        <v>-6.9444444444444448E-2</v>
      </c>
      <c r="G1686" s="13">
        <f t="shared" si="462"/>
        <v>-0.25</v>
      </c>
      <c r="R1686">
        <f t="shared" si="450"/>
        <v>0</v>
      </c>
      <c r="S1686">
        <f t="shared" si="451"/>
        <v>126.6</v>
      </c>
      <c r="T1686" s="31">
        <f t="shared" si="455"/>
        <v>35.166666666666664</v>
      </c>
      <c r="U1686" s="31">
        <f t="shared" si="452"/>
        <v>943597.86111111101</v>
      </c>
      <c r="V1686" s="28">
        <f t="shared" si="456"/>
        <v>425.76116748540267</v>
      </c>
      <c r="W1686" s="28">
        <f t="shared" si="457"/>
        <v>2245.509</v>
      </c>
      <c r="X1686" s="28">
        <f t="shared" si="458"/>
        <v>-110.04129144653177</v>
      </c>
      <c r="Y1686" s="37">
        <f t="shared" si="453"/>
        <v>2561.2288760388706</v>
      </c>
      <c r="Z1686" s="28">
        <f>Y1686*0.0000002777777777</f>
        <v>7.114524653671463E-4</v>
      </c>
      <c r="AA1686" s="28">
        <f t="shared" si="459"/>
        <v>2561.2288753217267</v>
      </c>
      <c r="AB1686" s="24">
        <f t="shared" si="454"/>
        <v>4466.7291666668607</v>
      </c>
      <c r="AD1686" s="24">
        <f t="shared" si="460"/>
        <v>0</v>
      </c>
      <c r="AE1686" s="24">
        <f t="shared" si="464"/>
        <v>5144.4505381969311</v>
      </c>
      <c r="AF1686" s="24">
        <f t="shared" si="465"/>
        <v>0</v>
      </c>
      <c r="AG168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</f>
        <v>1.2229740655869223</v>
      </c>
      <c r="AH1686" s="35">
        <f>(AG1686*3600000)*$J$69</f>
        <v>3786327.707057111</v>
      </c>
      <c r="AI1686" s="33">
        <f>ABS((AB1686*0.0000002777777777)-Z1686)</f>
        <v>5.2930563613734732E-4</v>
      </c>
      <c r="AJ1686" s="33">
        <f t="shared" si="463"/>
        <v>3.3227522057160801</v>
      </c>
    </row>
    <row r="1687" spans="2:36" x14ac:dyDescent="0.3">
      <c r="B1687" s="23" t="s">
        <v>34</v>
      </c>
      <c r="C1687" s="23">
        <v>1679</v>
      </c>
      <c r="D1687" s="23">
        <v>202</v>
      </c>
      <c r="E1687" s="5">
        <v>126.3</v>
      </c>
      <c r="F1687" s="13">
        <f t="shared" si="461"/>
        <v>-8.3333333333332538E-2</v>
      </c>
      <c r="G1687" s="13">
        <f t="shared" si="462"/>
        <v>-0.29999999999999716</v>
      </c>
      <c r="R1687">
        <f t="shared" si="450"/>
        <v>0</v>
      </c>
      <c r="S1687">
        <f t="shared" si="451"/>
        <v>126.3</v>
      </c>
      <c r="T1687" s="31">
        <f t="shared" si="455"/>
        <v>35.083333333333329</v>
      </c>
      <c r="U1687" s="31">
        <f t="shared" si="452"/>
        <v>939131.13194444415</v>
      </c>
      <c r="V1687" s="28">
        <f t="shared" si="456"/>
        <v>423.74573283551717</v>
      </c>
      <c r="W1687" s="28">
        <f t="shared" si="457"/>
        <v>2245.509</v>
      </c>
      <c r="X1687" s="28">
        <f t="shared" si="458"/>
        <v>-132.04954973583688</v>
      </c>
      <c r="Y1687" s="37">
        <f t="shared" si="453"/>
        <v>2537.2051830996802</v>
      </c>
      <c r="Z1687" s="28">
        <f>Y1687*0.0000002777777777</f>
        <v>7.0477921733035076E-4</v>
      </c>
      <c r="AA1687" s="28">
        <f t="shared" si="459"/>
        <v>2537.2051823892625</v>
      </c>
      <c r="AB1687" s="24">
        <f t="shared" si="454"/>
        <v>4456.1319444441469</v>
      </c>
      <c r="AD1687" s="24">
        <f t="shared" si="460"/>
        <v>0</v>
      </c>
      <c r="AE1687" s="24">
        <f t="shared" si="464"/>
        <v>5144.4505381969311</v>
      </c>
      <c r="AF1687" s="24">
        <f t="shared" si="465"/>
        <v>0</v>
      </c>
      <c r="AG168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</f>
        <v>1.2229740655869223</v>
      </c>
      <c r="AH1687" s="35">
        <f>(AG1687*3600000)*$J$69</f>
        <v>3786327.707057111</v>
      </c>
      <c r="AI1687" s="33">
        <f>ABS((AB1687*0.0000002777777777)-Z1687)</f>
        <v>5.330352113353243E-4</v>
      </c>
      <c r="AJ1687" s="33">
        <f t="shared" si="463"/>
        <v>3.3232852409274156</v>
      </c>
    </row>
    <row r="1688" spans="2:36" x14ac:dyDescent="0.3">
      <c r="B1688" s="23" t="s">
        <v>34</v>
      </c>
      <c r="C1688" s="23">
        <v>1680</v>
      </c>
      <c r="D1688" s="23">
        <v>203</v>
      </c>
      <c r="E1688" s="5">
        <v>126</v>
      </c>
      <c r="F1688" s="13">
        <f t="shared" si="461"/>
        <v>-8.3333333333332538E-2</v>
      </c>
      <c r="G1688" s="13">
        <f t="shared" si="462"/>
        <v>-0.29999999999999716</v>
      </c>
      <c r="R1688">
        <f t="shared" si="450"/>
        <v>0</v>
      </c>
      <c r="S1688">
        <f t="shared" si="451"/>
        <v>126</v>
      </c>
      <c r="T1688" s="31">
        <f t="shared" si="455"/>
        <v>35</v>
      </c>
      <c r="U1688" s="31">
        <f t="shared" si="452"/>
        <v>934675</v>
      </c>
      <c r="V1688" s="28">
        <f t="shared" si="456"/>
        <v>421.73507976249994</v>
      </c>
      <c r="W1688" s="28">
        <f t="shared" si="457"/>
        <v>2245.509</v>
      </c>
      <c r="X1688" s="28">
        <f t="shared" si="458"/>
        <v>-132.04954973583688</v>
      </c>
      <c r="Y1688" s="37">
        <f t="shared" si="453"/>
        <v>2535.194530026663</v>
      </c>
      <c r="Z1688" s="28">
        <f>Y1688*0.0000002777777777</f>
        <v>7.042207025880024E-4</v>
      </c>
      <c r="AA1688" s="28">
        <f t="shared" si="459"/>
        <v>2535.1945293168087</v>
      </c>
      <c r="AB1688" s="24">
        <f t="shared" si="454"/>
        <v>4445.5347222223645</v>
      </c>
      <c r="AD1688" s="24">
        <f t="shared" si="460"/>
        <v>0</v>
      </c>
      <c r="AE1688" s="24">
        <f t="shared" si="464"/>
        <v>5144.4505381969311</v>
      </c>
      <c r="AF1688" s="24">
        <f t="shared" si="465"/>
        <v>0</v>
      </c>
      <c r="AG168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</f>
        <v>1.2229740655869223</v>
      </c>
      <c r="AH1688" s="35">
        <f>(AG1688*3600000)*$J$69</f>
        <v>3786327.707057111</v>
      </c>
      <c r="AI1688" s="33">
        <f>ABS((AB1688*0.0000002777777777)-Z1688)</f>
        <v>5.3065005323911279E-4</v>
      </c>
      <c r="AJ1688" s="33">
        <f t="shared" si="463"/>
        <v>3.3238158909806548</v>
      </c>
    </row>
    <row r="1689" spans="2:36" x14ac:dyDescent="0.3">
      <c r="B1689" s="23" t="s">
        <v>34</v>
      </c>
      <c r="C1689" s="23">
        <v>1681</v>
      </c>
      <c r="D1689" s="23">
        <v>204</v>
      </c>
      <c r="E1689" s="5">
        <v>125.7</v>
      </c>
      <c r="F1689" s="13">
        <f t="shared" si="461"/>
        <v>-5.5555555555556344E-2</v>
      </c>
      <c r="G1689" s="13">
        <f t="shared" si="462"/>
        <v>-0.20000000000000284</v>
      </c>
      <c r="R1689">
        <f t="shared" si="450"/>
        <v>0</v>
      </c>
      <c r="S1689">
        <f t="shared" si="451"/>
        <v>125.7</v>
      </c>
      <c r="T1689" s="31">
        <f t="shared" si="455"/>
        <v>34.916666666666664</v>
      </c>
      <c r="U1689" s="31">
        <f t="shared" si="452"/>
        <v>930229.46527777764</v>
      </c>
      <c r="V1689" s="28">
        <f t="shared" si="456"/>
        <v>419.72920826635055</v>
      </c>
      <c r="W1689" s="28">
        <f t="shared" si="457"/>
        <v>2245.509</v>
      </c>
      <c r="X1689" s="28">
        <f t="shared" si="458"/>
        <v>-88.033033157226669</v>
      </c>
      <c r="Y1689" s="37">
        <f t="shared" si="453"/>
        <v>2577.205175109124</v>
      </c>
      <c r="Z1689" s="28">
        <f>Y1689*0.0000002777777777</f>
        <v>7.1589032621875183E-4</v>
      </c>
      <c r="AA1689" s="28">
        <f t="shared" si="459"/>
        <v>2577.2051743875068</v>
      </c>
      <c r="AB1689" s="24">
        <f t="shared" si="454"/>
        <v>1479.4899691357277</v>
      </c>
      <c r="AD1689" s="24">
        <f t="shared" si="460"/>
        <v>0</v>
      </c>
      <c r="AE1689" s="24">
        <f t="shared" si="464"/>
        <v>5144.4505381969311</v>
      </c>
      <c r="AF1689" s="24">
        <f t="shared" si="465"/>
        <v>0</v>
      </c>
      <c r="AG168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</f>
        <v>1.2229740655869223</v>
      </c>
      <c r="AH1689" s="35">
        <f>(AG1689*3600000)*$J$69</f>
        <v>3786327.707057111</v>
      </c>
      <c r="AI1689" s="33">
        <f>ABS((AB1689*0.0000002777777777)-Z1689)</f>
        <v>3.0492089046278779E-4</v>
      </c>
      <c r="AJ1689" s="33">
        <f t="shared" si="463"/>
        <v>3.3241208118711176</v>
      </c>
    </row>
    <row r="1690" spans="2:36" x14ac:dyDescent="0.3">
      <c r="B1690" s="23" t="s">
        <v>34</v>
      </c>
      <c r="C1690" s="23">
        <v>1682</v>
      </c>
      <c r="D1690" s="23">
        <v>205</v>
      </c>
      <c r="E1690" s="5">
        <v>125.6</v>
      </c>
      <c r="F1690" s="13">
        <f t="shared" si="461"/>
        <v>-1.3888888888890073E-2</v>
      </c>
      <c r="G1690" s="13">
        <f t="shared" si="462"/>
        <v>-5.0000000000004263E-2</v>
      </c>
      <c r="R1690">
        <f t="shared" si="450"/>
        <v>0</v>
      </c>
      <c r="S1690">
        <f t="shared" si="451"/>
        <v>125.6</v>
      </c>
      <c r="T1690" s="31">
        <f t="shared" si="455"/>
        <v>34.888888888888886</v>
      </c>
      <c r="U1690" s="31">
        <f t="shared" si="452"/>
        <v>928749.97530864191</v>
      </c>
      <c r="V1690" s="28">
        <f t="shared" si="456"/>
        <v>419.06164700693813</v>
      </c>
      <c r="W1690" s="28">
        <f t="shared" si="457"/>
        <v>2245.509</v>
      </c>
      <c r="X1690" s="28">
        <f t="shared" si="458"/>
        <v>-22.00825828930823</v>
      </c>
      <c r="Y1690" s="37">
        <f t="shared" si="453"/>
        <v>2642.5623887176298</v>
      </c>
      <c r="Z1690" s="28">
        <f>Y1690*0.0000002777777777</f>
        <v>7.340451077715868E-4</v>
      </c>
      <c r="AA1690" s="28">
        <f t="shared" si="459"/>
        <v>2642.5623879777127</v>
      </c>
      <c r="AB1690" s="24">
        <f t="shared" si="454"/>
        <v>0</v>
      </c>
      <c r="AD1690" s="24">
        <f t="shared" si="460"/>
        <v>0</v>
      </c>
      <c r="AE1690" s="24">
        <f t="shared" si="464"/>
        <v>5144.4505381969311</v>
      </c>
      <c r="AF1690" s="24">
        <f t="shared" si="465"/>
        <v>0</v>
      </c>
      <c r="AG169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</f>
        <v>1.2229740655869223</v>
      </c>
      <c r="AH1690" s="35">
        <f>(AG1690*3600000)*$J$69</f>
        <v>3786327.707057111</v>
      </c>
      <c r="AI1690" s="33">
        <f>ABS((AB1690*0.0000002777777777)-Z1690)</f>
        <v>7.340451077715868E-4</v>
      </c>
      <c r="AJ1690" s="33">
        <f t="shared" si="463"/>
        <v>3.3248548569788894</v>
      </c>
    </row>
    <row r="1691" spans="2:36" x14ac:dyDescent="0.3">
      <c r="B1691" s="23" t="s">
        <v>34</v>
      </c>
      <c r="C1691" s="23">
        <v>1683</v>
      </c>
      <c r="D1691" s="23">
        <v>206</v>
      </c>
      <c r="E1691" s="5">
        <v>125.6</v>
      </c>
      <c r="F1691" s="13">
        <f t="shared" si="461"/>
        <v>2.7777777777778172E-2</v>
      </c>
      <c r="G1691" s="13">
        <f t="shared" si="462"/>
        <v>0.10000000000000142</v>
      </c>
      <c r="R1691">
        <f t="shared" si="450"/>
        <v>0</v>
      </c>
      <c r="S1691">
        <f t="shared" si="451"/>
        <v>125.6</v>
      </c>
      <c r="T1691" s="31">
        <f t="shared" si="455"/>
        <v>34.888888888888886</v>
      </c>
      <c r="U1691" s="31">
        <f t="shared" si="452"/>
        <v>928749.97530864191</v>
      </c>
      <c r="V1691" s="28">
        <f t="shared" si="456"/>
        <v>419.06164700693813</v>
      </c>
      <c r="W1691" s="28">
        <f t="shared" si="457"/>
        <v>2245.509</v>
      </c>
      <c r="X1691" s="28">
        <f t="shared" si="458"/>
        <v>44.016516578613334</v>
      </c>
      <c r="Y1691" s="37">
        <f t="shared" si="453"/>
        <v>2708.5871635855515</v>
      </c>
      <c r="Z1691" s="28">
        <f>Y1691*0.0000002777777777</f>
        <v>7.5238532300754091E-4</v>
      </c>
      <c r="AA1691" s="28">
        <f t="shared" si="459"/>
        <v>2708.5871628271475</v>
      </c>
      <c r="AB1691" s="24">
        <f t="shared" si="454"/>
        <v>-2960.1574074072996</v>
      </c>
      <c r="AD1691" s="24">
        <f t="shared" si="460"/>
        <v>0</v>
      </c>
      <c r="AE1691" s="24">
        <f t="shared" si="464"/>
        <v>5144.4505381969311</v>
      </c>
      <c r="AF1691" s="24">
        <f t="shared" si="465"/>
        <v>0</v>
      </c>
      <c r="AG169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</f>
        <v>1.2229740655869223</v>
      </c>
      <c r="AH1691" s="35">
        <f>(AG1691*3600000)*$J$69</f>
        <v>3786327.707057111</v>
      </c>
      <c r="AI1691" s="33">
        <f>ABS((AB1691*0.0000002777777777)-Z1691)</f>
        <v>1.5746512692793341E-3</v>
      </c>
      <c r="AJ1691" s="33">
        <f t="shared" si="463"/>
        <v>3.3264295082481685</v>
      </c>
    </row>
    <row r="1692" spans="2:36" x14ac:dyDescent="0.3">
      <c r="B1692" s="23" t="s">
        <v>34</v>
      </c>
      <c r="C1692" s="23">
        <v>1684</v>
      </c>
      <c r="D1692" s="23">
        <v>207</v>
      </c>
      <c r="E1692" s="5">
        <v>125.8</v>
      </c>
      <c r="F1692" s="13">
        <f t="shared" si="461"/>
        <v>8.3333333333334522E-2</v>
      </c>
      <c r="G1692" s="13">
        <f t="shared" si="462"/>
        <v>0.30000000000000426</v>
      </c>
      <c r="R1692">
        <f t="shared" si="450"/>
        <v>0</v>
      </c>
      <c r="S1692">
        <f t="shared" si="451"/>
        <v>125.8</v>
      </c>
      <c r="T1692" s="31">
        <f t="shared" si="455"/>
        <v>34.944444444444443</v>
      </c>
      <c r="U1692" s="31">
        <f t="shared" si="452"/>
        <v>931710.13271604921</v>
      </c>
      <c r="V1692" s="28">
        <f t="shared" si="456"/>
        <v>420.39730081208165</v>
      </c>
      <c r="W1692" s="28">
        <f t="shared" si="457"/>
        <v>2245.509</v>
      </c>
      <c r="X1692" s="28">
        <f t="shared" si="458"/>
        <v>132.04954973584</v>
      </c>
      <c r="Y1692" s="37">
        <f t="shared" si="453"/>
        <v>2797.9558505479217</v>
      </c>
      <c r="Z1692" s="28">
        <f>Y1692*0.0000002777777777</f>
        <v>7.7720995826791506E-4</v>
      </c>
      <c r="AA1692" s="28">
        <f t="shared" si="459"/>
        <v>2797.9558497644944</v>
      </c>
      <c r="AB1692" s="24">
        <f t="shared" si="454"/>
        <v>-5934.4444444446126</v>
      </c>
      <c r="AD1692" s="24">
        <f t="shared" si="460"/>
        <v>0</v>
      </c>
      <c r="AE1692" s="24">
        <f t="shared" si="464"/>
        <v>5144.4505381969311</v>
      </c>
      <c r="AF1692" s="24">
        <f t="shared" si="465"/>
        <v>0</v>
      </c>
      <c r="AG169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</f>
        <v>1.2229740655869223</v>
      </c>
      <c r="AH1692" s="35">
        <f>(AG1692*3600000)*$J$69</f>
        <v>3786327.707057111</v>
      </c>
      <c r="AI1692" s="33">
        <f>ABS((AB1692*0.0000002777777777)-Z1692)</f>
        <v>2.4256667479298508E-3</v>
      </c>
      <c r="AJ1692" s="33">
        <f t="shared" si="463"/>
        <v>3.3288551749960984</v>
      </c>
    </row>
    <row r="1693" spans="2:36" x14ac:dyDescent="0.3">
      <c r="B1693" s="23" t="s">
        <v>34</v>
      </c>
      <c r="C1693" s="23">
        <v>1685</v>
      </c>
      <c r="D1693" s="23">
        <v>208</v>
      </c>
      <c r="E1693" s="5">
        <v>126.2</v>
      </c>
      <c r="F1693" s="13">
        <f t="shared" si="461"/>
        <v>0.11111111111111072</v>
      </c>
      <c r="G1693" s="13">
        <f t="shared" si="462"/>
        <v>0.39999999999999858</v>
      </c>
      <c r="R1693">
        <f t="shared" si="450"/>
        <v>0</v>
      </c>
      <c r="S1693">
        <f t="shared" si="451"/>
        <v>126.2</v>
      </c>
      <c r="T1693" s="31">
        <f t="shared" si="455"/>
        <v>35.055555555555557</v>
      </c>
      <c r="U1693" s="31">
        <f t="shared" si="452"/>
        <v>937644.57716049382</v>
      </c>
      <c r="V1693" s="28">
        <f t="shared" si="456"/>
        <v>423.07498385819287</v>
      </c>
      <c r="W1693" s="28">
        <f t="shared" si="457"/>
        <v>2245.509</v>
      </c>
      <c r="X1693" s="28">
        <f t="shared" si="458"/>
        <v>176.06606631445021</v>
      </c>
      <c r="Y1693" s="37">
        <f t="shared" si="453"/>
        <v>2844.6500501726432</v>
      </c>
      <c r="Z1693" s="28">
        <f>Y1693*0.0000002777777777</f>
        <v>7.9018056927115043E-4</v>
      </c>
      <c r="AA1693" s="28">
        <f t="shared" si="459"/>
        <v>2844.6500493761414</v>
      </c>
      <c r="AB1693" s="24">
        <f t="shared" si="454"/>
        <v>-5953.2839506171877</v>
      </c>
      <c r="AD1693" s="24">
        <f t="shared" si="460"/>
        <v>0</v>
      </c>
      <c r="AE1693" s="24">
        <f t="shared" si="464"/>
        <v>5144.4505381969311</v>
      </c>
      <c r="AF1693" s="24">
        <f t="shared" si="465"/>
        <v>0</v>
      </c>
      <c r="AG169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</f>
        <v>1.2229740655869223</v>
      </c>
      <c r="AH1693" s="35">
        <f>(AG1693*3600000)*$J$69</f>
        <v>3786327.707057111</v>
      </c>
      <c r="AI1693" s="33">
        <f>ABS((AB1693*0.0000002777777777)-Z1693)</f>
        <v>2.4438705550906695E-3</v>
      </c>
      <c r="AJ1693" s="33">
        <f t="shared" si="463"/>
        <v>3.3312990455511891</v>
      </c>
    </row>
    <row r="1694" spans="2:36" x14ac:dyDescent="0.3">
      <c r="B1694" s="23" t="s">
        <v>34</v>
      </c>
      <c r="C1694" s="23">
        <v>1686</v>
      </c>
      <c r="D1694" s="23">
        <v>209</v>
      </c>
      <c r="E1694" s="5">
        <v>126.6</v>
      </c>
      <c r="F1694" s="13">
        <f t="shared" si="461"/>
        <v>0.11111111111111072</v>
      </c>
      <c r="G1694" s="13">
        <f t="shared" si="462"/>
        <v>0.39999999999999858</v>
      </c>
      <c r="R1694">
        <f t="shared" si="450"/>
        <v>0</v>
      </c>
      <c r="S1694">
        <f t="shared" si="451"/>
        <v>126.6</v>
      </c>
      <c r="T1694" s="31">
        <f t="shared" si="455"/>
        <v>35.166666666666664</v>
      </c>
      <c r="U1694" s="31">
        <f t="shared" si="452"/>
        <v>943597.86111111101</v>
      </c>
      <c r="V1694" s="28">
        <f t="shared" si="456"/>
        <v>425.76116748540267</v>
      </c>
      <c r="W1694" s="28">
        <f t="shared" si="457"/>
        <v>2245.509</v>
      </c>
      <c r="X1694" s="28">
        <f t="shared" si="458"/>
        <v>176.06606631445021</v>
      </c>
      <c r="Y1694" s="37">
        <f t="shared" si="453"/>
        <v>2847.3362337998528</v>
      </c>
      <c r="Z1694" s="28">
        <f>Y1694*0.0000002777777777</f>
        <v>7.9092673138961083E-4</v>
      </c>
      <c r="AA1694" s="28">
        <f t="shared" si="459"/>
        <v>2847.3362330025989</v>
      </c>
      <c r="AB1694" s="24">
        <f t="shared" si="454"/>
        <v>-5972.1234567902284</v>
      </c>
      <c r="AD1694" s="24">
        <f t="shared" si="460"/>
        <v>0</v>
      </c>
      <c r="AE1694" s="24">
        <f t="shared" si="464"/>
        <v>5144.4505381969311</v>
      </c>
      <c r="AF1694" s="24">
        <f t="shared" si="465"/>
        <v>0</v>
      </c>
      <c r="AG169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</f>
        <v>1.2229740655869223</v>
      </c>
      <c r="AH1694" s="35">
        <f>(AG1694*3600000)*$J$69</f>
        <v>3786327.707057111</v>
      </c>
      <c r="AI1694" s="33">
        <f>ABS((AB1694*0.0000002777777777)-Z1694)</f>
        <v>2.4498499133668427E-3</v>
      </c>
      <c r="AJ1694" s="33">
        <f t="shared" si="463"/>
        <v>3.3337488954645558</v>
      </c>
    </row>
    <row r="1695" spans="2:36" x14ac:dyDescent="0.3">
      <c r="B1695" s="23" t="s">
        <v>34</v>
      </c>
      <c r="C1695" s="23">
        <v>1687</v>
      </c>
      <c r="D1695" s="23">
        <v>210</v>
      </c>
      <c r="E1695" s="5">
        <v>127</v>
      </c>
      <c r="F1695" s="13">
        <f t="shared" si="461"/>
        <v>0.11111111111111269</v>
      </c>
      <c r="G1695" s="13">
        <f t="shared" si="462"/>
        <v>0.40000000000000568</v>
      </c>
      <c r="R1695">
        <f t="shared" si="450"/>
        <v>0</v>
      </c>
      <c r="S1695">
        <f t="shared" si="451"/>
        <v>127</v>
      </c>
      <c r="T1695" s="31">
        <f t="shared" si="455"/>
        <v>35.277777777777779</v>
      </c>
      <c r="U1695" s="31">
        <f t="shared" si="452"/>
        <v>949569.98456790124</v>
      </c>
      <c r="V1695" s="28">
        <f t="shared" si="456"/>
        <v>428.45585169371134</v>
      </c>
      <c r="W1695" s="28">
        <f t="shared" si="457"/>
        <v>2245.509</v>
      </c>
      <c r="X1695" s="28">
        <f t="shared" si="458"/>
        <v>176.06606631445334</v>
      </c>
      <c r="Y1695" s="37">
        <f t="shared" si="453"/>
        <v>2850.0309180081649</v>
      </c>
      <c r="Z1695" s="28">
        <f>Y1695*0.0000002777777777</f>
        <v>7.91675254780599E-4</v>
      </c>
      <c r="AA1695" s="28">
        <f t="shared" si="459"/>
        <v>2850.0309172101565</v>
      </c>
      <c r="AB1695" s="24">
        <f t="shared" si="454"/>
        <v>-5990.9629629631527</v>
      </c>
      <c r="AD1695" s="24">
        <f t="shared" si="460"/>
        <v>0</v>
      </c>
      <c r="AE1695" s="24">
        <f t="shared" si="464"/>
        <v>5144.4505381969311</v>
      </c>
      <c r="AF1695" s="24">
        <f t="shared" si="465"/>
        <v>0</v>
      </c>
      <c r="AG169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</f>
        <v>1.2229740655869223</v>
      </c>
      <c r="AH1695" s="35">
        <f>(AG1695*3600000)*$J$69</f>
        <v>3786327.707057111</v>
      </c>
      <c r="AI1695" s="33">
        <f>ABS((AB1695*0.0000002777777777)-Z1695)</f>
        <v>2.4558316329155111E-3</v>
      </c>
      <c r="AJ1695" s="33">
        <f t="shared" si="463"/>
        <v>3.3362047270974711</v>
      </c>
    </row>
    <row r="1696" spans="2:36" x14ac:dyDescent="0.3">
      <c r="B1696" s="23" t="s">
        <v>34</v>
      </c>
      <c r="C1696" s="23">
        <v>1688</v>
      </c>
      <c r="D1696" s="23">
        <v>211</v>
      </c>
      <c r="E1696" s="5">
        <v>127.4</v>
      </c>
      <c r="F1696" s="13">
        <f t="shared" si="461"/>
        <v>8.3333333333332538E-2</v>
      </c>
      <c r="G1696" s="13">
        <f t="shared" si="462"/>
        <v>0.29999999999999716</v>
      </c>
      <c r="R1696">
        <f t="shared" si="450"/>
        <v>0</v>
      </c>
      <c r="S1696">
        <f t="shared" si="451"/>
        <v>127.4</v>
      </c>
      <c r="T1696" s="31">
        <f t="shared" si="455"/>
        <v>35.388888888888893</v>
      </c>
      <c r="U1696" s="31">
        <f t="shared" si="452"/>
        <v>955560.94753086439</v>
      </c>
      <c r="V1696" s="28">
        <f t="shared" si="456"/>
        <v>431.15903648311888</v>
      </c>
      <c r="W1696" s="28">
        <f t="shared" si="457"/>
        <v>2245.509</v>
      </c>
      <c r="X1696" s="28">
        <f t="shared" si="458"/>
        <v>132.04954973583688</v>
      </c>
      <c r="Y1696" s="37">
        <f t="shared" si="453"/>
        <v>2808.7175862189561</v>
      </c>
      <c r="Z1696" s="28">
        <f>Y1696*0.0000002777777777</f>
        <v>7.8019932928680982E-4</v>
      </c>
      <c r="AA1696" s="28">
        <f t="shared" si="459"/>
        <v>2808.7175854325155</v>
      </c>
      <c r="AB1696" s="24">
        <f t="shared" si="454"/>
        <v>-3002.5462962960592</v>
      </c>
      <c r="AD1696" s="24">
        <f t="shared" si="460"/>
        <v>0</v>
      </c>
      <c r="AE1696" s="24">
        <f t="shared" si="464"/>
        <v>5144.4505381969311</v>
      </c>
      <c r="AF1696" s="24">
        <f t="shared" si="465"/>
        <v>0</v>
      </c>
      <c r="AG169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</f>
        <v>1.2229740655869223</v>
      </c>
      <c r="AH1696" s="35">
        <f>(AG1696*3600000)*$J$69</f>
        <v>3786327.707057111</v>
      </c>
      <c r="AI1696" s="33">
        <f>ABS((AB1696*0.0000002777777777)-Z1696)</f>
        <v>1.614239966913295E-3</v>
      </c>
      <c r="AJ1696" s="33">
        <f t="shared" si="463"/>
        <v>3.3378189670643845</v>
      </c>
    </row>
    <row r="1697" spans="2:36" x14ac:dyDescent="0.3">
      <c r="B1697" s="23" t="s">
        <v>34</v>
      </c>
      <c r="C1697" s="23">
        <v>1689</v>
      </c>
      <c r="D1697" s="23">
        <v>212</v>
      </c>
      <c r="E1697" s="5">
        <v>127.6</v>
      </c>
      <c r="F1697" s="13">
        <f t="shared" si="461"/>
        <v>5.5555555555554373E-2</v>
      </c>
      <c r="G1697" s="13">
        <f t="shared" si="462"/>
        <v>0.19999999999999574</v>
      </c>
      <c r="R1697">
        <f t="shared" si="450"/>
        <v>0</v>
      </c>
      <c r="S1697">
        <f t="shared" si="451"/>
        <v>127.6</v>
      </c>
      <c r="T1697" s="31">
        <f t="shared" si="455"/>
        <v>35.444444444444443</v>
      </c>
      <c r="U1697" s="31">
        <f t="shared" si="452"/>
        <v>958563.49382716045</v>
      </c>
      <c r="V1697" s="28">
        <f t="shared" si="456"/>
        <v>432.51381659573445</v>
      </c>
      <c r="W1697" s="28">
        <f t="shared" si="457"/>
        <v>2245.509</v>
      </c>
      <c r="X1697" s="28">
        <f t="shared" si="458"/>
        <v>88.033033157223542</v>
      </c>
      <c r="Y1697" s="37">
        <f t="shared" si="453"/>
        <v>2766.0558497529582</v>
      </c>
      <c r="Z1697" s="28">
        <f>Y1697*0.0000002777777777</f>
        <v>7.6834884693846193E-4</v>
      </c>
      <c r="AA1697" s="28">
        <f t="shared" si="459"/>
        <v>2766.055848978463</v>
      </c>
      <c r="AB1697" s="24">
        <f t="shared" si="454"/>
        <v>-3007.2561728395522</v>
      </c>
      <c r="AD1697" s="24">
        <f t="shared" si="460"/>
        <v>0</v>
      </c>
      <c r="AE1697" s="24">
        <f t="shared" si="464"/>
        <v>5144.4505381969311</v>
      </c>
      <c r="AF1697" s="24">
        <f t="shared" si="465"/>
        <v>0</v>
      </c>
      <c r="AG169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</f>
        <v>1.2229740655869223</v>
      </c>
      <c r="AH1697" s="35">
        <f>(AG1697*3600000)*$J$69</f>
        <v>3786327.707057111</v>
      </c>
      <c r="AI1697" s="33">
        <f>ABS((AB1697*0.0000002777777777)-Z1697)</f>
        <v>1.6036977836044399E-3</v>
      </c>
      <c r="AJ1697" s="33">
        <f t="shared" si="463"/>
        <v>3.339422664847989</v>
      </c>
    </row>
    <row r="1698" spans="2:36" x14ac:dyDescent="0.3">
      <c r="B1698" s="23" t="s">
        <v>34</v>
      </c>
      <c r="C1698" s="23">
        <v>1690</v>
      </c>
      <c r="D1698" s="23">
        <v>213</v>
      </c>
      <c r="E1698" s="5">
        <v>127.8</v>
      </c>
      <c r="F1698" s="13">
        <f t="shared" si="461"/>
        <v>4.1666666666668246E-2</v>
      </c>
      <c r="G1698" s="13">
        <f t="shared" si="462"/>
        <v>0.15000000000000568</v>
      </c>
      <c r="R1698">
        <f t="shared" si="450"/>
        <v>0</v>
      </c>
      <c r="S1698">
        <f t="shared" si="451"/>
        <v>127.8</v>
      </c>
      <c r="T1698" s="31">
        <f t="shared" si="455"/>
        <v>35.5</v>
      </c>
      <c r="U1698" s="31">
        <f t="shared" si="452"/>
        <v>961570.75</v>
      </c>
      <c r="V1698" s="28">
        <f t="shared" si="456"/>
        <v>433.87072185362496</v>
      </c>
      <c r="W1698" s="28">
        <f t="shared" si="457"/>
        <v>2245.509</v>
      </c>
      <c r="X1698" s="28">
        <f t="shared" si="458"/>
        <v>66.024774867921565</v>
      </c>
      <c r="Y1698" s="37">
        <f t="shared" si="453"/>
        <v>2745.4044967215468</v>
      </c>
      <c r="Z1698" s="28">
        <f>Y1698*0.0000002777777777</f>
        <v>7.6261235998689822E-4</v>
      </c>
      <c r="AA1698" s="28">
        <f t="shared" si="459"/>
        <v>2745.4044959528337</v>
      </c>
      <c r="AB1698" s="24">
        <f t="shared" si="454"/>
        <v>-1505.3942901234841</v>
      </c>
      <c r="AD1698" s="24">
        <f t="shared" si="460"/>
        <v>0</v>
      </c>
      <c r="AE1698" s="24">
        <f t="shared" si="464"/>
        <v>5144.4505381969311</v>
      </c>
      <c r="AF1698" s="24">
        <f t="shared" si="465"/>
        <v>0</v>
      </c>
      <c r="AG169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</f>
        <v>1.2229740655869223</v>
      </c>
      <c r="AH1698" s="35">
        <f>(AG1698*3600000)*$J$69</f>
        <v>3786327.707057111</v>
      </c>
      <c r="AI1698" s="33">
        <f>ABS((AB1698*0.0000002777777777)-Z1698)</f>
        <v>1.1807774404596688E-3</v>
      </c>
      <c r="AJ1698" s="33">
        <f t="shared" si="463"/>
        <v>3.3406034422884487</v>
      </c>
    </row>
    <row r="1699" spans="2:36" x14ac:dyDescent="0.3">
      <c r="B1699" s="23" t="s">
        <v>34</v>
      </c>
      <c r="C1699" s="23">
        <v>1691</v>
      </c>
      <c r="D1699" s="23">
        <v>214</v>
      </c>
      <c r="E1699" s="5">
        <v>127.9</v>
      </c>
      <c r="F1699" s="13">
        <f t="shared" si="461"/>
        <v>2.7777777777778172E-2</v>
      </c>
      <c r="G1699" s="13">
        <f t="shared" si="462"/>
        <v>0.10000000000000142</v>
      </c>
      <c r="R1699">
        <f t="shared" si="450"/>
        <v>0</v>
      </c>
      <c r="S1699">
        <f t="shared" si="451"/>
        <v>127.9</v>
      </c>
      <c r="T1699" s="31">
        <f t="shared" si="455"/>
        <v>35.527777777777779</v>
      </c>
      <c r="U1699" s="31">
        <f t="shared" si="452"/>
        <v>963076.14429012348</v>
      </c>
      <c r="V1699" s="28">
        <f t="shared" si="456"/>
        <v>434.54997141204814</v>
      </c>
      <c r="W1699" s="28">
        <f t="shared" si="457"/>
        <v>2245.509</v>
      </c>
      <c r="X1699" s="28">
        <f t="shared" si="458"/>
        <v>44.016516578613334</v>
      </c>
      <c r="Y1699" s="37">
        <f t="shared" si="453"/>
        <v>2724.0754879906617</v>
      </c>
      <c r="Z1699" s="28">
        <f>Y1699*0.0000002777777777</f>
        <v>7.5668763534108912E-4</v>
      </c>
      <c r="AA1699" s="28">
        <f t="shared" si="459"/>
        <v>2724.0754872279208</v>
      </c>
      <c r="AB1699" s="24">
        <f t="shared" si="454"/>
        <v>-1506.5717592593282</v>
      </c>
      <c r="AD1699" s="24">
        <f t="shared" si="460"/>
        <v>0</v>
      </c>
      <c r="AE1699" s="24">
        <f t="shared" si="464"/>
        <v>5144.4505381969311</v>
      </c>
      <c r="AF1699" s="24">
        <f t="shared" si="465"/>
        <v>0</v>
      </c>
      <c r="AG169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</f>
        <v>1.2229740655869223</v>
      </c>
      <c r="AH1699" s="35">
        <f>(AG1699*3600000)*$J$69</f>
        <v>3786327.707057111</v>
      </c>
      <c r="AI1699" s="33">
        <f>ABS((AB1699*0.0000002777777777)-Z1699)</f>
        <v>1.1751797905737247E-3</v>
      </c>
      <c r="AJ1699" s="33">
        <f t="shared" si="463"/>
        <v>3.3417786220790227</v>
      </c>
    </row>
    <row r="1700" spans="2:36" x14ac:dyDescent="0.3">
      <c r="B1700" s="23" t="s">
        <v>34</v>
      </c>
      <c r="C1700" s="23">
        <v>1692</v>
      </c>
      <c r="D1700" s="23">
        <v>215</v>
      </c>
      <c r="E1700" s="5">
        <v>128</v>
      </c>
      <c r="F1700" s="13">
        <f t="shared" si="461"/>
        <v>2.7777777777776198E-2</v>
      </c>
      <c r="G1700" s="13">
        <f t="shared" si="462"/>
        <v>9.9999999999994316E-2</v>
      </c>
      <c r="R1700">
        <f t="shared" si="450"/>
        <v>0</v>
      </c>
      <c r="S1700">
        <f t="shared" si="451"/>
        <v>128</v>
      </c>
      <c r="T1700" s="31">
        <f t="shared" si="455"/>
        <v>35.555555555555557</v>
      </c>
      <c r="U1700" s="31">
        <f t="shared" si="452"/>
        <v>964582.71604938281</v>
      </c>
      <c r="V1700" s="28">
        <f t="shared" si="456"/>
        <v>435.22975225679011</v>
      </c>
      <c r="W1700" s="28">
        <f t="shared" si="457"/>
        <v>2245.509</v>
      </c>
      <c r="X1700" s="28">
        <f t="shared" si="458"/>
        <v>44.016516578610208</v>
      </c>
      <c r="Y1700" s="37">
        <f t="shared" si="453"/>
        <v>2724.7552688354003</v>
      </c>
      <c r="Z1700" s="28">
        <f>Y1700*0.0000002777777777</f>
        <v>7.5687646335346364E-4</v>
      </c>
      <c r="AA1700" s="28">
        <f t="shared" si="459"/>
        <v>2724.7552680724689</v>
      </c>
      <c r="AB1700" s="24">
        <f t="shared" si="454"/>
        <v>-1507.7492283948231</v>
      </c>
      <c r="AD1700" s="24">
        <f t="shared" si="460"/>
        <v>0</v>
      </c>
      <c r="AE1700" s="24">
        <f t="shared" si="464"/>
        <v>5144.4505381969311</v>
      </c>
      <c r="AF1700" s="24">
        <f t="shared" si="465"/>
        <v>0</v>
      </c>
      <c r="AG170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</f>
        <v>1.2229740655869223</v>
      </c>
      <c r="AH1700" s="35">
        <f>(AG1700*3600000)*$J$69</f>
        <v>3786327.707057111</v>
      </c>
      <c r="AI1700" s="33">
        <f>ABS((AB1700*0.0000002777777777)-Z1700)</f>
        <v>1.1756956933458673E-3</v>
      </c>
      <c r="AJ1700" s="33">
        <f t="shared" si="463"/>
        <v>3.3429543177723686</v>
      </c>
    </row>
    <row r="1701" spans="2:36" x14ac:dyDescent="0.3">
      <c r="B1701" s="23" t="s">
        <v>34</v>
      </c>
      <c r="C1701" s="23">
        <v>1693</v>
      </c>
      <c r="D1701" s="23">
        <v>216</v>
      </c>
      <c r="E1701" s="5">
        <v>128.1</v>
      </c>
      <c r="F1701" s="13">
        <f t="shared" si="461"/>
        <v>2.7777777777776198E-2</v>
      </c>
      <c r="G1701" s="13">
        <f t="shared" si="462"/>
        <v>9.9999999999994316E-2</v>
      </c>
      <c r="R1701">
        <f t="shared" si="450"/>
        <v>0</v>
      </c>
      <c r="S1701">
        <f t="shared" si="451"/>
        <v>128.1</v>
      </c>
      <c r="T1701" s="31">
        <f t="shared" si="455"/>
        <v>35.583333333333329</v>
      </c>
      <c r="U1701" s="31">
        <f t="shared" si="452"/>
        <v>966090.46527777764</v>
      </c>
      <c r="V1701" s="28">
        <f t="shared" si="456"/>
        <v>435.91006438785053</v>
      </c>
      <c r="W1701" s="28">
        <f t="shared" si="457"/>
        <v>2245.509</v>
      </c>
      <c r="X1701" s="28">
        <f t="shared" si="458"/>
        <v>44.016516578610208</v>
      </c>
      <c r="Y1701" s="37">
        <f t="shared" si="453"/>
        <v>2725.4355809664607</v>
      </c>
      <c r="Z1701" s="28">
        <f>Y1701*0.0000002777777777</f>
        <v>7.5706543894537193E-4</v>
      </c>
      <c r="AA1701" s="28">
        <f t="shared" si="459"/>
        <v>2725.4355802033388</v>
      </c>
      <c r="AB1701" s="24">
        <f t="shared" si="454"/>
        <v>-1508.9266975307837</v>
      </c>
      <c r="AD1701" s="24">
        <f t="shared" si="460"/>
        <v>0</v>
      </c>
      <c r="AE1701" s="24">
        <f t="shared" si="464"/>
        <v>5144.4505381969311</v>
      </c>
      <c r="AF1701" s="24">
        <f t="shared" si="465"/>
        <v>0</v>
      </c>
      <c r="AG170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</f>
        <v>1.2229740655869223</v>
      </c>
      <c r="AH1701" s="35">
        <f>(AG1701*3600000)*$J$69</f>
        <v>3786327.707057111</v>
      </c>
      <c r="AI1701" s="33">
        <f>ABS((AB1701*0.0000002777777777)-Z1701)</f>
        <v>1.1762117436976732E-3</v>
      </c>
      <c r="AJ1701" s="33">
        <f t="shared" si="463"/>
        <v>3.3441305295160664</v>
      </c>
    </row>
    <row r="1702" spans="2:36" x14ac:dyDescent="0.3">
      <c r="B1702" s="23" t="s">
        <v>34</v>
      </c>
      <c r="C1702" s="23">
        <v>1694</v>
      </c>
      <c r="D1702" s="23">
        <v>217</v>
      </c>
      <c r="E1702" s="5">
        <v>128.19999999999999</v>
      </c>
      <c r="F1702" s="13">
        <f t="shared" si="461"/>
        <v>2.7777777777780146E-2</v>
      </c>
      <c r="G1702" s="13">
        <f t="shared" si="462"/>
        <v>0.10000000000000853</v>
      </c>
      <c r="R1702">
        <f t="shared" si="450"/>
        <v>0</v>
      </c>
      <c r="S1702">
        <f t="shared" si="451"/>
        <v>128.19999999999999</v>
      </c>
      <c r="T1702" s="31">
        <f t="shared" si="455"/>
        <v>35.611111111111107</v>
      </c>
      <c r="U1702" s="31">
        <f t="shared" si="452"/>
        <v>967599.39197530842</v>
      </c>
      <c r="V1702" s="28">
        <f t="shared" si="456"/>
        <v>436.59090780522973</v>
      </c>
      <c r="W1702" s="28">
        <f t="shared" si="457"/>
        <v>2245.509</v>
      </c>
      <c r="X1702" s="28">
        <f t="shared" si="458"/>
        <v>44.016516578616461</v>
      </c>
      <c r="Y1702" s="37">
        <f t="shared" si="453"/>
        <v>2726.1164243838462</v>
      </c>
      <c r="Z1702" s="28">
        <f>Y1702*0.0000002777777777</f>
        <v>7.5725456211681497E-4</v>
      </c>
      <c r="AA1702" s="28">
        <f t="shared" si="459"/>
        <v>2726.1164236205341</v>
      </c>
      <c r="AB1702" s="24">
        <f t="shared" si="454"/>
        <v>-1510.1041666670935</v>
      </c>
      <c r="AD1702" s="24">
        <f t="shared" si="460"/>
        <v>0</v>
      </c>
      <c r="AE1702" s="24">
        <f t="shared" si="464"/>
        <v>5144.4505381969311</v>
      </c>
      <c r="AF1702" s="24">
        <f t="shared" si="465"/>
        <v>0</v>
      </c>
      <c r="AG170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</f>
        <v>1.2229740655869223</v>
      </c>
      <c r="AH1702" s="35">
        <f>(AG1702*3600000)*$J$69</f>
        <v>3786327.707057111</v>
      </c>
      <c r="AI1702" s="33">
        <f>ABS((AB1702*0.0000002777777777)-Z1702)</f>
        <v>1.1767279416291106E-3</v>
      </c>
      <c r="AJ1702" s="33">
        <f t="shared" si="463"/>
        <v>3.3453072574576956</v>
      </c>
    </row>
    <row r="1703" spans="2:36" x14ac:dyDescent="0.3">
      <c r="B1703" s="23" t="s">
        <v>34</v>
      </c>
      <c r="C1703" s="23">
        <v>1695</v>
      </c>
      <c r="D1703" s="23">
        <v>218</v>
      </c>
      <c r="E1703" s="5">
        <v>128.30000000000001</v>
      </c>
      <c r="F1703" s="13">
        <f t="shared" si="461"/>
        <v>2.7777777777780146E-2</v>
      </c>
      <c r="G1703" s="13">
        <f t="shared" si="462"/>
        <v>0.10000000000000853</v>
      </c>
      <c r="R1703">
        <f t="shared" si="450"/>
        <v>0</v>
      </c>
      <c r="S1703">
        <f t="shared" si="451"/>
        <v>128.30000000000001</v>
      </c>
      <c r="T1703" s="31">
        <f t="shared" si="455"/>
        <v>35.638888888888893</v>
      </c>
      <c r="U1703" s="31">
        <f t="shared" si="452"/>
        <v>969109.49614197551</v>
      </c>
      <c r="V1703" s="28">
        <f t="shared" si="456"/>
        <v>437.2722825089279</v>
      </c>
      <c r="W1703" s="28">
        <f t="shared" si="457"/>
        <v>2245.509</v>
      </c>
      <c r="X1703" s="28">
        <f t="shared" si="458"/>
        <v>44.016516578616461</v>
      </c>
      <c r="Y1703" s="37">
        <f t="shared" si="453"/>
        <v>2726.7977990875443</v>
      </c>
      <c r="Z1703" s="28">
        <f>Y1703*0.0000002777777777</f>
        <v>7.5744383286778917E-4</v>
      </c>
      <c r="AA1703" s="28">
        <f t="shared" si="459"/>
        <v>2726.7977983240412</v>
      </c>
      <c r="AB1703" s="24">
        <f t="shared" si="454"/>
        <v>-1511.2816358021228</v>
      </c>
      <c r="AD1703" s="24">
        <f t="shared" si="460"/>
        <v>0</v>
      </c>
      <c r="AE1703" s="24">
        <f t="shared" si="464"/>
        <v>5144.4505381969311</v>
      </c>
      <c r="AF1703" s="24">
        <f t="shared" si="465"/>
        <v>0</v>
      </c>
      <c r="AG170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</f>
        <v>1.2229740655869223</v>
      </c>
      <c r="AH1703" s="35">
        <f>(AG1703*3600000)*$J$69</f>
        <v>3786327.707057111</v>
      </c>
      <c r="AI1703" s="33">
        <f>ABS((AB1703*0.0000002777777777)-Z1703)</f>
        <v>1.1772442871397235E-3</v>
      </c>
      <c r="AJ1703" s="33">
        <f t="shared" si="463"/>
        <v>3.3464845017448352</v>
      </c>
    </row>
    <row r="1704" spans="2:36" x14ac:dyDescent="0.3">
      <c r="B1704" s="23" t="s">
        <v>34</v>
      </c>
      <c r="C1704" s="23">
        <v>1696</v>
      </c>
      <c r="D1704" s="23">
        <v>219</v>
      </c>
      <c r="E1704" s="5">
        <v>128.4</v>
      </c>
      <c r="F1704" s="13">
        <f t="shared" si="461"/>
        <v>2.7777777777776198E-2</v>
      </c>
      <c r="G1704" s="13">
        <f t="shared" si="462"/>
        <v>9.9999999999994316E-2</v>
      </c>
      <c r="R1704">
        <f t="shared" si="450"/>
        <v>0</v>
      </c>
      <c r="S1704">
        <f t="shared" si="451"/>
        <v>128.4</v>
      </c>
      <c r="T1704" s="31">
        <f t="shared" si="455"/>
        <v>35.666666666666664</v>
      </c>
      <c r="U1704" s="31">
        <f t="shared" si="452"/>
        <v>970620.77777777764</v>
      </c>
      <c r="V1704" s="28">
        <f t="shared" si="456"/>
        <v>437.95418849894423</v>
      </c>
      <c r="W1704" s="28">
        <f t="shared" si="457"/>
        <v>2245.509</v>
      </c>
      <c r="X1704" s="28">
        <f t="shared" si="458"/>
        <v>44.016516578610208</v>
      </c>
      <c r="Y1704" s="37">
        <f t="shared" si="453"/>
        <v>2727.4797050775546</v>
      </c>
      <c r="Z1704" s="28">
        <f>Y1704*0.0000002777777777</f>
        <v>7.5763325119829455E-4</v>
      </c>
      <c r="AA1704" s="28">
        <f t="shared" si="459"/>
        <v>2727.4797043138606</v>
      </c>
      <c r="AB1704" s="24">
        <f t="shared" si="454"/>
        <v>-1512.4591049383162</v>
      </c>
      <c r="AD1704" s="24">
        <f t="shared" si="460"/>
        <v>0</v>
      </c>
      <c r="AE1704" s="24">
        <f t="shared" si="464"/>
        <v>5144.4505381969311</v>
      </c>
      <c r="AF1704" s="24">
        <f t="shared" si="465"/>
        <v>0</v>
      </c>
      <c r="AG170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</f>
        <v>1.2229740655869223</v>
      </c>
      <c r="AH1704" s="35">
        <f>(AG1704*3600000)*$J$69</f>
        <v>3786327.707057111</v>
      </c>
      <c r="AI1704" s="33">
        <f>ABS((AB1704*0.0000002777777777)-Z1704)</f>
        <v>1.1777607802301911E-3</v>
      </c>
      <c r="AJ1704" s="33">
        <f t="shared" si="463"/>
        <v>3.3476622625250654</v>
      </c>
    </row>
    <row r="1705" spans="2:36" x14ac:dyDescent="0.3">
      <c r="B1705" s="23" t="s">
        <v>34</v>
      </c>
      <c r="C1705" s="23">
        <v>1697</v>
      </c>
      <c r="D1705" s="23">
        <v>220</v>
      </c>
      <c r="E1705" s="5">
        <v>128.5</v>
      </c>
      <c r="F1705" s="13">
        <f t="shared" si="461"/>
        <v>2.7777777777776198E-2</v>
      </c>
      <c r="G1705" s="13">
        <f t="shared" si="462"/>
        <v>9.9999999999994316E-2</v>
      </c>
      <c r="R1705">
        <f t="shared" si="450"/>
        <v>0</v>
      </c>
      <c r="S1705">
        <f t="shared" si="451"/>
        <v>128.5</v>
      </c>
      <c r="T1705" s="31">
        <f t="shared" si="455"/>
        <v>35.694444444444443</v>
      </c>
      <c r="U1705" s="31">
        <f t="shared" si="452"/>
        <v>972133.23688271595</v>
      </c>
      <c r="V1705" s="28">
        <f t="shared" si="456"/>
        <v>438.63662577527958</v>
      </c>
      <c r="W1705" s="28">
        <f t="shared" si="457"/>
        <v>2245.509</v>
      </c>
      <c r="X1705" s="28">
        <f t="shared" si="458"/>
        <v>44.016516578610208</v>
      </c>
      <c r="Y1705" s="37">
        <f t="shared" si="453"/>
        <v>2728.16214235389</v>
      </c>
      <c r="Z1705" s="28">
        <f>Y1705*0.0000002777777777</f>
        <v>7.5782281710833467E-4</v>
      </c>
      <c r="AA1705" s="28">
        <f t="shared" si="459"/>
        <v>2728.1621415900049</v>
      </c>
      <c r="AB1705" s="24">
        <f t="shared" si="454"/>
        <v>-1513.6365740740439</v>
      </c>
      <c r="AD1705" s="24">
        <f t="shared" si="460"/>
        <v>0</v>
      </c>
      <c r="AE1705" s="24">
        <f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+$AD$1402+$AD$1418+$AD$1428+$AD$1437*$AD$1448+$AD$1454+$AD$1530+$AD$1585+$AD$1632+$AD$1682+$AD$1706</f>
        <v>5173.0082858821161</v>
      </c>
      <c r="AF1705" s="24">
        <f t="shared" si="465"/>
        <v>0</v>
      </c>
      <c r="AG170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+$AF$1706</f>
        <v>1.2309067732750303</v>
      </c>
      <c r="AH1705" s="35">
        <f>(AG1705*3600000)*$J$69</f>
        <v>3810887.3700594939</v>
      </c>
      <c r="AI1705" s="33">
        <f>ABS((AB1705*0.0000002777777777)-Z1705)</f>
        <v>1.1782774209000641E-3</v>
      </c>
      <c r="AJ1705" s="33">
        <f t="shared" si="463"/>
        <v>3.3488405399459653</v>
      </c>
    </row>
    <row r="1706" spans="2:36" x14ac:dyDescent="0.3">
      <c r="B1706" s="23" t="s">
        <v>34</v>
      </c>
      <c r="C1706" s="23">
        <v>1698</v>
      </c>
      <c r="D1706" s="23">
        <v>221</v>
      </c>
      <c r="E1706" s="5">
        <v>128.6</v>
      </c>
      <c r="F1706" s="13">
        <f t="shared" si="461"/>
        <v>1.3888888888888099E-2</v>
      </c>
      <c r="G1706" s="13">
        <f t="shared" si="462"/>
        <v>4.9999999999997158E-2</v>
      </c>
      <c r="R1706">
        <f t="shared" si="450"/>
        <v>0</v>
      </c>
      <c r="S1706">
        <f t="shared" si="451"/>
        <v>128.6</v>
      </c>
      <c r="T1706" s="31">
        <f t="shared" si="455"/>
        <v>35.722222222222221</v>
      </c>
      <c r="U1706" s="31">
        <f t="shared" si="452"/>
        <v>973646.87345679</v>
      </c>
      <c r="V1706" s="28">
        <f t="shared" si="456"/>
        <v>439.31959433793355</v>
      </c>
      <c r="W1706" s="28">
        <f t="shared" si="457"/>
        <v>2245.509</v>
      </c>
      <c r="X1706" s="28">
        <f t="shared" si="458"/>
        <v>22.008258289305104</v>
      </c>
      <c r="Y1706" s="37">
        <f t="shared" si="453"/>
        <v>2706.8368526272388</v>
      </c>
      <c r="Z1706" s="28">
        <f>Y1706*0.0000002777777777</f>
        <v>7.5189912551925687E-4</v>
      </c>
      <c r="AA1706" s="28">
        <f t="shared" si="459"/>
        <v>2706.8368518693246</v>
      </c>
      <c r="AB1706" s="24">
        <f t="shared" si="454"/>
        <v>0</v>
      </c>
      <c r="AC1706" s="24">
        <f>SUM(AB1707:AB1717)</f>
        <v>28557.747685185052</v>
      </c>
      <c r="AD1706" s="24">
        <f t="shared" si="460"/>
        <v>28.557747685185053</v>
      </c>
      <c r="AE1706" s="24">
        <f t="shared" ref="AE1706:AE1730" si="466"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+$AD$1402+$AD$1418+$AD$1428+$AD$1437*$AD$1448+$AD$1454+$AD$1530+$AD$1585+$AD$1632+$AD$1682+$AD$1706</f>
        <v>5173.0082858821161</v>
      </c>
      <c r="AF1706" s="24">
        <f t="shared" si="465"/>
        <v>7.9327076881080226E-3</v>
      </c>
      <c r="AG170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+$AF$1706</f>
        <v>1.2309067732750303</v>
      </c>
      <c r="AH1706" s="35">
        <f>(AG1706*3600000)*$J$69</f>
        <v>3810887.3700594939</v>
      </c>
      <c r="AI1706" s="33">
        <f>ABS((AB1706*0.0000002777777777)-Z1706)</f>
        <v>7.5189912551925687E-4</v>
      </c>
      <c r="AJ1706" s="33">
        <f t="shared" si="463"/>
        <v>3.3495924390714844</v>
      </c>
    </row>
    <row r="1707" spans="2:36" x14ac:dyDescent="0.3">
      <c r="B1707" s="23" t="s">
        <v>34</v>
      </c>
      <c r="C1707" s="23">
        <v>1699</v>
      </c>
      <c r="D1707" s="23">
        <v>222</v>
      </c>
      <c r="E1707" s="5">
        <v>128.6</v>
      </c>
      <c r="F1707" s="13">
        <f t="shared" si="461"/>
        <v>-1.3888888888888099E-2</v>
      </c>
      <c r="G1707" s="13">
        <f t="shared" si="462"/>
        <v>-4.9999999999997158E-2</v>
      </c>
      <c r="R1707">
        <f t="shared" si="450"/>
        <v>0</v>
      </c>
      <c r="S1707">
        <f t="shared" si="451"/>
        <v>128.6</v>
      </c>
      <c r="T1707" s="31">
        <f t="shared" si="455"/>
        <v>35.722222222222221</v>
      </c>
      <c r="U1707" s="31">
        <f t="shared" si="452"/>
        <v>973646.87345679</v>
      </c>
      <c r="V1707" s="28">
        <f t="shared" si="456"/>
        <v>439.31959433793355</v>
      </c>
      <c r="W1707" s="28">
        <f t="shared" si="457"/>
        <v>2245.509</v>
      </c>
      <c r="X1707" s="28">
        <f t="shared" si="458"/>
        <v>-22.008258289305104</v>
      </c>
      <c r="Y1707" s="37">
        <f t="shared" si="453"/>
        <v>2662.8203360486286</v>
      </c>
      <c r="Z1707" s="28">
        <f>Y1707*0.0000002777777777</f>
        <v>7.3967231536195533E-4</v>
      </c>
      <c r="AA1707" s="28">
        <f t="shared" si="459"/>
        <v>2662.820335303039</v>
      </c>
      <c r="AB1707" s="24">
        <f t="shared" si="454"/>
        <v>1513.6365740740439</v>
      </c>
      <c r="AD1707" s="24">
        <f t="shared" si="460"/>
        <v>0</v>
      </c>
      <c r="AE1707" s="24">
        <f t="shared" si="466"/>
        <v>5173.0082858821161</v>
      </c>
      <c r="AF1707" s="24">
        <f t="shared" si="465"/>
        <v>0</v>
      </c>
      <c r="AG170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+$AF$1706</f>
        <v>1.2309067732750303</v>
      </c>
      <c r="AH1707" s="35">
        <f>(AG1707*3600000)*$J$69</f>
        <v>3810887.3700594939</v>
      </c>
      <c r="AI1707" s="33">
        <f>ABS((AB1707*0.0000002777777777)-Z1707)</f>
        <v>3.1921771157022598E-4</v>
      </c>
      <c r="AJ1707" s="33">
        <f t="shared" si="463"/>
        <v>3.3499116567830547</v>
      </c>
    </row>
    <row r="1708" spans="2:36" x14ac:dyDescent="0.3">
      <c r="B1708" s="23" t="s">
        <v>34</v>
      </c>
      <c r="C1708" s="23">
        <v>1700</v>
      </c>
      <c r="D1708" s="23">
        <v>223</v>
      </c>
      <c r="E1708" s="5">
        <v>128.5</v>
      </c>
      <c r="F1708" s="13">
        <f t="shared" si="461"/>
        <v>-4.1666666666664298E-2</v>
      </c>
      <c r="G1708" s="13">
        <f t="shared" si="462"/>
        <v>-0.14999999999999147</v>
      </c>
      <c r="R1708">
        <f t="shared" si="450"/>
        <v>0</v>
      </c>
      <c r="S1708">
        <f t="shared" si="451"/>
        <v>128.5</v>
      </c>
      <c r="T1708" s="31">
        <f t="shared" si="455"/>
        <v>35.694444444444443</v>
      </c>
      <c r="U1708" s="31">
        <f t="shared" si="452"/>
        <v>972133.23688271595</v>
      </c>
      <c r="V1708" s="28">
        <f t="shared" si="456"/>
        <v>438.63662577527958</v>
      </c>
      <c r="W1708" s="28">
        <f t="shared" si="457"/>
        <v>2245.509</v>
      </c>
      <c r="X1708" s="28">
        <f t="shared" si="458"/>
        <v>-66.024774867915312</v>
      </c>
      <c r="Y1708" s="37">
        <f t="shared" si="453"/>
        <v>2618.1208509073645</v>
      </c>
      <c r="Z1708" s="28">
        <f>Y1708*0.0000002777777777</f>
        <v>7.2725579171508076E-4</v>
      </c>
      <c r="AA1708" s="28">
        <f t="shared" si="459"/>
        <v>2618.1208501742908</v>
      </c>
      <c r="AB1708" s="24">
        <f t="shared" si="454"/>
        <v>3023.7407407404389</v>
      </c>
      <c r="AD1708" s="24">
        <f t="shared" si="460"/>
        <v>0</v>
      </c>
      <c r="AE1708" s="24">
        <f t="shared" si="466"/>
        <v>5173.0082858821161</v>
      </c>
      <c r="AF1708" s="24">
        <f t="shared" si="465"/>
        <v>0</v>
      </c>
      <c r="AG170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+$AF$1706</f>
        <v>1.2309067732750303</v>
      </c>
      <c r="AH1708" s="35">
        <f>(AG1708*3600000)*$J$69</f>
        <v>3810887.3700594939</v>
      </c>
      <c r="AI1708" s="33">
        <f>ABS((AB1708*0.0000002777777777)-Z1708)</f>
        <v>1.1267219158875026E-4</v>
      </c>
      <c r="AJ1708" s="33">
        <f t="shared" si="463"/>
        <v>3.3500243289746434</v>
      </c>
    </row>
    <row r="1709" spans="2:36" x14ac:dyDescent="0.3">
      <c r="B1709" s="23" t="s">
        <v>34</v>
      </c>
      <c r="C1709" s="23">
        <v>1701</v>
      </c>
      <c r="D1709" s="23">
        <v>224</v>
      </c>
      <c r="E1709" s="5">
        <v>128.30000000000001</v>
      </c>
      <c r="F1709" s="13">
        <f t="shared" si="461"/>
        <v>-5.5555555555556344E-2</v>
      </c>
      <c r="G1709" s="13">
        <f t="shared" si="462"/>
        <v>-0.20000000000000284</v>
      </c>
      <c r="R1709">
        <f t="shared" si="450"/>
        <v>0</v>
      </c>
      <c r="S1709">
        <f t="shared" si="451"/>
        <v>128.30000000000001</v>
      </c>
      <c r="T1709" s="31">
        <f t="shared" si="455"/>
        <v>35.638888888888893</v>
      </c>
      <c r="U1709" s="31">
        <f t="shared" si="452"/>
        <v>969109.49614197551</v>
      </c>
      <c r="V1709" s="28">
        <f t="shared" si="456"/>
        <v>437.2722825089279</v>
      </c>
      <c r="W1709" s="28">
        <f t="shared" si="457"/>
        <v>2245.509</v>
      </c>
      <c r="X1709" s="28">
        <f t="shared" si="458"/>
        <v>-88.033033157226669</v>
      </c>
      <c r="Y1709" s="37">
        <f t="shared" si="453"/>
        <v>2594.7482493517009</v>
      </c>
      <c r="Z1709" s="28">
        <f>Y1709*0.0000002777777777</f>
        <v>7.2076340239588096E-4</v>
      </c>
      <c r="AA1709" s="28">
        <f t="shared" si="459"/>
        <v>2594.7482486251715</v>
      </c>
      <c r="AB1709" s="24">
        <f t="shared" si="454"/>
        <v>3019.0308641978772</v>
      </c>
      <c r="AD1709" s="24">
        <f t="shared" si="460"/>
        <v>0</v>
      </c>
      <c r="AE1709" s="24">
        <f t="shared" si="466"/>
        <v>5173.0082858821161</v>
      </c>
      <c r="AF1709" s="24">
        <f t="shared" si="465"/>
        <v>0</v>
      </c>
      <c r="AG170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+$AF$1706</f>
        <v>1.2309067732750303</v>
      </c>
      <c r="AH1709" s="35">
        <f>(AG1709*3600000)*$J$69</f>
        <v>3810887.3700594939</v>
      </c>
      <c r="AI1709" s="33">
        <f>ABS((AB1709*0.0000002777777777)-Z1709)</f>
        <v>1.1785628186871593E-4</v>
      </c>
      <c r="AJ1709" s="33">
        <f t="shared" si="463"/>
        <v>3.3501421852565123</v>
      </c>
    </row>
    <row r="1710" spans="2:36" x14ac:dyDescent="0.3">
      <c r="B1710" s="23" t="s">
        <v>34</v>
      </c>
      <c r="C1710" s="23">
        <v>1702</v>
      </c>
      <c r="D1710" s="23">
        <v>225</v>
      </c>
      <c r="E1710" s="5">
        <v>128.1</v>
      </c>
      <c r="F1710" s="13">
        <f t="shared" si="461"/>
        <v>-5.5555555555556344E-2</v>
      </c>
      <c r="G1710" s="13">
        <f t="shared" si="462"/>
        <v>-0.20000000000000284</v>
      </c>
      <c r="R1710">
        <f t="shared" si="450"/>
        <v>0</v>
      </c>
      <c r="S1710">
        <f t="shared" si="451"/>
        <v>128.1</v>
      </c>
      <c r="T1710" s="31">
        <f t="shared" si="455"/>
        <v>35.583333333333329</v>
      </c>
      <c r="U1710" s="31">
        <f t="shared" si="452"/>
        <v>966090.46527777764</v>
      </c>
      <c r="V1710" s="28">
        <f t="shared" si="456"/>
        <v>435.91006438785053</v>
      </c>
      <c r="W1710" s="28">
        <f t="shared" si="457"/>
        <v>2245.509</v>
      </c>
      <c r="X1710" s="28">
        <f t="shared" si="458"/>
        <v>-88.033033157226669</v>
      </c>
      <c r="Y1710" s="37">
        <f t="shared" si="453"/>
        <v>2593.3860312306238</v>
      </c>
      <c r="Z1710" s="28">
        <f>Y1710*0.0000002777777777</f>
        <v>7.2038500847346556E-4</v>
      </c>
      <c r="AA1710" s="28">
        <f t="shared" si="459"/>
        <v>2593.3860305044759</v>
      </c>
      <c r="AB1710" s="24">
        <f t="shared" si="454"/>
        <v>3014.3209876541514</v>
      </c>
      <c r="AD1710" s="24">
        <f t="shared" si="460"/>
        <v>0</v>
      </c>
      <c r="AE1710" s="24">
        <f t="shared" si="466"/>
        <v>5173.0082858821161</v>
      </c>
      <c r="AF1710" s="24">
        <f t="shared" si="465"/>
        <v>0</v>
      </c>
      <c r="AG171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+$AF$1706</f>
        <v>1.2309067732750303</v>
      </c>
      <c r="AH1710" s="35">
        <f>(AG1710*3600000)*$J$69</f>
        <v>3810887.3700594939</v>
      </c>
      <c r="AI1710" s="33">
        <f>ABS((AB1710*0.0000002777777777)-Z1710)</f>
        <v>1.1692637675157378E-4</v>
      </c>
      <c r="AJ1710" s="33">
        <f t="shared" si="463"/>
        <v>3.3502591116332638</v>
      </c>
    </row>
    <row r="1711" spans="2:36" x14ac:dyDescent="0.3">
      <c r="B1711" s="23" t="s">
        <v>34</v>
      </c>
      <c r="C1711" s="23">
        <v>1703</v>
      </c>
      <c r="D1711" s="23">
        <v>226</v>
      </c>
      <c r="E1711" s="5">
        <v>127.9</v>
      </c>
      <c r="F1711" s="13">
        <f t="shared" si="461"/>
        <v>-6.9444444444444448E-2</v>
      </c>
      <c r="G1711" s="13">
        <f t="shared" si="462"/>
        <v>-0.25</v>
      </c>
      <c r="R1711">
        <f t="shared" si="450"/>
        <v>0</v>
      </c>
      <c r="S1711">
        <f t="shared" si="451"/>
        <v>127.9</v>
      </c>
      <c r="T1711" s="31">
        <f t="shared" si="455"/>
        <v>35.527777777777779</v>
      </c>
      <c r="U1711" s="31">
        <f t="shared" si="452"/>
        <v>963076.14429012348</v>
      </c>
      <c r="V1711" s="28">
        <f t="shared" si="456"/>
        <v>434.54997141204814</v>
      </c>
      <c r="W1711" s="28">
        <f t="shared" si="457"/>
        <v>2245.509</v>
      </c>
      <c r="X1711" s="28">
        <f t="shared" si="458"/>
        <v>-110.04129144653177</v>
      </c>
      <c r="Y1711" s="37">
        <f t="shared" si="453"/>
        <v>2570.0176799655164</v>
      </c>
      <c r="Z1711" s="28">
        <f>Y1711*0.0000002777777777</f>
        <v>7.1389379979053106E-4</v>
      </c>
      <c r="AA1711" s="28">
        <f t="shared" si="459"/>
        <v>2570.0176792459119</v>
      </c>
      <c r="AB1711" s="24">
        <f t="shared" si="454"/>
        <v>4512.6504629630363</v>
      </c>
      <c r="AD1711" s="24">
        <f t="shared" si="460"/>
        <v>0</v>
      </c>
      <c r="AE1711" s="24">
        <f t="shared" si="466"/>
        <v>5173.0082858821161</v>
      </c>
      <c r="AF1711" s="24">
        <f t="shared" si="465"/>
        <v>0</v>
      </c>
      <c r="AG171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+$AF$1706</f>
        <v>1.2309067732750303</v>
      </c>
      <c r="AH1711" s="35">
        <f>(AG1711*3600000)*$J$69</f>
        <v>3810887.3700594939</v>
      </c>
      <c r="AI1711" s="33">
        <f>ABS((AB1711*0.0000002777777777)-Z1711)</f>
        <v>5.3962021734821732E-4</v>
      </c>
      <c r="AJ1711" s="33">
        <f t="shared" si="463"/>
        <v>3.3507987318506123</v>
      </c>
    </row>
    <row r="1712" spans="2:36" x14ac:dyDescent="0.3">
      <c r="B1712" s="23" t="s">
        <v>34</v>
      </c>
      <c r="C1712" s="23">
        <v>1704</v>
      </c>
      <c r="D1712" s="23">
        <v>227</v>
      </c>
      <c r="E1712" s="5">
        <v>127.6</v>
      </c>
      <c r="F1712" s="13">
        <f t="shared" si="461"/>
        <v>-6.9444444444444448E-2</v>
      </c>
      <c r="G1712" s="13">
        <f t="shared" si="462"/>
        <v>-0.25</v>
      </c>
      <c r="R1712">
        <f t="shared" si="450"/>
        <v>0</v>
      </c>
      <c r="S1712">
        <f t="shared" si="451"/>
        <v>127.6</v>
      </c>
      <c r="T1712" s="31">
        <f t="shared" si="455"/>
        <v>35.444444444444443</v>
      </c>
      <c r="U1712" s="31">
        <f t="shared" si="452"/>
        <v>958563.49382716045</v>
      </c>
      <c r="V1712" s="28">
        <f t="shared" si="456"/>
        <v>432.51381659573445</v>
      </c>
      <c r="W1712" s="28">
        <f t="shared" si="457"/>
        <v>2245.509</v>
      </c>
      <c r="X1712" s="28">
        <f t="shared" si="458"/>
        <v>-110.04129144653177</v>
      </c>
      <c r="Y1712" s="37">
        <f t="shared" si="453"/>
        <v>2567.9815251492028</v>
      </c>
      <c r="Z1712" s="28">
        <f>Y1712*0.0000002777777777</f>
        <v>7.1332820123060222E-4</v>
      </c>
      <c r="AA1712" s="28">
        <f t="shared" si="459"/>
        <v>2567.9815244301681</v>
      </c>
      <c r="AB1712" s="24">
        <f t="shared" si="454"/>
        <v>3002.5462962960592</v>
      </c>
      <c r="AD1712" s="24">
        <f t="shared" si="460"/>
        <v>0</v>
      </c>
      <c r="AE1712" s="24">
        <f t="shared" si="466"/>
        <v>5173.0082858821161</v>
      </c>
      <c r="AF1712" s="24">
        <f t="shared" si="465"/>
        <v>0</v>
      </c>
      <c r="AG171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+$AF$1706</f>
        <v>1.2309067732750303</v>
      </c>
      <c r="AH1712" s="35">
        <f>(AG1712*3600000)*$J$69</f>
        <v>3810887.3700594939</v>
      </c>
      <c r="AI1712" s="33">
        <f>ABS((AB1712*0.0000002777777777)-Z1712)</f>
        <v>1.207124363958829E-4</v>
      </c>
      <c r="AJ1712" s="33">
        <f t="shared" si="463"/>
        <v>3.3509194442870083</v>
      </c>
    </row>
    <row r="1713" spans="2:36" x14ac:dyDescent="0.3">
      <c r="B1713" s="23" t="s">
        <v>34</v>
      </c>
      <c r="C1713" s="23">
        <v>1705</v>
      </c>
      <c r="D1713" s="23">
        <v>228</v>
      </c>
      <c r="E1713" s="5">
        <v>127.4</v>
      </c>
      <c r="F1713" s="13">
        <f t="shared" si="461"/>
        <v>-5.5555555555554373E-2</v>
      </c>
      <c r="G1713" s="13">
        <f t="shared" si="462"/>
        <v>-0.19999999999999574</v>
      </c>
      <c r="R1713">
        <f t="shared" si="450"/>
        <v>0</v>
      </c>
      <c r="S1713">
        <f t="shared" si="451"/>
        <v>127.4</v>
      </c>
      <c r="T1713" s="31">
        <f t="shared" si="455"/>
        <v>35.388888888888893</v>
      </c>
      <c r="U1713" s="31">
        <f t="shared" si="452"/>
        <v>955560.94753086439</v>
      </c>
      <c r="V1713" s="28">
        <f t="shared" si="456"/>
        <v>431.15903648311888</v>
      </c>
      <c r="W1713" s="28">
        <f t="shared" si="457"/>
        <v>2245.509</v>
      </c>
      <c r="X1713" s="28">
        <f t="shared" si="458"/>
        <v>-88.033033157223542</v>
      </c>
      <c r="Y1713" s="37">
        <f t="shared" si="453"/>
        <v>2588.6350033258955</v>
      </c>
      <c r="Z1713" s="28">
        <f>Y1713*0.0000002777777777</f>
        <v>7.1906527850029939E-4</v>
      </c>
      <c r="AA1713" s="28">
        <f t="shared" si="459"/>
        <v>2588.6350026010778</v>
      </c>
      <c r="AB1713" s="24">
        <f t="shared" si="454"/>
        <v>2997.8364197531482</v>
      </c>
      <c r="AD1713" s="24">
        <f t="shared" si="460"/>
        <v>0</v>
      </c>
      <c r="AE1713" s="24">
        <f t="shared" si="466"/>
        <v>5173.0082858821161</v>
      </c>
      <c r="AF1713" s="24">
        <f t="shared" si="465"/>
        <v>0</v>
      </c>
      <c r="AG171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+$AF$1706</f>
        <v>1.2309067732750303</v>
      </c>
      <c r="AH1713" s="35">
        <f>(AG1713*3600000)*$J$69</f>
        <v>3810887.3700594939</v>
      </c>
      <c r="AI1713" s="33">
        <f>ABS((AB1713*0.0000002777777777)-Z1713)</f>
        <v>1.1366706008685457E-4</v>
      </c>
      <c r="AJ1713" s="33">
        <f t="shared" si="463"/>
        <v>3.3510331113470953</v>
      </c>
    </row>
    <row r="1714" spans="2:36" x14ac:dyDescent="0.3">
      <c r="B1714" s="23" t="s">
        <v>34</v>
      </c>
      <c r="C1714" s="23">
        <v>1706</v>
      </c>
      <c r="D1714" s="23">
        <v>229</v>
      </c>
      <c r="E1714" s="5">
        <v>127.2</v>
      </c>
      <c r="F1714" s="13">
        <f t="shared" si="461"/>
        <v>-5.5555555555556344E-2</v>
      </c>
      <c r="G1714" s="13">
        <f t="shared" si="462"/>
        <v>-0.20000000000000284</v>
      </c>
      <c r="R1714">
        <f t="shared" si="450"/>
        <v>0</v>
      </c>
      <c r="S1714">
        <f t="shared" si="451"/>
        <v>127.2</v>
      </c>
      <c r="T1714" s="31">
        <f t="shared" si="455"/>
        <v>35.333333333333336</v>
      </c>
      <c r="U1714" s="31">
        <f t="shared" si="452"/>
        <v>952563.11111111124</v>
      </c>
      <c r="V1714" s="28">
        <f t="shared" si="456"/>
        <v>429.80638151577773</v>
      </c>
      <c r="W1714" s="28">
        <f t="shared" si="457"/>
        <v>2245.509</v>
      </c>
      <c r="X1714" s="28">
        <f t="shared" si="458"/>
        <v>-88.033033157226669</v>
      </c>
      <c r="Y1714" s="37">
        <f t="shared" si="453"/>
        <v>2587.2823483585507</v>
      </c>
      <c r="Z1714" s="28">
        <f>Y1714*0.0000002777777777</f>
        <v>7.186895410094755E-4</v>
      </c>
      <c r="AA1714" s="28">
        <f t="shared" si="459"/>
        <v>2587.2823476341118</v>
      </c>
      <c r="AB1714" s="24">
        <f t="shared" si="454"/>
        <v>2993.1265432100045</v>
      </c>
      <c r="AD1714" s="24">
        <f t="shared" si="460"/>
        <v>0</v>
      </c>
      <c r="AE1714" s="24">
        <f t="shared" si="466"/>
        <v>5173.0082858821161</v>
      </c>
      <c r="AF1714" s="24">
        <f t="shared" si="465"/>
        <v>0</v>
      </c>
      <c r="AG171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+$AF$1706</f>
        <v>1.2309067732750303</v>
      </c>
      <c r="AH1714" s="35">
        <f>(AG1714*3600000)*$J$69</f>
        <v>3810887.3700594939</v>
      </c>
      <c r="AI1714" s="33">
        <f>ABS((AB1714*0.0000002777777777)-Z1714)</f>
        <v>1.1273449853828256E-4</v>
      </c>
      <c r="AJ1714" s="33">
        <f t="shared" si="463"/>
        <v>3.3511458458456334</v>
      </c>
    </row>
    <row r="1715" spans="2:36" x14ac:dyDescent="0.3">
      <c r="B1715" s="23" t="s">
        <v>34</v>
      </c>
      <c r="C1715" s="23">
        <v>1707</v>
      </c>
      <c r="D1715" s="23">
        <v>230</v>
      </c>
      <c r="E1715" s="5">
        <v>127</v>
      </c>
      <c r="F1715" s="13">
        <f t="shared" si="461"/>
        <v>-4.1666666666666269E-2</v>
      </c>
      <c r="G1715" s="13">
        <f t="shared" si="462"/>
        <v>-0.14999999999999858</v>
      </c>
      <c r="R1715">
        <f t="shared" si="450"/>
        <v>0</v>
      </c>
      <c r="S1715">
        <f t="shared" si="451"/>
        <v>127</v>
      </c>
      <c r="T1715" s="31">
        <f t="shared" si="455"/>
        <v>35.277777777777779</v>
      </c>
      <c r="U1715" s="31">
        <f t="shared" si="452"/>
        <v>949569.98456790124</v>
      </c>
      <c r="V1715" s="28">
        <f t="shared" si="456"/>
        <v>428.45585169371134</v>
      </c>
      <c r="W1715" s="28">
        <f t="shared" si="457"/>
        <v>2245.509</v>
      </c>
      <c r="X1715" s="28">
        <f t="shared" si="458"/>
        <v>-66.024774867918438</v>
      </c>
      <c r="Y1715" s="37">
        <f t="shared" si="453"/>
        <v>2607.9400768257929</v>
      </c>
      <c r="Z1715" s="28">
        <f>Y1715*0.0000002777777777</f>
        <v>7.2442779891543601E-4</v>
      </c>
      <c r="AA1715" s="28">
        <f t="shared" si="459"/>
        <v>2607.9400760955696</v>
      </c>
      <c r="AB1715" s="24">
        <f t="shared" si="454"/>
        <v>1494.797067901236</v>
      </c>
      <c r="AD1715" s="24">
        <f t="shared" si="460"/>
        <v>0</v>
      </c>
      <c r="AE1715" s="24">
        <f t="shared" si="466"/>
        <v>5173.0082858821161</v>
      </c>
      <c r="AF1715" s="24">
        <f t="shared" si="465"/>
        <v>0</v>
      </c>
      <c r="AG171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+$AF$1706</f>
        <v>1.2309067732750303</v>
      </c>
      <c r="AH1715" s="35">
        <f>(AG1715*3600000)*$J$69</f>
        <v>3810887.3700594939</v>
      </c>
      <c r="AI1715" s="33">
        <f>ABS((AB1715*0.0000002777777777)-Z1715)</f>
        <v>3.0920639128135467E-4</v>
      </c>
      <c r="AJ1715" s="33">
        <f t="shared" si="463"/>
        <v>3.3514550522369149</v>
      </c>
    </row>
    <row r="1716" spans="2:36" x14ac:dyDescent="0.3">
      <c r="B1716" s="23" t="s">
        <v>34</v>
      </c>
      <c r="C1716" s="23">
        <v>1708</v>
      </c>
      <c r="D1716" s="23">
        <v>231</v>
      </c>
      <c r="E1716" s="5">
        <v>126.9</v>
      </c>
      <c r="F1716" s="13">
        <f t="shared" si="461"/>
        <v>-2.7777777777778172E-2</v>
      </c>
      <c r="G1716" s="13">
        <f t="shared" si="462"/>
        <v>-0.10000000000000142</v>
      </c>
      <c r="R1716">
        <f t="shared" si="450"/>
        <v>0</v>
      </c>
      <c r="S1716">
        <f t="shared" si="451"/>
        <v>126.9</v>
      </c>
      <c r="T1716" s="31">
        <f t="shared" si="455"/>
        <v>35.25</v>
      </c>
      <c r="U1716" s="31">
        <f t="shared" si="452"/>
        <v>948075.1875</v>
      </c>
      <c r="V1716" s="28">
        <f t="shared" si="456"/>
        <v>427.78138371215618</v>
      </c>
      <c r="W1716" s="28">
        <f t="shared" si="457"/>
        <v>2245.509</v>
      </c>
      <c r="X1716" s="28">
        <f t="shared" si="458"/>
        <v>-44.016516578613334</v>
      </c>
      <c r="Y1716" s="37">
        <f t="shared" si="453"/>
        <v>2629.2738671335428</v>
      </c>
      <c r="Z1716" s="28">
        <f>Y1716*0.0000002777777777</f>
        <v>7.303538517770406E-4</v>
      </c>
      <c r="AA1716" s="28">
        <f t="shared" si="459"/>
        <v>2629.273866397346</v>
      </c>
      <c r="AB1716" s="24">
        <f t="shared" si="454"/>
        <v>1493.6195987655083</v>
      </c>
      <c r="AD1716" s="24">
        <f t="shared" si="460"/>
        <v>0</v>
      </c>
      <c r="AE1716" s="24">
        <f t="shared" si="466"/>
        <v>5173.0082858821161</v>
      </c>
      <c r="AF1716" s="24">
        <f t="shared" si="465"/>
        <v>0</v>
      </c>
      <c r="AG171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+$AF$1706</f>
        <v>1.2309067732750303</v>
      </c>
      <c r="AH1716" s="35">
        <f>(AG1716*3600000)*$J$69</f>
        <v>3810887.3700594939</v>
      </c>
      <c r="AI1716" s="33">
        <f>ABS((AB1716*0.0000002777777777)-Z1716)</f>
        <v>3.1545951890279202E-4</v>
      </c>
      <c r="AJ1716" s="33">
        <f t="shared" si="463"/>
        <v>3.3517705117558179</v>
      </c>
    </row>
    <row r="1717" spans="2:36" x14ac:dyDescent="0.3">
      <c r="B1717" s="23" t="s">
        <v>34</v>
      </c>
      <c r="C1717" s="23">
        <v>1709</v>
      </c>
      <c r="D1717" s="23">
        <v>232</v>
      </c>
      <c r="E1717" s="5">
        <v>126.8</v>
      </c>
      <c r="F1717" s="13">
        <f t="shared" si="461"/>
        <v>-2.7777777777778172E-2</v>
      </c>
      <c r="G1717" s="13">
        <f t="shared" si="462"/>
        <v>-0.10000000000000142</v>
      </c>
      <c r="R1717">
        <f t="shared" si="450"/>
        <v>0</v>
      </c>
      <c r="S1717">
        <f t="shared" si="451"/>
        <v>126.8</v>
      </c>
      <c r="T1717" s="31">
        <f t="shared" si="455"/>
        <v>35.222222222222221</v>
      </c>
      <c r="U1717" s="31">
        <f t="shared" si="452"/>
        <v>946581.56790123449</v>
      </c>
      <c r="V1717" s="28">
        <f t="shared" si="456"/>
        <v>427.10744701691959</v>
      </c>
      <c r="W1717" s="28">
        <f t="shared" si="457"/>
        <v>2245.509</v>
      </c>
      <c r="X1717" s="28">
        <f t="shared" si="458"/>
        <v>-44.016516578613334</v>
      </c>
      <c r="Y1717" s="37">
        <f t="shared" si="453"/>
        <v>2628.5999304383063</v>
      </c>
      <c r="Z1717" s="28">
        <f>Y1717*0.0000002777777777</f>
        <v>7.3016664713952738E-4</v>
      </c>
      <c r="AA1717" s="28">
        <f t="shared" si="459"/>
        <v>2628.5999297022986</v>
      </c>
      <c r="AB1717" s="24">
        <f t="shared" si="454"/>
        <v>1492.4421296295477</v>
      </c>
      <c r="AD1717" s="24">
        <f t="shared" si="460"/>
        <v>0</v>
      </c>
      <c r="AE1717" s="24">
        <f t="shared" si="466"/>
        <v>5173.0082858821161</v>
      </c>
      <c r="AF1717" s="24">
        <f t="shared" si="465"/>
        <v>0</v>
      </c>
      <c r="AG171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+$AF$1706</f>
        <v>1.2309067732750303</v>
      </c>
      <c r="AH1717" s="35">
        <f>(AG1717*3600000)*$J$69</f>
        <v>3810887.3700594939</v>
      </c>
      <c r="AI1717" s="33">
        <f>ABS((AB1717*0.0000002777777777)-Z1717)</f>
        <v>3.1559938902517629E-4</v>
      </c>
      <c r="AJ1717" s="33">
        <f t="shared" si="463"/>
        <v>3.352086111144843</v>
      </c>
    </row>
    <row r="1718" spans="2:36" x14ac:dyDescent="0.3">
      <c r="B1718" s="23" t="s">
        <v>34</v>
      </c>
      <c r="C1718" s="23">
        <v>1710</v>
      </c>
      <c r="D1718" s="23">
        <v>233</v>
      </c>
      <c r="E1718" s="5">
        <v>126.7</v>
      </c>
      <c r="F1718" s="13">
        <f t="shared" si="461"/>
        <v>0</v>
      </c>
      <c r="G1718" s="13">
        <f t="shared" si="462"/>
        <v>0</v>
      </c>
      <c r="R1718">
        <f t="shared" si="450"/>
        <v>0</v>
      </c>
      <c r="S1718">
        <f t="shared" si="451"/>
        <v>126.7</v>
      </c>
      <c r="T1718" s="31">
        <f t="shared" si="455"/>
        <v>35.194444444444443</v>
      </c>
      <c r="U1718" s="31">
        <f t="shared" si="452"/>
        <v>945089.12577160494</v>
      </c>
      <c r="V1718" s="28">
        <f t="shared" si="456"/>
        <v>426.43404160800179</v>
      </c>
      <c r="W1718" s="28">
        <f t="shared" si="457"/>
        <v>2245.509</v>
      </c>
      <c r="X1718" s="28">
        <f t="shared" si="458"/>
        <v>0</v>
      </c>
      <c r="Y1718" s="37">
        <f t="shared" si="453"/>
        <v>2671.9430416080017</v>
      </c>
      <c r="Z1718" s="28">
        <f>Y1718*0.0000002777777777</f>
        <v>7.4220640023884936E-4</v>
      </c>
      <c r="AA1718" s="28">
        <f t="shared" si="459"/>
        <v>2671.9430408598578</v>
      </c>
      <c r="AB1718" s="24">
        <f t="shared" si="454"/>
        <v>-1492.4421296295477</v>
      </c>
      <c r="AD1718" s="24">
        <f t="shared" si="460"/>
        <v>0</v>
      </c>
      <c r="AE1718" s="24">
        <f t="shared" si="466"/>
        <v>5173.0082858821161</v>
      </c>
      <c r="AF1718" s="24">
        <f t="shared" si="465"/>
        <v>0</v>
      </c>
      <c r="AG171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+$AF$1706</f>
        <v>1.2309067732750303</v>
      </c>
      <c r="AH1718" s="35">
        <f>(AG1718*3600000)*$J$69</f>
        <v>3810887.3700594939</v>
      </c>
      <c r="AI1718" s="33">
        <f>ABS((AB1718*0.0000002777777777)-Z1718)</f>
        <v>1.1567736583532003E-3</v>
      </c>
      <c r="AJ1718" s="33">
        <f t="shared" si="463"/>
        <v>3.3532428848031963</v>
      </c>
    </row>
    <row r="1719" spans="2:36" x14ac:dyDescent="0.3">
      <c r="B1719" s="23" t="s">
        <v>34</v>
      </c>
      <c r="C1719" s="23">
        <v>1711</v>
      </c>
      <c r="D1719" s="23">
        <v>234</v>
      </c>
      <c r="E1719" s="5">
        <v>126.8</v>
      </c>
      <c r="F1719" s="13">
        <f t="shared" si="461"/>
        <v>2.7777777777778172E-2</v>
      </c>
      <c r="G1719" s="13">
        <f t="shared" si="462"/>
        <v>0.10000000000000142</v>
      </c>
      <c r="R1719">
        <f t="shared" si="450"/>
        <v>0</v>
      </c>
      <c r="S1719">
        <f t="shared" si="451"/>
        <v>126.8</v>
      </c>
      <c r="T1719" s="31">
        <f t="shared" si="455"/>
        <v>35.222222222222221</v>
      </c>
      <c r="U1719" s="31">
        <f t="shared" si="452"/>
        <v>946581.56790123449</v>
      </c>
      <c r="V1719" s="28">
        <f t="shared" si="456"/>
        <v>427.10744701691959</v>
      </c>
      <c r="W1719" s="28">
        <f t="shared" si="457"/>
        <v>2245.509</v>
      </c>
      <c r="X1719" s="28">
        <f t="shared" si="458"/>
        <v>44.016516578613334</v>
      </c>
      <c r="Y1719" s="37">
        <f t="shared" si="453"/>
        <v>2716.6329635955331</v>
      </c>
      <c r="Z1719" s="28">
        <f>Y1719*0.0000002777777777</f>
        <v>7.546202674541322E-4</v>
      </c>
      <c r="AA1719" s="28">
        <f t="shared" si="459"/>
        <v>2716.6329628348758</v>
      </c>
      <c r="AB1719" s="24">
        <f t="shared" si="454"/>
        <v>-1493.6195987655083</v>
      </c>
      <c r="AD1719" s="24">
        <f t="shared" si="460"/>
        <v>0</v>
      </c>
      <c r="AE1719" s="24">
        <f t="shared" si="466"/>
        <v>5173.0082858821161</v>
      </c>
      <c r="AF1719" s="24">
        <f t="shared" si="465"/>
        <v>0</v>
      </c>
      <c r="AG171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+$AF$1706</f>
        <v>1.2309067732750303</v>
      </c>
      <c r="AH1719" s="35">
        <f>(AG1719*3600000)*$J$69</f>
        <v>3810887.3700594939</v>
      </c>
      <c r="AI1719" s="33">
        <f>ABS((AB1719*0.0000002777777777)-Z1719)</f>
        <v>1.1695146003283807E-3</v>
      </c>
      <c r="AJ1719" s="33">
        <f t="shared" si="463"/>
        <v>3.3544123994035249</v>
      </c>
    </row>
    <row r="1720" spans="2:36" x14ac:dyDescent="0.3">
      <c r="B1720" s="23" t="s">
        <v>34</v>
      </c>
      <c r="C1720" s="23">
        <v>1712</v>
      </c>
      <c r="D1720" s="23">
        <v>235</v>
      </c>
      <c r="E1720" s="5">
        <v>126.9</v>
      </c>
      <c r="F1720" s="13">
        <f t="shared" si="461"/>
        <v>4.1666666666666269E-2</v>
      </c>
      <c r="G1720" s="13">
        <f t="shared" si="462"/>
        <v>0.14999999999999858</v>
      </c>
      <c r="R1720">
        <f t="shared" si="450"/>
        <v>0</v>
      </c>
      <c r="S1720">
        <f t="shared" si="451"/>
        <v>126.9</v>
      </c>
      <c r="T1720" s="31">
        <f t="shared" si="455"/>
        <v>35.25</v>
      </c>
      <c r="U1720" s="31">
        <f t="shared" si="452"/>
        <v>948075.1875</v>
      </c>
      <c r="V1720" s="28">
        <f t="shared" si="456"/>
        <v>427.78138371215618</v>
      </c>
      <c r="W1720" s="28">
        <f t="shared" si="457"/>
        <v>2245.509</v>
      </c>
      <c r="X1720" s="28">
        <f t="shared" si="458"/>
        <v>66.024774867918438</v>
      </c>
      <c r="Y1720" s="37">
        <f t="shared" si="453"/>
        <v>2739.3151585800747</v>
      </c>
      <c r="Z1720" s="28">
        <f>Y1720*0.0000002777777777</f>
        <v>7.6092087717029625E-4</v>
      </c>
      <c r="AA1720" s="28">
        <f t="shared" si="459"/>
        <v>2739.3151578130664</v>
      </c>
      <c r="AB1720" s="24">
        <f t="shared" si="454"/>
        <v>-2990.7716049379669</v>
      </c>
      <c r="AD1720" s="24">
        <f t="shared" si="460"/>
        <v>0</v>
      </c>
      <c r="AE1720" s="24">
        <f t="shared" si="466"/>
        <v>5173.0082858821161</v>
      </c>
      <c r="AF1720" s="24">
        <f t="shared" si="465"/>
        <v>0</v>
      </c>
      <c r="AG172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+$AF$1706</f>
        <v>1.2309067732750303</v>
      </c>
      <c r="AH1720" s="35">
        <f>(AG1720*3600000)*$J$69</f>
        <v>3810887.3700594939</v>
      </c>
      <c r="AI1720" s="33">
        <f>ABS((AB1720*0.0000002777777777)-Z1720)</f>
        <v>1.591690767198227E-3</v>
      </c>
      <c r="AJ1720" s="33">
        <f t="shared" si="463"/>
        <v>3.3560040901707229</v>
      </c>
    </row>
    <row r="1721" spans="2:36" x14ac:dyDescent="0.3">
      <c r="B1721" s="23" t="s">
        <v>34</v>
      </c>
      <c r="C1721" s="23">
        <v>1713</v>
      </c>
      <c r="D1721" s="23">
        <v>236</v>
      </c>
      <c r="E1721" s="5">
        <v>127.1</v>
      </c>
      <c r="F1721" s="13">
        <f t="shared" si="461"/>
        <v>6.9444444444444448E-2</v>
      </c>
      <c r="G1721" s="13">
        <f t="shared" si="462"/>
        <v>0.25</v>
      </c>
      <c r="R1721">
        <f t="shared" si="450"/>
        <v>0</v>
      </c>
      <c r="S1721">
        <f t="shared" si="451"/>
        <v>127.1</v>
      </c>
      <c r="T1721" s="31">
        <f t="shared" si="455"/>
        <v>35.30555555555555</v>
      </c>
      <c r="U1721" s="31">
        <f t="shared" si="452"/>
        <v>951065.95910493797</v>
      </c>
      <c r="V1721" s="28">
        <f t="shared" si="456"/>
        <v>429.13085096158505</v>
      </c>
      <c r="W1721" s="28">
        <f t="shared" si="457"/>
        <v>2245.509</v>
      </c>
      <c r="X1721" s="28">
        <f t="shared" si="458"/>
        <v>110.04129144653177</v>
      </c>
      <c r="Y1721" s="37">
        <f t="shared" si="453"/>
        <v>2784.681142408117</v>
      </c>
      <c r="Z1721" s="28">
        <f>Y1721*0.0000002777777777</f>
        <v>7.7352253934122404E-4</v>
      </c>
      <c r="AA1721" s="28">
        <f t="shared" si="459"/>
        <v>2784.6811416284067</v>
      </c>
      <c r="AB1721" s="24">
        <f t="shared" si="454"/>
        <v>-4494.9884259264218</v>
      </c>
      <c r="AD1721" s="24">
        <f t="shared" si="460"/>
        <v>0</v>
      </c>
      <c r="AE1721" s="24">
        <f t="shared" si="466"/>
        <v>5173.0082858821161</v>
      </c>
      <c r="AF1721" s="24">
        <f t="shared" si="465"/>
        <v>0</v>
      </c>
      <c r="AG1721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+$AF$1706</f>
        <v>1.2309067732750303</v>
      </c>
      <c r="AH1721" s="35">
        <f>(AG1721*3600000)*$J$69</f>
        <v>3810887.3700594939</v>
      </c>
      <c r="AI1721" s="33">
        <f>ABS((AB1721*0.0000002777777777)-Z1721)</f>
        <v>2.0221304350822866E-3</v>
      </c>
      <c r="AJ1721" s="33">
        <f t="shared" si="463"/>
        <v>3.3580262206058054</v>
      </c>
    </row>
    <row r="1722" spans="2:36" x14ac:dyDescent="0.3">
      <c r="B1722" s="23" t="s">
        <v>34</v>
      </c>
      <c r="C1722" s="23">
        <v>1714</v>
      </c>
      <c r="D1722" s="23">
        <v>237</v>
      </c>
      <c r="E1722" s="5">
        <v>127.4</v>
      </c>
      <c r="F1722" s="13">
        <f t="shared" si="461"/>
        <v>8.3333333333334522E-2</v>
      </c>
      <c r="G1722" s="13">
        <f t="shared" si="462"/>
        <v>0.30000000000000426</v>
      </c>
      <c r="R1722">
        <f t="shared" si="450"/>
        <v>0</v>
      </c>
      <c r="S1722">
        <f t="shared" si="451"/>
        <v>127.4</v>
      </c>
      <c r="T1722" s="31">
        <f t="shared" si="455"/>
        <v>35.388888888888893</v>
      </c>
      <c r="U1722" s="31">
        <f t="shared" si="452"/>
        <v>955560.94753086439</v>
      </c>
      <c r="V1722" s="28">
        <f t="shared" si="456"/>
        <v>431.15903648311888</v>
      </c>
      <c r="W1722" s="28">
        <f t="shared" si="457"/>
        <v>2245.509</v>
      </c>
      <c r="X1722" s="28">
        <f t="shared" si="458"/>
        <v>132.04954973584</v>
      </c>
      <c r="Y1722" s="37">
        <f t="shared" si="453"/>
        <v>2808.7175862189592</v>
      </c>
      <c r="Z1722" s="28">
        <f>Y1722*0.0000002777777777</f>
        <v>7.8019932928681068E-4</v>
      </c>
      <c r="AA1722" s="28">
        <f t="shared" si="459"/>
        <v>2808.7175854325183</v>
      </c>
      <c r="AB1722" s="24">
        <f t="shared" si="454"/>
        <v>-4505.585648147855</v>
      </c>
      <c r="AD1722" s="24">
        <f t="shared" si="460"/>
        <v>0</v>
      </c>
      <c r="AE1722" s="24">
        <f t="shared" si="466"/>
        <v>5173.0082858821161</v>
      </c>
      <c r="AF1722" s="24">
        <f t="shared" si="465"/>
        <v>0</v>
      </c>
      <c r="AG1722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+$AF$1706</f>
        <v>1.2309067732750303</v>
      </c>
      <c r="AH1722" s="35">
        <f>(AG1722*3600000)*$J$69</f>
        <v>3810887.3700594939</v>
      </c>
      <c r="AI1722" s="33">
        <f>ABS((AB1722*0.0000002777777777)-Z1722)</f>
        <v>2.0317508978663361E-3</v>
      </c>
      <c r="AJ1722" s="33">
        <f t="shared" si="463"/>
        <v>3.3600579715036716</v>
      </c>
    </row>
    <row r="1723" spans="2:36" x14ac:dyDescent="0.3">
      <c r="B1723" s="23" t="s">
        <v>34</v>
      </c>
      <c r="C1723" s="23">
        <v>1715</v>
      </c>
      <c r="D1723" s="23">
        <v>238</v>
      </c>
      <c r="E1723" s="5">
        <v>127.7</v>
      </c>
      <c r="F1723" s="13">
        <f t="shared" si="461"/>
        <v>9.7222222222220642E-2</v>
      </c>
      <c r="G1723" s="13">
        <f t="shared" si="462"/>
        <v>0.34999999999999432</v>
      </c>
      <c r="R1723">
        <f t="shared" si="450"/>
        <v>0</v>
      </c>
      <c r="S1723">
        <f t="shared" si="451"/>
        <v>127.7</v>
      </c>
      <c r="T1723" s="31">
        <f t="shared" si="455"/>
        <v>35.472222222222221</v>
      </c>
      <c r="U1723" s="31">
        <f t="shared" si="452"/>
        <v>960066.53317901224</v>
      </c>
      <c r="V1723" s="28">
        <f t="shared" si="456"/>
        <v>433.19200358152028</v>
      </c>
      <c r="W1723" s="28">
        <f t="shared" si="457"/>
        <v>2245.509</v>
      </c>
      <c r="X1723" s="28">
        <f t="shared" si="458"/>
        <v>154.05780802514198</v>
      </c>
      <c r="Y1723" s="37">
        <f t="shared" si="453"/>
        <v>2832.7588116066622</v>
      </c>
      <c r="Z1723" s="28">
        <f>Y1723*0.0000002777777777</f>
        <v>7.8687744744819163E-4</v>
      </c>
      <c r="AA1723" s="28">
        <f t="shared" si="459"/>
        <v>2832.7588108134901</v>
      </c>
      <c r="AB1723" s="24">
        <f t="shared" si="454"/>
        <v>-6023.9320987653919</v>
      </c>
      <c r="AD1723" s="24">
        <f t="shared" si="460"/>
        <v>0</v>
      </c>
      <c r="AE1723" s="24">
        <f t="shared" si="466"/>
        <v>5173.0082858821161</v>
      </c>
      <c r="AF1723" s="24">
        <f t="shared" si="465"/>
        <v>0</v>
      </c>
      <c r="AG1723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+$AF$1706</f>
        <v>1.2309067732750303</v>
      </c>
      <c r="AH1723" s="35">
        <f>(AG1723*3600000)*$J$69</f>
        <v>3810887.3700594939</v>
      </c>
      <c r="AI1723" s="33">
        <f>ABS((AB1723*0.0000002777777777)-Z1723)</f>
        <v>2.4601919188589391E-3</v>
      </c>
      <c r="AJ1723" s="33">
        <f t="shared" si="463"/>
        <v>3.3625181634225307</v>
      </c>
    </row>
    <row r="1724" spans="2:36" x14ac:dyDescent="0.3">
      <c r="B1724" s="23" t="s">
        <v>34</v>
      </c>
      <c r="C1724" s="23">
        <v>1716</v>
      </c>
      <c r="D1724" s="23">
        <v>239</v>
      </c>
      <c r="E1724" s="5">
        <v>128.1</v>
      </c>
      <c r="F1724" s="13">
        <f t="shared" si="461"/>
        <v>0.11111111111111072</v>
      </c>
      <c r="G1724" s="13">
        <f t="shared" si="462"/>
        <v>0.39999999999999858</v>
      </c>
      <c r="R1724">
        <f t="shared" si="450"/>
        <v>0</v>
      </c>
      <c r="S1724">
        <f t="shared" si="451"/>
        <v>128.1</v>
      </c>
      <c r="T1724" s="31">
        <f t="shared" si="455"/>
        <v>35.583333333333329</v>
      </c>
      <c r="U1724" s="31">
        <f t="shared" si="452"/>
        <v>966090.46527777764</v>
      </c>
      <c r="V1724" s="28">
        <f t="shared" si="456"/>
        <v>435.91006438785053</v>
      </c>
      <c r="W1724" s="28">
        <f t="shared" si="457"/>
        <v>2245.509</v>
      </c>
      <c r="X1724" s="28">
        <f t="shared" si="458"/>
        <v>176.06606631445021</v>
      </c>
      <c r="Y1724" s="37">
        <f t="shared" si="453"/>
        <v>2857.4851307023009</v>
      </c>
      <c r="Z1724" s="28">
        <f>Y1724*0.0000002777777777</f>
        <v>7.9374586941727927E-4</v>
      </c>
      <c r="AA1724" s="28">
        <f t="shared" si="459"/>
        <v>2857.4851299022052</v>
      </c>
      <c r="AB1724" s="24">
        <f t="shared" si="454"/>
        <v>-6042.7716049383162</v>
      </c>
      <c r="AD1724" s="24">
        <f t="shared" si="460"/>
        <v>0</v>
      </c>
      <c r="AE1724" s="24">
        <f t="shared" si="466"/>
        <v>5173.0082858821161</v>
      </c>
      <c r="AF1724" s="24">
        <f t="shared" si="465"/>
        <v>0</v>
      </c>
      <c r="AG1724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+$AF$1706</f>
        <v>1.2309067732750303</v>
      </c>
      <c r="AH1724" s="35">
        <f>(AG1724*3600000)*$J$69</f>
        <v>3810887.3700594939</v>
      </c>
      <c r="AI1724" s="33">
        <f>ABS((AB1724*0.0000002777777777)-Z1724)</f>
        <v>2.4722935369857072E-3</v>
      </c>
      <c r="AJ1724" s="33">
        <f t="shared" si="463"/>
        <v>3.3649904569595166</v>
      </c>
    </row>
    <row r="1725" spans="2:36" x14ac:dyDescent="0.3">
      <c r="B1725" s="23" t="s">
        <v>34</v>
      </c>
      <c r="C1725" s="23">
        <v>1717</v>
      </c>
      <c r="D1725" s="23">
        <v>240</v>
      </c>
      <c r="E1725" s="5">
        <v>128.5</v>
      </c>
      <c r="F1725" s="13">
        <f t="shared" si="461"/>
        <v>0.12500000000000078</v>
      </c>
      <c r="G1725" s="13">
        <f t="shared" si="462"/>
        <v>0.45000000000000284</v>
      </c>
      <c r="R1725">
        <f t="shared" si="450"/>
        <v>0</v>
      </c>
      <c r="S1725">
        <f t="shared" si="451"/>
        <v>128.5</v>
      </c>
      <c r="T1725" s="31">
        <f t="shared" si="455"/>
        <v>35.694444444444443</v>
      </c>
      <c r="U1725" s="31">
        <f t="shared" si="452"/>
        <v>972133.23688271595</v>
      </c>
      <c r="V1725" s="28">
        <f t="shared" si="456"/>
        <v>438.63662577527958</v>
      </c>
      <c r="W1725" s="28">
        <f t="shared" si="457"/>
        <v>2245.509</v>
      </c>
      <c r="X1725" s="28">
        <f t="shared" si="458"/>
        <v>198.07432460375841</v>
      </c>
      <c r="Y1725" s="37">
        <f t="shared" si="453"/>
        <v>2882.219950379038</v>
      </c>
      <c r="Z1725" s="28">
        <f>Y1725*0.0000002777777777</f>
        <v>8.0061665265889349E-4</v>
      </c>
      <c r="AA1725" s="28">
        <f t="shared" si="459"/>
        <v>2882.2199495720165</v>
      </c>
      <c r="AB1725" s="24">
        <f t="shared" si="454"/>
        <v>-7579.9575617286609</v>
      </c>
      <c r="AD1725" s="24">
        <f t="shared" si="460"/>
        <v>0</v>
      </c>
      <c r="AE1725" s="24">
        <f t="shared" si="466"/>
        <v>5173.0082858821161</v>
      </c>
      <c r="AF1725" s="24">
        <f t="shared" si="465"/>
        <v>0</v>
      </c>
      <c r="AG1725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+$AF$1706</f>
        <v>1.2309067732750303</v>
      </c>
      <c r="AH1725" s="35">
        <f>(AG1725*3600000)*$J$69</f>
        <v>3810887.3700594939</v>
      </c>
      <c r="AI1725" s="33">
        <f>ABS((AB1725*0.0000002777777777)-Z1725)</f>
        <v>2.9061604192161918E-3</v>
      </c>
      <c r="AJ1725" s="33">
        <f t="shared" si="463"/>
        <v>3.3678966173787326</v>
      </c>
    </row>
    <row r="1726" spans="2:36" x14ac:dyDescent="0.3">
      <c r="B1726" s="23" t="s">
        <v>34</v>
      </c>
      <c r="C1726" s="23">
        <v>1718</v>
      </c>
      <c r="D1726" s="23">
        <v>241</v>
      </c>
      <c r="E1726" s="5">
        <v>129</v>
      </c>
      <c r="F1726" s="13">
        <f t="shared" si="461"/>
        <v>0.1388888888888889</v>
      </c>
      <c r="G1726" s="13">
        <f t="shared" si="462"/>
        <v>0.5</v>
      </c>
      <c r="R1726">
        <f t="shared" si="450"/>
        <v>0</v>
      </c>
      <c r="S1726">
        <f t="shared" si="451"/>
        <v>129</v>
      </c>
      <c r="T1726" s="31">
        <f t="shared" si="455"/>
        <v>35.833333333333336</v>
      </c>
      <c r="U1726" s="31">
        <f t="shared" si="452"/>
        <v>979713.19444444461</v>
      </c>
      <c r="V1726" s="28">
        <f t="shared" si="456"/>
        <v>442.05678145173613</v>
      </c>
      <c r="W1726" s="28">
        <f t="shared" si="457"/>
        <v>2245.509</v>
      </c>
      <c r="X1726" s="28">
        <f t="shared" si="458"/>
        <v>220.08258289306355</v>
      </c>
      <c r="Y1726" s="37">
        <f t="shared" si="453"/>
        <v>2907.6483643448</v>
      </c>
      <c r="Z1726" s="28">
        <f>Y1726*0.0000002777777777</f>
        <v>8.0768010098073849E-4</v>
      </c>
      <c r="AA1726" s="28">
        <f t="shared" si="459"/>
        <v>2907.6483635306586</v>
      </c>
      <c r="AB1726" s="24">
        <f t="shared" si="454"/>
        <v>-7609.3942901231349</v>
      </c>
      <c r="AD1726" s="24">
        <f t="shared" si="460"/>
        <v>0</v>
      </c>
      <c r="AE1726" s="24">
        <f t="shared" si="466"/>
        <v>5173.0082858821161</v>
      </c>
      <c r="AF1726" s="24">
        <f t="shared" si="465"/>
        <v>0</v>
      </c>
      <c r="AG1726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+$AF$1706</f>
        <v>1.2309067732750303</v>
      </c>
      <c r="AH1726" s="35">
        <f>(AG1726*3600000)*$J$69</f>
        <v>3810887.3700594939</v>
      </c>
      <c r="AI1726" s="33">
        <f>ABS((AB1726*0.0000002777777777)-Z1726)</f>
        <v>2.9214007365342119E-3</v>
      </c>
      <c r="AJ1726" s="33">
        <f t="shared" si="463"/>
        <v>3.3708180181152669</v>
      </c>
    </row>
    <row r="1727" spans="2:36" x14ac:dyDescent="0.3">
      <c r="B1727" s="23" t="s">
        <v>34</v>
      </c>
      <c r="C1727" s="23">
        <v>1719</v>
      </c>
      <c r="D1727" s="23">
        <v>242</v>
      </c>
      <c r="E1727" s="5">
        <v>129.5</v>
      </c>
      <c r="F1727" s="13">
        <f t="shared" si="461"/>
        <v>0.15277777777777699</v>
      </c>
      <c r="G1727" s="13">
        <f t="shared" si="462"/>
        <v>0.54999999999999716</v>
      </c>
      <c r="R1727">
        <f t="shared" si="450"/>
        <v>0</v>
      </c>
      <c r="S1727">
        <f t="shared" si="451"/>
        <v>129.5</v>
      </c>
      <c r="T1727" s="31">
        <f t="shared" si="455"/>
        <v>35.972222222222221</v>
      </c>
      <c r="U1727" s="31">
        <f t="shared" si="452"/>
        <v>987322.58873456775</v>
      </c>
      <c r="V1727" s="28">
        <f t="shared" si="456"/>
        <v>445.49021928615917</v>
      </c>
      <c r="W1727" s="28">
        <f t="shared" si="457"/>
        <v>2245.509</v>
      </c>
      <c r="X1727" s="28">
        <f t="shared" si="458"/>
        <v>242.09084118236865</v>
      </c>
      <c r="Y1727" s="37">
        <f t="shared" si="453"/>
        <v>2933.0900604685276</v>
      </c>
      <c r="Z1727" s="28">
        <f>Y1727*0.0000002777777777</f>
        <v>8.1474723879090621E-4</v>
      </c>
      <c r="AA1727" s="28">
        <f t="shared" si="459"/>
        <v>2933.0900596472625</v>
      </c>
      <c r="AB1727" s="24">
        <f t="shared" si="454"/>
        <v>-9170.1296296296641</v>
      </c>
      <c r="AD1727" s="24">
        <f t="shared" si="460"/>
        <v>0</v>
      </c>
      <c r="AE1727" s="24">
        <f t="shared" si="466"/>
        <v>5173.0082858821161</v>
      </c>
      <c r="AF1727" s="24">
        <f t="shared" si="465"/>
        <v>0</v>
      </c>
      <c r="AG1727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+$AF$1706</f>
        <v>1.2309067732750303</v>
      </c>
      <c r="AH1727" s="35">
        <f>(AG1727*3600000)*$J$69</f>
        <v>3810887.3700594939</v>
      </c>
      <c r="AI1727" s="33">
        <f>ABS((AB1727*0.0000002777777777)-Z1727)</f>
        <v>3.3620054685303585E-3</v>
      </c>
      <c r="AJ1727" s="33">
        <f t="shared" si="463"/>
        <v>3.3741800235837971</v>
      </c>
    </row>
    <row r="1728" spans="2:36" x14ac:dyDescent="0.3">
      <c r="B1728" s="23" t="s">
        <v>34</v>
      </c>
      <c r="C1728" s="23">
        <v>1720</v>
      </c>
      <c r="D1728" s="23">
        <v>243</v>
      </c>
      <c r="E1728" s="5">
        <v>130.1</v>
      </c>
      <c r="F1728" s="13">
        <f t="shared" si="461"/>
        <v>0.15277777777777699</v>
      </c>
      <c r="G1728" s="13">
        <f t="shared" si="462"/>
        <v>0.54999999999999716</v>
      </c>
      <c r="R1728">
        <f t="shared" si="450"/>
        <v>0</v>
      </c>
      <c r="S1728">
        <f t="shared" si="451"/>
        <v>130.1</v>
      </c>
      <c r="T1728" s="31">
        <f t="shared" si="455"/>
        <v>36.138888888888886</v>
      </c>
      <c r="U1728" s="31">
        <f t="shared" si="452"/>
        <v>996492.71836419741</v>
      </c>
      <c r="V1728" s="28">
        <f t="shared" si="456"/>
        <v>449.62787713598328</v>
      </c>
      <c r="W1728" s="28">
        <f t="shared" si="457"/>
        <v>2245.509</v>
      </c>
      <c r="X1728" s="28">
        <f t="shared" si="458"/>
        <v>242.09084118236865</v>
      </c>
      <c r="Y1728" s="37">
        <f t="shared" si="453"/>
        <v>2937.2277183183523</v>
      </c>
      <c r="Z1728" s="28">
        <f>Y1728*0.0000002777777777</f>
        <v>8.1589658819331359E-4</v>
      </c>
      <c r="AA1728" s="28">
        <f t="shared" si="459"/>
        <v>2937.227717495929</v>
      </c>
      <c r="AB1728" s="24">
        <f t="shared" si="454"/>
        <v>-7674.1550925928168</v>
      </c>
      <c r="AD1728" s="24">
        <f t="shared" si="460"/>
        <v>0</v>
      </c>
      <c r="AE1728" s="24">
        <f t="shared" si="466"/>
        <v>5173.0082858821161</v>
      </c>
      <c r="AF1728" s="24">
        <f t="shared" si="465"/>
        <v>0</v>
      </c>
      <c r="AG1728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+$AF$1706</f>
        <v>1.2309067732750303</v>
      </c>
      <c r="AH1728" s="35">
        <f>(AG1728*3600000)*$J$69</f>
        <v>3810887.3700594939</v>
      </c>
      <c r="AI1728" s="33">
        <f>ABS((AB1728*0.0000002777777777)-Z1728)</f>
        <v>2.9476063355388842E-3</v>
      </c>
      <c r="AJ1728" s="33">
        <f t="shared" si="463"/>
        <v>3.377127629919336</v>
      </c>
    </row>
    <row r="1729" spans="2:36" x14ac:dyDescent="0.3">
      <c r="B1729" s="23" t="s">
        <v>34</v>
      </c>
      <c r="C1729" s="23">
        <v>1721</v>
      </c>
      <c r="D1729" s="23">
        <v>244</v>
      </c>
      <c r="E1729" s="5">
        <v>130.6</v>
      </c>
      <c r="F1729" s="13">
        <f t="shared" si="461"/>
        <v>0.12500000000000078</v>
      </c>
      <c r="G1729" s="13">
        <f t="shared" si="462"/>
        <v>0.45000000000000284</v>
      </c>
      <c r="R1729">
        <f t="shared" si="450"/>
        <v>0</v>
      </c>
      <c r="S1729">
        <f t="shared" si="451"/>
        <v>130.6</v>
      </c>
      <c r="T1729" s="31">
        <f t="shared" si="455"/>
        <v>36.277777777777779</v>
      </c>
      <c r="U1729" s="31">
        <f t="shared" si="452"/>
        <v>1004166.8734567902</v>
      </c>
      <c r="V1729" s="28">
        <f t="shared" si="456"/>
        <v>453.09053571793356</v>
      </c>
      <c r="W1729" s="28">
        <f t="shared" si="457"/>
        <v>2245.509</v>
      </c>
      <c r="X1729" s="28">
        <f t="shared" si="458"/>
        <v>198.07432460375841</v>
      </c>
      <c r="Y1729" s="37">
        <f t="shared" si="453"/>
        <v>2896.6738603216918</v>
      </c>
      <c r="Z1729" s="28">
        <f>Y1729*0.0000002777777777</f>
        <v>8.0463162764183986E-4</v>
      </c>
      <c r="AA1729" s="28">
        <f t="shared" si="459"/>
        <v>2896.6738595106235</v>
      </c>
      <c r="AB1729" s="24">
        <f t="shared" si="454"/>
        <v>-6160.5185185181908</v>
      </c>
      <c r="AD1729" s="24">
        <f t="shared" si="460"/>
        <v>0</v>
      </c>
      <c r="AE1729" s="24">
        <f t="shared" si="466"/>
        <v>5173.0082858821161</v>
      </c>
      <c r="AF1729" s="24">
        <f t="shared" si="465"/>
        <v>0</v>
      </c>
      <c r="AG1729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+$AF$1706</f>
        <v>1.2309067732750303</v>
      </c>
      <c r="AH1729" s="35">
        <f>(AG1729*3600000)*$J$69</f>
        <v>3810887.3700594939</v>
      </c>
      <c r="AI1729" s="33">
        <f>ABS((AB1729*0.0000002777777777)-Z1729)</f>
        <v>2.5158867711955191E-3</v>
      </c>
      <c r="AJ1729" s="33">
        <f t="shared" si="463"/>
        <v>3.3796435166905314</v>
      </c>
    </row>
    <row r="1730" spans="2:36" x14ac:dyDescent="0.3">
      <c r="B1730" s="23" t="s">
        <v>34</v>
      </c>
      <c r="C1730" s="23">
        <v>1722</v>
      </c>
      <c r="D1730" s="23">
        <v>245</v>
      </c>
      <c r="E1730" s="5">
        <v>131</v>
      </c>
      <c r="F1730" s="13">
        <f t="shared" si="461"/>
        <v>8.3333333333332538E-2</v>
      </c>
      <c r="G1730" s="13">
        <f t="shared" si="462"/>
        <v>0.29999999999999716</v>
      </c>
      <c r="R1730">
        <f t="shared" si="450"/>
        <v>0</v>
      </c>
      <c r="S1730">
        <f t="shared" si="451"/>
        <v>131</v>
      </c>
      <c r="T1730" s="31">
        <f t="shared" si="455"/>
        <v>36.388888888888886</v>
      </c>
      <c r="U1730" s="31">
        <f t="shared" si="452"/>
        <v>1010327.3919753084</v>
      </c>
      <c r="V1730" s="28">
        <f t="shared" si="456"/>
        <v>455.87022573722976</v>
      </c>
      <c r="W1730" s="28">
        <f t="shared" si="457"/>
        <v>2245.509</v>
      </c>
      <c r="X1730" s="28">
        <f t="shared" si="458"/>
        <v>132.04954973583688</v>
      </c>
      <c r="Y1730" s="37">
        <f t="shared" si="453"/>
        <v>2833.4287754730667</v>
      </c>
      <c r="Z1730" s="28">
        <f>Y1730*0.0000002777777777</f>
        <v>7.8706354852214075E-4</v>
      </c>
      <c r="AA1730" s="28">
        <f t="shared" si="459"/>
        <v>2833.4287746797067</v>
      </c>
      <c r="AB1730" s="24">
        <f t="shared" si="454"/>
        <v>-3087.3240740742767</v>
      </c>
      <c r="AD1730" s="24">
        <f t="shared" si="460"/>
        <v>0</v>
      </c>
      <c r="AE1730" s="24">
        <f t="shared" si="466"/>
        <v>5173.0082858821161</v>
      </c>
      <c r="AF1730" s="24">
        <f t="shared" si="465"/>
        <v>0</v>
      </c>
      <c r="AG1730" s="24">
        <f>AF$43+AF$87+$AF$158+$AF$178+$AF$238+$AF$279+$AF$299+$AF$307+$AF$359+$AF$365+$AF$379+$AF$408+$AF$426+$AF$438+$AF$526+$AF$549+$AF$569+$AF$622+$AF$645+$AF$657+$AF$685+$AF$703+$AF$721+$AF$758+$AF$800+$AF$815+$AF$877+$AF$896+$AF$932+$AF$957+$AF$975+$AF$1056+$AF$1090+$AF$1105+$AF$1115+$AF$1125+$AF$1154+$AF$1217+$AF$1276+$AF$1291+$AF$1314+$AF$1336+$AF$1355+$AF$1375+$AF$1402+$AF$1418+$AF$1428+$AF$1437+$AF$1448+$AF$1454+$AF$1530+$AF$1585+$AF$1632+$AF$1682+$AF$1706</f>
        <v>1.2309067732750303</v>
      </c>
      <c r="AH1730" s="35">
        <f>(AG1730*3600000)*$J$69</f>
        <v>3810887.3700594939</v>
      </c>
      <c r="AI1730" s="33">
        <f>ABS((AB1730*0.0000002777777777)-Z1730)</f>
        <v>1.6446535688582034E-3</v>
      </c>
      <c r="AJ1730" s="33">
        <f t="shared" si="463"/>
        <v>3.3812881702593898</v>
      </c>
    </row>
    <row r="1731" spans="2:36" x14ac:dyDescent="0.3">
      <c r="B1731" s="23" t="s">
        <v>34</v>
      </c>
      <c r="C1731" s="23">
        <v>1723</v>
      </c>
      <c r="D1731" s="23">
        <v>246</v>
      </c>
      <c r="E1731" s="5">
        <v>131.19999999999999</v>
      </c>
      <c r="F1731" s="13">
        <f t="shared" si="461"/>
        <v>4.1666666666668246E-2</v>
      </c>
      <c r="G1731" s="13">
        <f t="shared" si="462"/>
        <v>0.15000000000000568</v>
      </c>
      <c r="R1731">
        <f t="shared" si="450"/>
        <v>0</v>
      </c>
      <c r="S1731">
        <f t="shared" si="451"/>
        <v>131.19999999999999</v>
      </c>
      <c r="T1731" s="31">
        <f t="shared" si="455"/>
        <v>36.444444444444443</v>
      </c>
      <c r="U1731" s="31">
        <f t="shared" si="452"/>
        <v>1013414.7160493827</v>
      </c>
      <c r="V1731" s="28">
        <f t="shared" si="456"/>
        <v>457.26325846479</v>
      </c>
      <c r="W1731" s="28">
        <f t="shared" si="457"/>
        <v>2245.509</v>
      </c>
      <c r="X1731" s="28">
        <f t="shared" si="458"/>
        <v>66.024774867921565</v>
      </c>
      <c r="Y1731" s="37">
        <f t="shared" si="453"/>
        <v>2768.7970333327116</v>
      </c>
      <c r="Z1731" s="28">
        <f>Y1731*0.0000002777777777</f>
        <v>7.6911028682151352E-4</v>
      </c>
      <c r="AA1731" s="28">
        <f t="shared" si="459"/>
        <v>2768.7970325574488</v>
      </c>
      <c r="AB1731" s="24">
        <f t="shared" si="454"/>
        <v>-1545.4282407407882</v>
      </c>
      <c r="AD1731" s="24">
        <f t="shared" si="460"/>
        <v>0</v>
      </c>
      <c r="AE1731" s="24">
        <f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+$AD$1402+$AD$1418+$AD$1428+$AD$1437*$AD$1448+$AD$1454+$AD$1530+$AD$1585+$AD$1632+$AD$1682+$AD$1706+$AD$1732</f>
        <v>6187.9684301722391</v>
      </c>
      <c r="AF1731" s="24">
        <f t="shared" si="465"/>
        <v>0</v>
      </c>
      <c r="AH1731" s="35">
        <f>(AG1731*3600000)*$J$69</f>
        <v>0</v>
      </c>
      <c r="AI1731" s="33">
        <f>ABS((AB1731*0.0000002777777777)-Z1731)</f>
        <v>1.1983959091293103E-3</v>
      </c>
      <c r="AJ1731" s="33">
        <f t="shared" si="463"/>
        <v>3.3824865661685193</v>
      </c>
    </row>
    <row r="1732" spans="2:36" x14ac:dyDescent="0.3">
      <c r="B1732" s="23" t="s">
        <v>34</v>
      </c>
      <c r="C1732" s="23">
        <v>1724</v>
      </c>
      <c r="D1732" s="23">
        <v>247</v>
      </c>
      <c r="E1732" s="5">
        <v>131.30000000000001</v>
      </c>
      <c r="F1732" s="13">
        <f t="shared" si="461"/>
        <v>0</v>
      </c>
      <c r="G1732" s="13">
        <f t="shared" si="462"/>
        <v>0</v>
      </c>
      <c r="R1732">
        <f t="shared" si="450"/>
        <v>0</v>
      </c>
      <c r="S1732">
        <f t="shared" si="451"/>
        <v>131.30000000000001</v>
      </c>
      <c r="T1732" s="31">
        <f t="shared" si="455"/>
        <v>36.472222222222221</v>
      </c>
      <c r="U1732" s="31">
        <f t="shared" si="452"/>
        <v>1014960.1442901235</v>
      </c>
      <c r="V1732" s="28">
        <f t="shared" si="456"/>
        <v>457.96057175804816</v>
      </c>
      <c r="W1732" s="28">
        <f t="shared" si="457"/>
        <v>2245.509</v>
      </c>
      <c r="X1732" s="28">
        <f t="shared" si="458"/>
        <v>0</v>
      </c>
      <c r="Y1732" s="37">
        <f t="shared" si="453"/>
        <v>2703.469571758048</v>
      </c>
      <c r="Z1732" s="28">
        <f>Y1732*0.0000002777777777</f>
        <v>7.5096376972252129E-4</v>
      </c>
      <c r="AA1732" s="28">
        <f t="shared" si="459"/>
        <v>2703.4695710010765</v>
      </c>
      <c r="AB1732" s="24">
        <f t="shared" si="454"/>
        <v>1545.4282407407882</v>
      </c>
      <c r="AC1732" s="24">
        <f>SUM(AB1732:AB1802)</f>
        <v>1014960.1442901233</v>
      </c>
      <c r="AD1732" s="24">
        <f t="shared" si="460"/>
        <v>1014.9601442901233</v>
      </c>
      <c r="AE1732" s="24">
        <f t="shared" ref="AE1732:AE1795" si="467"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+$AD$1402+$AD$1418+$AD$1428+$AD$1437*$AD$1448+$AD$1454+$AD$1530+$AD$1585+$AD$1632+$AD$1682+$AD$1706+$AD$1732</f>
        <v>6187.9684301722391</v>
      </c>
      <c r="AF1732" s="24">
        <f t="shared" si="465"/>
        <v>0.28193337333498181</v>
      </c>
      <c r="AH1732" s="35">
        <f>(AG1732*3600000)*$J$69</f>
        <v>0</v>
      </c>
      <c r="AI1732" s="33">
        <f>ABS((AB1732*0.0000002777777777)-Z1732)</f>
        <v>3.2167814741472452E-4</v>
      </c>
      <c r="AJ1732" s="33">
        <f t="shared" si="463"/>
        <v>3.382808244315934</v>
      </c>
    </row>
    <row r="1733" spans="2:36" x14ac:dyDescent="0.3">
      <c r="B1733" s="23" t="s">
        <v>34</v>
      </c>
      <c r="C1733" s="23">
        <v>1725</v>
      </c>
      <c r="D1733" s="23">
        <v>248</v>
      </c>
      <c r="E1733" s="5">
        <v>131.19999999999999</v>
      </c>
      <c r="F1733" s="13">
        <f t="shared" si="461"/>
        <v>-8.3333333333336493E-2</v>
      </c>
      <c r="G1733" s="13">
        <f t="shared" si="462"/>
        <v>-0.30000000000001137</v>
      </c>
      <c r="R1733">
        <f t="shared" si="450"/>
        <v>0</v>
      </c>
      <c r="S1733">
        <f t="shared" si="451"/>
        <v>131.19999999999999</v>
      </c>
      <c r="T1733" s="31">
        <f t="shared" si="455"/>
        <v>36.444444444444443</v>
      </c>
      <c r="U1733" s="31">
        <f t="shared" si="452"/>
        <v>1013414.7160493827</v>
      </c>
      <c r="V1733" s="28">
        <f t="shared" si="456"/>
        <v>457.26325846479</v>
      </c>
      <c r="W1733" s="28">
        <f t="shared" si="457"/>
        <v>2245.509</v>
      </c>
      <c r="X1733" s="28">
        <f t="shared" si="458"/>
        <v>-132.04954973584313</v>
      </c>
      <c r="Y1733" s="37">
        <f t="shared" si="453"/>
        <v>2570.7227087289466</v>
      </c>
      <c r="Z1733" s="28">
        <f>Y1733*0.0000002777777777</f>
        <v>7.1408964111365121E-4</v>
      </c>
      <c r="AA1733" s="28">
        <f t="shared" si="459"/>
        <v>2570.7227080091443</v>
      </c>
      <c r="AB1733" s="24">
        <f t="shared" si="454"/>
        <v>7709.4791666669771</v>
      </c>
      <c r="AD1733" s="24">
        <f t="shared" si="460"/>
        <v>0</v>
      </c>
      <c r="AE1733" s="24">
        <f t="shared" si="467"/>
        <v>6187.9684301722391</v>
      </c>
      <c r="AF1733" s="24">
        <f t="shared" si="465"/>
        <v>0</v>
      </c>
      <c r="AH1733" s="35">
        <f>(AG1733*3600000)*$J$69</f>
        <v>0</v>
      </c>
      <c r="AI1733" s="33">
        <f>ABS((AB1733*0.0000002777777777)-Z1733)</f>
        <v>1.4274323490275497E-3</v>
      </c>
      <c r="AJ1733" s="33">
        <f t="shared" si="463"/>
        <v>3.3842356766649617</v>
      </c>
    </row>
    <row r="1734" spans="2:36" x14ac:dyDescent="0.3">
      <c r="B1734" s="23" t="s">
        <v>34</v>
      </c>
      <c r="C1734" s="23">
        <v>1726</v>
      </c>
      <c r="D1734" s="23">
        <v>249</v>
      </c>
      <c r="E1734" s="5">
        <v>130.69999999999999</v>
      </c>
      <c r="F1734" s="13">
        <f t="shared" si="461"/>
        <v>-0.19444444444444128</v>
      </c>
      <c r="G1734" s="13">
        <f t="shared" si="462"/>
        <v>-0.69999999999998863</v>
      </c>
      <c r="R1734">
        <f t="shared" si="450"/>
        <v>0</v>
      </c>
      <c r="S1734">
        <f t="shared" si="451"/>
        <v>130.69999999999999</v>
      </c>
      <c r="T1734" s="31">
        <f t="shared" si="455"/>
        <v>36.30555555555555</v>
      </c>
      <c r="U1734" s="31">
        <f t="shared" si="452"/>
        <v>1005705.2368827157</v>
      </c>
      <c r="V1734" s="28">
        <f t="shared" si="456"/>
        <v>453.7846612932795</v>
      </c>
      <c r="W1734" s="28">
        <f t="shared" si="457"/>
        <v>2245.509</v>
      </c>
      <c r="X1734" s="28">
        <f t="shared" si="458"/>
        <v>-308.11561605028396</v>
      </c>
      <c r="Y1734" s="37">
        <f t="shared" si="453"/>
        <v>2391.1780452429957</v>
      </c>
      <c r="Z1734" s="28">
        <f>Y1734*0.0000002777777777</f>
        <v>6.6421612349262945E-4</v>
      </c>
      <c r="AA1734" s="28">
        <f t="shared" si="459"/>
        <v>2391.1780445734662</v>
      </c>
      <c r="AB1734" s="24">
        <f t="shared" si="454"/>
        <v>13802.881944444147</v>
      </c>
      <c r="AD1734" s="24">
        <f t="shared" si="460"/>
        <v>0</v>
      </c>
      <c r="AE1734" s="24">
        <f t="shared" si="467"/>
        <v>6187.9684301722391</v>
      </c>
      <c r="AF1734" s="24">
        <f t="shared" si="465"/>
        <v>0</v>
      </c>
      <c r="AH1734" s="35">
        <f>(AG1734*3600000)*$J$69</f>
        <v>0</v>
      </c>
      <c r="AI1734" s="33">
        <f>ABS((AB1734*0.0000002777777777)-Z1734)</f>
        <v>3.1699177488905207E-3</v>
      </c>
      <c r="AJ1734" s="33">
        <f t="shared" si="463"/>
        <v>3.3874055944138521</v>
      </c>
    </row>
    <row r="1735" spans="2:36" x14ac:dyDescent="0.3">
      <c r="B1735" s="23" t="s">
        <v>34</v>
      </c>
      <c r="C1735" s="23">
        <v>1727</v>
      </c>
      <c r="D1735" s="23">
        <v>250</v>
      </c>
      <c r="E1735" s="5">
        <v>129.80000000000001</v>
      </c>
      <c r="F1735" s="13">
        <f t="shared" si="461"/>
        <v>-0.31944444444444209</v>
      </c>
      <c r="G1735" s="13">
        <f t="shared" si="462"/>
        <v>-1.1499999999999915</v>
      </c>
      <c r="R1735">
        <f t="shared" si="450"/>
        <v>0</v>
      </c>
      <c r="S1735">
        <f t="shared" si="451"/>
        <v>129.80000000000001</v>
      </c>
      <c r="T1735" s="31">
        <f t="shared" si="455"/>
        <v>36.055555555555557</v>
      </c>
      <c r="U1735" s="31">
        <f t="shared" si="452"/>
        <v>991902.35493827157</v>
      </c>
      <c r="V1735" s="28">
        <f t="shared" si="456"/>
        <v>447.55665742263727</v>
      </c>
      <c r="W1735" s="28">
        <f t="shared" si="457"/>
        <v>2245.509</v>
      </c>
      <c r="X1735" s="28">
        <f t="shared" si="458"/>
        <v>-506.1899406540424</v>
      </c>
      <c r="Y1735" s="37">
        <f t="shared" si="453"/>
        <v>2186.8757167685949</v>
      </c>
      <c r="Z1735" s="28">
        <f>Y1735*0.0000002777777777</f>
        <v>6.0746547671007491E-4</v>
      </c>
      <c r="AA1735" s="28">
        <f t="shared" si="459"/>
        <v>2186.8757161562698</v>
      </c>
      <c r="AB1735" s="24">
        <f t="shared" si="454"/>
        <v>21281.577160493936</v>
      </c>
      <c r="AD1735" s="24">
        <f t="shared" si="460"/>
        <v>0</v>
      </c>
      <c r="AE1735" s="24">
        <f t="shared" si="467"/>
        <v>6187.9684301722391</v>
      </c>
      <c r="AF1735" s="24">
        <f t="shared" si="465"/>
        <v>0</v>
      </c>
      <c r="AH1735" s="35">
        <f>(AG1735*3600000)*$J$69</f>
        <v>0</v>
      </c>
      <c r="AI1735" s="33">
        <f>ABS((AB1735*0.0000002777777777)-Z1735)</f>
        <v>5.3040837328830071E-3</v>
      </c>
      <c r="AJ1735" s="33">
        <f t="shared" si="463"/>
        <v>3.3927096781467352</v>
      </c>
    </row>
    <row r="1736" spans="2:36" x14ac:dyDescent="0.3">
      <c r="B1736" s="23" t="s">
        <v>34</v>
      </c>
      <c r="C1736" s="23">
        <v>1728</v>
      </c>
      <c r="D1736" s="23">
        <v>251</v>
      </c>
      <c r="E1736" s="5">
        <v>128.4</v>
      </c>
      <c r="F1736" s="13">
        <f t="shared" si="461"/>
        <v>-0.45833333333333492</v>
      </c>
      <c r="G1736" s="13">
        <f t="shared" si="462"/>
        <v>-1.6500000000000057</v>
      </c>
      <c r="R1736">
        <f t="shared" ref="R1736:R1799" si="468">IF(E1736&lt;1,1,0)</f>
        <v>0</v>
      </c>
      <c r="S1736">
        <f t="shared" ref="S1736:S1799" si="469">IF(R1736=1,"",E1736)</f>
        <v>128.4</v>
      </c>
      <c r="T1736" s="31">
        <f t="shared" si="455"/>
        <v>35.666666666666664</v>
      </c>
      <c r="U1736" s="31">
        <f t="shared" ref="U1736:U1799" si="470">(0.5*1526*(T1736*T1736))</f>
        <v>970620.77777777764</v>
      </c>
      <c r="V1736" s="28">
        <f t="shared" si="456"/>
        <v>437.95418849894423</v>
      </c>
      <c r="W1736" s="28">
        <f t="shared" si="457"/>
        <v>2245.509</v>
      </c>
      <c r="X1736" s="28">
        <f t="shared" si="458"/>
        <v>-726.2725235471122</v>
      </c>
      <c r="Y1736" s="37">
        <f t="shared" ref="Y1736:Y1799" si="471">V1736+W1736+X1736</f>
        <v>1957.1906649518323</v>
      </c>
      <c r="Z1736" s="28">
        <f>Y1736*0.0000002777777777</f>
        <v>5.4366407344550534E-4</v>
      </c>
      <c r="AA1736" s="28">
        <f t="shared" si="459"/>
        <v>1957.1906644038193</v>
      </c>
      <c r="AB1736" s="24">
        <f t="shared" ref="AB1736:AB1799" si="472">$U1736-$U1737</f>
        <v>28513.00385802472</v>
      </c>
      <c r="AD1736" s="24">
        <f t="shared" si="460"/>
        <v>0</v>
      </c>
      <c r="AE1736" s="24">
        <f t="shared" si="467"/>
        <v>6187.9684301722391</v>
      </c>
      <c r="AF1736" s="24">
        <f t="shared" si="465"/>
        <v>0</v>
      </c>
      <c r="AH1736" s="35">
        <f>(AG1736*3600000)*$J$69</f>
        <v>0</v>
      </c>
      <c r="AI1736" s="33">
        <f>ABS((AB1736*0.0000002777777777)-Z1736)</f>
        <v>7.3766147737881283E-3</v>
      </c>
      <c r="AJ1736" s="33">
        <f t="shared" si="463"/>
        <v>3.4000862929205233</v>
      </c>
    </row>
    <row r="1737" spans="2:36" x14ac:dyDescent="0.3">
      <c r="B1737" s="23" t="s">
        <v>34</v>
      </c>
      <c r="C1737" s="23">
        <v>1729</v>
      </c>
      <c r="D1737" s="23">
        <v>252</v>
      </c>
      <c r="E1737" s="5">
        <v>126.5</v>
      </c>
      <c r="F1737" s="13">
        <f t="shared" si="461"/>
        <v>-0.59722222222222376</v>
      </c>
      <c r="G1737" s="13">
        <f t="shared" si="462"/>
        <v>-2.1500000000000057</v>
      </c>
      <c r="R1737">
        <f t="shared" si="468"/>
        <v>0</v>
      </c>
      <c r="S1737">
        <f t="shared" si="469"/>
        <v>126.5</v>
      </c>
      <c r="T1737" s="31">
        <f t="shared" ref="T1737:T1800" si="473">E1737/3.6</f>
        <v>35.138888888888886</v>
      </c>
      <c r="U1737" s="31">
        <f t="shared" si="470"/>
        <v>942107.77391975292</v>
      </c>
      <c r="V1737" s="28">
        <f t="shared" ref="V1737:V1800" si="474">0.5 * 1.202 * (T1737^2) * 0.25 * (1.442 * 1.589)</f>
        <v>425.08882464912216</v>
      </c>
      <c r="W1737" s="28">
        <f t="shared" ref="W1737:W1800" si="475">1526 * 9.81 * 0.15</f>
        <v>2245.509</v>
      </c>
      <c r="X1737" s="28">
        <f t="shared" ref="X1737:X1800" si="476">(F1737*$M$18)</f>
        <v>-946.35510644017563</v>
      </c>
      <c r="Y1737" s="37">
        <f t="shared" si="471"/>
        <v>1724.2427182089466</v>
      </c>
      <c r="Z1737" s="28">
        <f>Y1737*0.0000002777777777</f>
        <v>4.7895631047948853E-4</v>
      </c>
      <c r="AA1737" s="28">
        <f t="shared" ref="AA1737:AA1800" si="477">Z1737*3600000</f>
        <v>1724.2427177261586</v>
      </c>
      <c r="AB1737" s="24">
        <f t="shared" si="472"/>
        <v>35408.851851851679</v>
      </c>
      <c r="AD1737" s="24">
        <f t="shared" ref="AD1737:AD1800" si="478">AC1737/1000</f>
        <v>0</v>
      </c>
      <c r="AE1737" s="24">
        <f t="shared" si="467"/>
        <v>6187.9684301722391</v>
      </c>
      <c r="AF1737" s="24">
        <f t="shared" ref="AF1737:AF1800" si="479">AC1737*0.0000002777777777</f>
        <v>0</v>
      </c>
      <c r="AH1737" s="35">
        <f>(AG1737*3600000)*$J$69</f>
        <v>0</v>
      </c>
      <c r="AI1737" s="33">
        <f>ABS((AB1737*0.0000002777777777)-Z1737)</f>
        <v>9.3568358678364008E-3</v>
      </c>
      <c r="AJ1737" s="33">
        <f t="shared" si="463"/>
        <v>3.4094431287883595</v>
      </c>
    </row>
    <row r="1738" spans="2:36" x14ac:dyDescent="0.3">
      <c r="B1738" s="23" t="s">
        <v>34</v>
      </c>
      <c r="C1738" s="23">
        <v>1730</v>
      </c>
      <c r="D1738" s="23">
        <v>253</v>
      </c>
      <c r="E1738" s="5">
        <v>124.1</v>
      </c>
      <c r="F1738" s="13">
        <f t="shared" ref="F1738:F1801" si="480">($E1739-$E1737)/2/3.6</f>
        <v>-0.68055555555555636</v>
      </c>
      <c r="G1738" s="13">
        <f t="shared" ref="G1738:G1801" si="481">($E1739-$E1737)/2</f>
        <v>-2.4500000000000028</v>
      </c>
      <c r="R1738">
        <f t="shared" si="468"/>
        <v>0</v>
      </c>
      <c r="S1738">
        <f t="shared" si="469"/>
        <v>124.1</v>
      </c>
      <c r="T1738" s="31">
        <f t="shared" si="473"/>
        <v>34.472222222222221</v>
      </c>
      <c r="U1738" s="31">
        <f t="shared" si="470"/>
        <v>906698.92206790124</v>
      </c>
      <c r="V1738" s="28">
        <f t="shared" si="474"/>
        <v>409.11198247399255</v>
      </c>
      <c r="W1738" s="28">
        <f t="shared" si="475"/>
        <v>2245.509</v>
      </c>
      <c r="X1738" s="28">
        <f t="shared" si="476"/>
        <v>-1078.4046561760126</v>
      </c>
      <c r="Y1738" s="37">
        <f t="shared" si="471"/>
        <v>1576.21632629798</v>
      </c>
      <c r="Z1738" s="28">
        <f>Y1738*0.0000002777777777</f>
        <v>4.3783786829351099E-4</v>
      </c>
      <c r="AA1738" s="28">
        <f t="shared" si="477"/>
        <v>1576.2163258566395</v>
      </c>
      <c r="AB1738" s="24">
        <f t="shared" si="472"/>
        <v>36163.020833333256</v>
      </c>
      <c r="AD1738" s="24">
        <f t="shared" si="478"/>
        <v>0</v>
      </c>
      <c r="AE1738" s="24">
        <f t="shared" si="467"/>
        <v>6187.9684301722391</v>
      </c>
      <c r="AF1738" s="24">
        <f t="shared" si="479"/>
        <v>0</v>
      </c>
      <c r="AH1738" s="35">
        <f>(AG1738*3600000)*$J$69</f>
        <v>0</v>
      </c>
      <c r="AI1738" s="33">
        <f>ABS((AB1738*0.0000002777777777)-Z1738)</f>
        <v>9.6074456937086036E-3</v>
      </c>
      <c r="AJ1738" s="33">
        <f t="shared" ref="AJ1738:AJ1801" si="482">AJ1737+AI1738</f>
        <v>3.4190505744820681</v>
      </c>
    </row>
    <row r="1739" spans="2:36" x14ac:dyDescent="0.3">
      <c r="B1739" s="23" t="s">
        <v>34</v>
      </c>
      <c r="C1739" s="23">
        <v>1731</v>
      </c>
      <c r="D1739" s="23">
        <v>254</v>
      </c>
      <c r="E1739" s="5">
        <v>121.6</v>
      </c>
      <c r="F1739" s="13">
        <f t="shared" si="480"/>
        <v>-0.70833333333333248</v>
      </c>
      <c r="G1739" s="13">
        <f t="shared" si="481"/>
        <v>-2.5499999999999972</v>
      </c>
      <c r="R1739">
        <f t="shared" si="468"/>
        <v>0</v>
      </c>
      <c r="S1739">
        <f t="shared" si="469"/>
        <v>121.6</v>
      </c>
      <c r="T1739" s="31">
        <f t="shared" si="473"/>
        <v>33.777777777777779</v>
      </c>
      <c r="U1739" s="31">
        <f t="shared" si="470"/>
        <v>870535.90123456798</v>
      </c>
      <c r="V1739" s="28">
        <f t="shared" si="474"/>
        <v>392.79485141175303</v>
      </c>
      <c r="W1739" s="28">
        <f t="shared" si="475"/>
        <v>2245.509</v>
      </c>
      <c r="X1739" s="28">
        <f t="shared" si="476"/>
        <v>-1122.4211727546228</v>
      </c>
      <c r="Y1739" s="37">
        <f t="shared" si="471"/>
        <v>1515.8826786571301</v>
      </c>
      <c r="Z1739" s="28">
        <f>Y1739*0.0000002777777777</f>
        <v>4.2107852173130087E-4</v>
      </c>
      <c r="AA1739" s="28">
        <f t="shared" si="477"/>
        <v>1515.8826782326832</v>
      </c>
      <c r="AB1739" s="24">
        <f t="shared" si="472"/>
        <v>36828.879629629664</v>
      </c>
      <c r="AD1739" s="24">
        <f t="shared" si="478"/>
        <v>0</v>
      </c>
      <c r="AE1739" s="24">
        <f t="shared" si="467"/>
        <v>6187.9684301722391</v>
      </c>
      <c r="AF1739" s="24">
        <f t="shared" si="479"/>
        <v>0</v>
      </c>
      <c r="AH1739" s="35">
        <f>(AG1739*3600000)*$J$69</f>
        <v>0</v>
      </c>
      <c r="AI1739" s="33">
        <f>ABS((AB1739*0.0000002777777777)-Z1739)</f>
        <v>9.8091658169680278E-3</v>
      </c>
      <c r="AJ1739" s="33">
        <f t="shared" si="482"/>
        <v>3.428859740299036</v>
      </c>
    </row>
    <row r="1740" spans="2:36" x14ac:dyDescent="0.3">
      <c r="B1740" s="23" t="s">
        <v>34</v>
      </c>
      <c r="C1740" s="23">
        <v>1732</v>
      </c>
      <c r="D1740" s="23">
        <v>255</v>
      </c>
      <c r="E1740" s="5">
        <v>119</v>
      </c>
      <c r="F1740" s="13">
        <f t="shared" si="480"/>
        <v>-0.70833333333333248</v>
      </c>
      <c r="G1740" s="13">
        <f t="shared" si="481"/>
        <v>-2.5499999999999972</v>
      </c>
      <c r="R1740">
        <f t="shared" si="468"/>
        <v>0</v>
      </c>
      <c r="S1740">
        <f t="shared" si="469"/>
        <v>119</v>
      </c>
      <c r="T1740" s="31">
        <f t="shared" si="473"/>
        <v>33.055555555555557</v>
      </c>
      <c r="U1740" s="31">
        <f t="shared" si="470"/>
        <v>833707.02160493832</v>
      </c>
      <c r="V1740" s="28">
        <f t="shared" si="474"/>
        <v>376.17727793630399</v>
      </c>
      <c r="W1740" s="28">
        <f t="shared" si="475"/>
        <v>2245.509</v>
      </c>
      <c r="X1740" s="28">
        <f t="shared" si="476"/>
        <v>-1122.4211727546228</v>
      </c>
      <c r="Y1740" s="37">
        <f t="shared" si="471"/>
        <v>1499.2651051816813</v>
      </c>
      <c r="Z1740" s="28">
        <f>Y1740*0.0000002777777777</f>
        <v>4.1646252910052423E-4</v>
      </c>
      <c r="AA1740" s="28">
        <f t="shared" si="477"/>
        <v>1499.2651047618872</v>
      </c>
      <c r="AB1740" s="24">
        <f t="shared" si="472"/>
        <v>34661.747685185401</v>
      </c>
      <c r="AD1740" s="24">
        <f t="shared" si="478"/>
        <v>0</v>
      </c>
      <c r="AE1740" s="24">
        <f t="shared" si="467"/>
        <v>6187.9684301722391</v>
      </c>
      <c r="AF1740" s="24">
        <f t="shared" si="479"/>
        <v>0</v>
      </c>
      <c r="AH1740" s="35">
        <f>(AG1740*3600000)*$J$69</f>
        <v>0</v>
      </c>
      <c r="AI1740" s="33">
        <f>ABS((AB1740*0.0000002777777777)-Z1740)</f>
        <v>9.2118007140883952E-3</v>
      </c>
      <c r="AJ1740" s="33">
        <f t="shared" si="482"/>
        <v>3.4380715410131244</v>
      </c>
    </row>
    <row r="1741" spans="2:36" x14ac:dyDescent="0.3">
      <c r="B1741" s="23" t="s">
        <v>34</v>
      </c>
      <c r="C1741" s="23">
        <v>1733</v>
      </c>
      <c r="D1741" s="23">
        <v>256</v>
      </c>
      <c r="E1741" s="5">
        <v>116.5</v>
      </c>
      <c r="F1741" s="13">
        <f t="shared" si="480"/>
        <v>-0.68055555555555636</v>
      </c>
      <c r="G1741" s="13">
        <f t="shared" si="481"/>
        <v>-2.4500000000000028</v>
      </c>
      <c r="R1741">
        <f t="shared" si="468"/>
        <v>0</v>
      </c>
      <c r="S1741">
        <f t="shared" si="469"/>
        <v>116.5</v>
      </c>
      <c r="T1741" s="31">
        <f t="shared" si="473"/>
        <v>32.361111111111107</v>
      </c>
      <c r="U1741" s="31">
        <f t="shared" si="470"/>
        <v>799045.27391975292</v>
      </c>
      <c r="V1741" s="28">
        <f t="shared" si="474"/>
        <v>360.53753693037214</v>
      </c>
      <c r="W1741" s="28">
        <f t="shared" si="475"/>
        <v>2245.509</v>
      </c>
      <c r="X1741" s="28">
        <f t="shared" si="476"/>
        <v>-1078.4046561760126</v>
      </c>
      <c r="Y1741" s="37">
        <f t="shared" si="471"/>
        <v>1527.6418807543594</v>
      </c>
      <c r="Z1741" s="28">
        <f>Y1741*0.0000002777777777</f>
        <v>4.2434496675739435E-4</v>
      </c>
      <c r="AA1741" s="28">
        <f t="shared" si="477"/>
        <v>1527.6418803266197</v>
      </c>
      <c r="AB1741" s="24">
        <f t="shared" si="472"/>
        <v>32582.92592592584</v>
      </c>
      <c r="AD1741" s="24">
        <f t="shared" si="478"/>
        <v>0</v>
      </c>
      <c r="AE1741" s="24">
        <f t="shared" si="467"/>
        <v>6187.9684301722391</v>
      </c>
      <c r="AF1741" s="24">
        <f t="shared" si="479"/>
        <v>0</v>
      </c>
      <c r="AH1741" s="35">
        <f>(AG1741*3600000)*$J$69</f>
        <v>0</v>
      </c>
      <c r="AI1741" s="33">
        <f>ABS((AB1741*0.0000002777777777)-Z1741)</f>
        <v>8.6264677879099999E-3</v>
      </c>
      <c r="AJ1741" s="33">
        <f t="shared" si="482"/>
        <v>3.4466980088010346</v>
      </c>
    </row>
    <row r="1742" spans="2:36" x14ac:dyDescent="0.3">
      <c r="B1742" s="23" t="s">
        <v>34</v>
      </c>
      <c r="C1742" s="23">
        <v>1734</v>
      </c>
      <c r="D1742" s="23">
        <v>257</v>
      </c>
      <c r="E1742" s="5">
        <v>114.1</v>
      </c>
      <c r="F1742" s="13">
        <f t="shared" si="480"/>
        <v>-0.65277777777777812</v>
      </c>
      <c r="G1742" s="13">
        <f t="shared" si="481"/>
        <v>-2.3500000000000014</v>
      </c>
      <c r="R1742">
        <f t="shared" si="468"/>
        <v>0</v>
      </c>
      <c r="S1742">
        <f t="shared" si="469"/>
        <v>114.1</v>
      </c>
      <c r="T1742" s="31">
        <f t="shared" si="473"/>
        <v>31.694444444444443</v>
      </c>
      <c r="U1742" s="31">
        <f t="shared" si="470"/>
        <v>766462.34799382708</v>
      </c>
      <c r="V1742" s="28">
        <f t="shared" si="474"/>
        <v>345.83578192005734</v>
      </c>
      <c r="W1742" s="28">
        <f t="shared" si="475"/>
        <v>2245.509</v>
      </c>
      <c r="X1742" s="28">
        <f t="shared" si="476"/>
        <v>-1034.3881395973992</v>
      </c>
      <c r="Y1742" s="37">
        <f t="shared" si="471"/>
        <v>1556.9566423226581</v>
      </c>
      <c r="Z1742" s="28">
        <f>Y1742*0.0000002777777777</f>
        <v>4.3248795607964179E-4</v>
      </c>
      <c r="AA1742" s="28">
        <f t="shared" si="477"/>
        <v>1556.9566418867105</v>
      </c>
      <c r="AB1742" s="24">
        <f t="shared" si="472"/>
        <v>30588.88194444438</v>
      </c>
      <c r="AD1742" s="24">
        <f t="shared" si="478"/>
        <v>0</v>
      </c>
      <c r="AE1742" s="24">
        <f t="shared" si="467"/>
        <v>6187.9684301722391</v>
      </c>
      <c r="AF1742" s="24">
        <f t="shared" si="479"/>
        <v>0</v>
      </c>
      <c r="AH1742" s="35">
        <f>(AG1742*3600000)*$J$69</f>
        <v>0</v>
      </c>
      <c r="AI1742" s="33">
        <f>ABS((AB1742*0.0000002777777777)-Z1742)</f>
        <v>8.0644236927757736E-3</v>
      </c>
      <c r="AJ1742" s="33">
        <f t="shared" si="482"/>
        <v>3.4547624324938102</v>
      </c>
    </row>
    <row r="1743" spans="2:36" x14ac:dyDescent="0.3">
      <c r="B1743" s="23" t="s">
        <v>34</v>
      </c>
      <c r="C1743" s="23">
        <v>1735</v>
      </c>
      <c r="D1743" s="23">
        <v>258</v>
      </c>
      <c r="E1743" s="5">
        <v>111.8</v>
      </c>
      <c r="F1743" s="13">
        <f t="shared" si="480"/>
        <v>-0.63888888888888806</v>
      </c>
      <c r="G1743" s="13">
        <f t="shared" si="481"/>
        <v>-2.2999999999999972</v>
      </c>
      <c r="R1743">
        <f t="shared" si="468"/>
        <v>0</v>
      </c>
      <c r="S1743">
        <f t="shared" si="469"/>
        <v>111.8</v>
      </c>
      <c r="T1743" s="31">
        <f t="shared" si="473"/>
        <v>31.055555555555554</v>
      </c>
      <c r="U1743" s="31">
        <f t="shared" si="470"/>
        <v>735873.4660493827</v>
      </c>
      <c r="V1743" s="28">
        <f t="shared" si="474"/>
        <v>332.03376029041499</v>
      </c>
      <c r="W1743" s="28">
        <f t="shared" si="475"/>
        <v>2245.509</v>
      </c>
      <c r="X1743" s="28">
        <f t="shared" si="476"/>
        <v>-1012.3798813080909</v>
      </c>
      <c r="Y1743" s="37">
        <f t="shared" si="471"/>
        <v>1565.1628789823242</v>
      </c>
      <c r="Z1743" s="28">
        <f>Y1743*0.0000002777777777</f>
        <v>4.3476746626224406E-4</v>
      </c>
      <c r="AA1743" s="28">
        <f t="shared" si="477"/>
        <v>1565.1628785440787</v>
      </c>
      <c r="AB1743" s="24">
        <f t="shared" si="472"/>
        <v>29966.00077160506</v>
      </c>
      <c r="AD1743" s="24">
        <f t="shared" si="478"/>
        <v>0</v>
      </c>
      <c r="AE1743" s="24">
        <f t="shared" si="467"/>
        <v>6187.9684301722391</v>
      </c>
      <c r="AF1743" s="24">
        <f t="shared" si="479"/>
        <v>0</v>
      </c>
      <c r="AH1743" s="35">
        <f>(AG1743*3600000)*$J$69</f>
        <v>0</v>
      </c>
      <c r="AI1743" s="33">
        <f>ABS((AB1743*0.0000002777777777)-Z1743)</f>
        <v>7.8891216346306942E-3</v>
      </c>
      <c r="AJ1743" s="33">
        <f t="shared" si="482"/>
        <v>3.4626515541284411</v>
      </c>
    </row>
    <row r="1744" spans="2:36" x14ac:dyDescent="0.3">
      <c r="B1744" s="23" t="s">
        <v>34</v>
      </c>
      <c r="C1744" s="23">
        <v>1736</v>
      </c>
      <c r="D1744" s="23">
        <v>259</v>
      </c>
      <c r="E1744" s="5">
        <v>109.5</v>
      </c>
      <c r="F1744" s="13">
        <f t="shared" si="480"/>
        <v>-0.65277777777777812</v>
      </c>
      <c r="G1744" s="13">
        <f t="shared" si="481"/>
        <v>-2.3500000000000014</v>
      </c>
      <c r="R1744">
        <f t="shared" si="468"/>
        <v>0</v>
      </c>
      <c r="S1744">
        <f t="shared" si="469"/>
        <v>109.5</v>
      </c>
      <c r="T1744" s="31">
        <f t="shared" si="473"/>
        <v>30.416666666666664</v>
      </c>
      <c r="U1744" s="31">
        <f t="shared" si="470"/>
        <v>705907.46527777764</v>
      </c>
      <c r="V1744" s="28">
        <f t="shared" si="474"/>
        <v>318.51278912335061</v>
      </c>
      <c r="W1744" s="28">
        <f t="shared" si="475"/>
        <v>2245.509</v>
      </c>
      <c r="X1744" s="28">
        <f t="shared" si="476"/>
        <v>-1034.3881395973992</v>
      </c>
      <c r="Y1744" s="37">
        <f t="shared" si="471"/>
        <v>1529.6336495259513</v>
      </c>
      <c r="Z1744" s="28">
        <f>Y1744*0.0000002777777777</f>
        <v>4.2489823586045947E-4</v>
      </c>
      <c r="AA1744" s="28">
        <f t="shared" si="477"/>
        <v>1529.6336490976541</v>
      </c>
      <c r="AB1744" s="24">
        <f t="shared" si="472"/>
        <v>30604.777777777752</v>
      </c>
      <c r="AD1744" s="24">
        <f t="shared" si="478"/>
        <v>0</v>
      </c>
      <c r="AE1744" s="24">
        <f t="shared" si="467"/>
        <v>6187.9684301722391</v>
      </c>
      <c r="AF1744" s="24">
        <f t="shared" si="479"/>
        <v>0</v>
      </c>
      <c r="AH1744" s="35">
        <f>(AG1744*3600000)*$J$69</f>
        <v>0</v>
      </c>
      <c r="AI1744" s="33">
        <f>ABS((AB1744*0.0000002777777777)-Z1744)</f>
        <v>8.0764289222529893E-3</v>
      </c>
      <c r="AJ1744" s="33">
        <f t="shared" si="482"/>
        <v>3.4707279830506939</v>
      </c>
    </row>
    <row r="1745" spans="2:36" x14ac:dyDescent="0.3">
      <c r="B1745" s="23" t="s">
        <v>34</v>
      </c>
      <c r="C1745" s="23">
        <v>1737</v>
      </c>
      <c r="D1745" s="23">
        <v>260</v>
      </c>
      <c r="E1745" s="5">
        <v>107.1</v>
      </c>
      <c r="F1745" s="13">
        <f t="shared" si="480"/>
        <v>-0.65277777777777812</v>
      </c>
      <c r="G1745" s="13">
        <f t="shared" si="481"/>
        <v>-2.3500000000000014</v>
      </c>
      <c r="R1745">
        <f t="shared" si="468"/>
        <v>0</v>
      </c>
      <c r="S1745">
        <f t="shared" si="469"/>
        <v>107.1</v>
      </c>
      <c r="T1745" s="31">
        <f t="shared" si="473"/>
        <v>29.749999999999996</v>
      </c>
      <c r="U1745" s="31">
        <f t="shared" si="470"/>
        <v>675302.68749999988</v>
      </c>
      <c r="V1745" s="28">
        <f t="shared" si="474"/>
        <v>304.70359512840611</v>
      </c>
      <c r="W1745" s="28">
        <f t="shared" si="475"/>
        <v>2245.509</v>
      </c>
      <c r="X1745" s="28">
        <f t="shared" si="476"/>
        <v>-1034.3881395973992</v>
      </c>
      <c r="Y1745" s="37">
        <f t="shared" si="471"/>
        <v>1515.8244555310068</v>
      </c>
      <c r="Z1745" s="28">
        <f>Y1745*0.0000002777777777</f>
        <v>4.2106234864071557E-4</v>
      </c>
      <c r="AA1745" s="28">
        <f t="shared" si="477"/>
        <v>1515.8244551065761</v>
      </c>
      <c r="AB1745" s="24">
        <f t="shared" si="472"/>
        <v>28693.156635802356</v>
      </c>
      <c r="AD1745" s="24">
        <f t="shared" si="478"/>
        <v>0</v>
      </c>
      <c r="AE1745" s="24">
        <f t="shared" si="467"/>
        <v>6187.9684301722391</v>
      </c>
      <c r="AF1745" s="24">
        <f t="shared" si="479"/>
        <v>0</v>
      </c>
      <c r="AH1745" s="35">
        <f>(AG1745*3600000)*$J$69</f>
        <v>0</v>
      </c>
      <c r="AI1745" s="33">
        <f>ABS((AB1745*0.0000002777777777)-Z1745)</f>
        <v>7.549258936850471E-3</v>
      </c>
      <c r="AJ1745" s="33">
        <f t="shared" si="482"/>
        <v>3.4782772419875445</v>
      </c>
    </row>
    <row r="1746" spans="2:36" x14ac:dyDescent="0.3">
      <c r="B1746" s="23" t="s">
        <v>34</v>
      </c>
      <c r="C1746" s="23">
        <v>1738</v>
      </c>
      <c r="D1746" s="23">
        <v>261</v>
      </c>
      <c r="E1746" s="5">
        <v>104.8</v>
      </c>
      <c r="F1746" s="13">
        <f t="shared" si="480"/>
        <v>-0.63888888888888806</v>
      </c>
      <c r="G1746" s="13">
        <f t="shared" si="481"/>
        <v>-2.2999999999999972</v>
      </c>
      <c r="R1746">
        <f t="shared" si="468"/>
        <v>0</v>
      </c>
      <c r="S1746">
        <f t="shared" si="469"/>
        <v>104.8</v>
      </c>
      <c r="T1746" s="31">
        <f t="shared" si="473"/>
        <v>29.111111111111111</v>
      </c>
      <c r="U1746" s="31">
        <f t="shared" si="470"/>
        <v>646609.53086419753</v>
      </c>
      <c r="V1746" s="28">
        <f t="shared" si="474"/>
        <v>291.75694447182713</v>
      </c>
      <c r="W1746" s="28">
        <f t="shared" si="475"/>
        <v>2245.509</v>
      </c>
      <c r="X1746" s="28">
        <f t="shared" si="476"/>
        <v>-1012.3798813080909</v>
      </c>
      <c r="Y1746" s="37">
        <f t="shared" si="471"/>
        <v>1524.886063163736</v>
      </c>
      <c r="Z1746" s="28">
        <f>Y1746*0.0000002777777777</f>
        <v>4.2357946187132443E-4</v>
      </c>
      <c r="AA1746" s="28">
        <f t="shared" si="477"/>
        <v>1524.8860627367681</v>
      </c>
      <c r="AB1746" s="24">
        <f t="shared" si="472"/>
        <v>28070.275462963036</v>
      </c>
      <c r="AD1746" s="24">
        <f t="shared" si="478"/>
        <v>0</v>
      </c>
      <c r="AE1746" s="24">
        <f t="shared" si="467"/>
        <v>6187.9684301722391</v>
      </c>
      <c r="AF1746" s="24">
        <f t="shared" si="479"/>
        <v>0</v>
      </c>
      <c r="AH1746" s="35">
        <f>(AG1746*3600000)*$J$69</f>
        <v>0</v>
      </c>
      <c r="AI1746" s="33">
        <f>ABS((AB1746*0.0000002777777777)-Z1746)</f>
        <v>7.3737192756573866E-3</v>
      </c>
      <c r="AJ1746" s="33">
        <f t="shared" si="482"/>
        <v>3.4856509612632021</v>
      </c>
    </row>
    <row r="1747" spans="2:36" x14ac:dyDescent="0.3">
      <c r="B1747" s="23" t="s">
        <v>34</v>
      </c>
      <c r="C1747" s="23">
        <v>1739</v>
      </c>
      <c r="D1747" s="23">
        <v>262</v>
      </c>
      <c r="E1747" s="5">
        <v>102.5</v>
      </c>
      <c r="F1747" s="13">
        <f t="shared" si="480"/>
        <v>-0.61111111111110994</v>
      </c>
      <c r="G1747" s="13">
        <f t="shared" si="481"/>
        <v>-2.1999999999999957</v>
      </c>
      <c r="R1747">
        <f t="shared" si="468"/>
        <v>0</v>
      </c>
      <c r="S1747">
        <f t="shared" si="469"/>
        <v>102.5</v>
      </c>
      <c r="T1747" s="31">
        <f t="shared" si="473"/>
        <v>28.472222222222221</v>
      </c>
      <c r="U1747" s="31">
        <f t="shared" si="470"/>
        <v>618539.25540123449</v>
      </c>
      <c r="V1747" s="28">
        <f t="shared" si="474"/>
        <v>279.0913442778259</v>
      </c>
      <c r="W1747" s="28">
        <f t="shared" si="475"/>
        <v>2245.509</v>
      </c>
      <c r="X1747" s="28">
        <f t="shared" si="476"/>
        <v>-968.36336472947778</v>
      </c>
      <c r="Y1747" s="37">
        <f t="shared" si="471"/>
        <v>1556.2369795483482</v>
      </c>
      <c r="Z1747" s="28">
        <f>Y1747*0.0000002777777777</f>
        <v>4.3228804975350055E-4</v>
      </c>
      <c r="AA1747" s="28">
        <f t="shared" si="477"/>
        <v>1556.2369791126021</v>
      </c>
      <c r="AB1747" s="24">
        <f t="shared" si="472"/>
        <v>25085.391203703592</v>
      </c>
      <c r="AD1747" s="24">
        <f t="shared" si="478"/>
        <v>0</v>
      </c>
      <c r="AE1747" s="24">
        <f t="shared" si="467"/>
        <v>6187.9684301722391</v>
      </c>
      <c r="AF1747" s="24">
        <f t="shared" si="479"/>
        <v>0</v>
      </c>
      <c r="AH1747" s="35">
        <f>(AG1747*3600000)*$J$69</f>
        <v>0</v>
      </c>
      <c r="AI1747" s="33">
        <f>ABS((AB1747*0.0000002777777777)-Z1747)</f>
        <v>6.535876171546412E-3</v>
      </c>
      <c r="AJ1747" s="33">
        <f t="shared" si="482"/>
        <v>3.4921868374347484</v>
      </c>
    </row>
    <row r="1748" spans="2:36" x14ac:dyDescent="0.3">
      <c r="B1748" s="23" t="s">
        <v>34</v>
      </c>
      <c r="C1748" s="23">
        <v>1740</v>
      </c>
      <c r="D1748" s="23">
        <v>263</v>
      </c>
      <c r="E1748" s="5">
        <v>100.4</v>
      </c>
      <c r="F1748" s="13">
        <f t="shared" si="480"/>
        <v>-0.54166666666666741</v>
      </c>
      <c r="G1748" s="13">
        <f t="shared" si="481"/>
        <v>-1.9500000000000028</v>
      </c>
      <c r="R1748">
        <f t="shared" si="468"/>
        <v>0</v>
      </c>
      <c r="S1748">
        <f t="shared" si="469"/>
        <v>100.4</v>
      </c>
      <c r="T1748" s="31">
        <f t="shared" si="473"/>
        <v>27.888888888888889</v>
      </c>
      <c r="U1748" s="31">
        <f t="shared" si="470"/>
        <v>593453.8641975309</v>
      </c>
      <c r="V1748" s="28">
        <f t="shared" si="474"/>
        <v>267.77255490166044</v>
      </c>
      <c r="W1748" s="28">
        <f t="shared" si="475"/>
        <v>2245.509</v>
      </c>
      <c r="X1748" s="28">
        <f t="shared" si="476"/>
        <v>-858.32207328294896</v>
      </c>
      <c r="Y1748" s="37">
        <f t="shared" si="471"/>
        <v>1654.9594816187114</v>
      </c>
      <c r="Z1748" s="28">
        <f>Y1748*0.0000002777777777</f>
        <v>4.5971096698758967E-4</v>
      </c>
      <c r="AA1748" s="28">
        <f t="shared" si="477"/>
        <v>1654.9594811553227</v>
      </c>
      <c r="AB1748" s="24">
        <f t="shared" si="472"/>
        <v>21088.472222222365</v>
      </c>
      <c r="AD1748" s="24">
        <f t="shared" si="478"/>
        <v>0</v>
      </c>
      <c r="AE1748" s="24">
        <f t="shared" si="467"/>
        <v>6187.9684301722391</v>
      </c>
      <c r="AF1748" s="24">
        <f t="shared" si="479"/>
        <v>0</v>
      </c>
      <c r="AH1748" s="35">
        <f>(AG1748*3600000)*$J$69</f>
        <v>0</v>
      </c>
      <c r="AI1748" s="33">
        <f>ABS((AB1748*0.0000002777777777)-Z1748)</f>
        <v>5.3981979819895196E-3</v>
      </c>
      <c r="AJ1748" s="33">
        <f t="shared" si="482"/>
        <v>3.4975850354167379</v>
      </c>
    </row>
    <row r="1749" spans="2:36" x14ac:dyDescent="0.3">
      <c r="B1749" s="23" t="s">
        <v>34</v>
      </c>
      <c r="C1749" s="23">
        <v>1741</v>
      </c>
      <c r="D1749" s="23">
        <v>264</v>
      </c>
      <c r="E1749" s="5">
        <v>98.6</v>
      </c>
      <c r="F1749" s="13">
        <f t="shared" si="480"/>
        <v>-0.44444444444444481</v>
      </c>
      <c r="G1749" s="13">
        <f t="shared" si="481"/>
        <v>-1.6000000000000014</v>
      </c>
      <c r="R1749">
        <f t="shared" si="468"/>
        <v>0</v>
      </c>
      <c r="S1749">
        <f t="shared" si="469"/>
        <v>98.6</v>
      </c>
      <c r="T1749" s="31">
        <f t="shared" si="473"/>
        <v>27.388888888888886</v>
      </c>
      <c r="U1749" s="31">
        <f t="shared" si="470"/>
        <v>572365.39197530854</v>
      </c>
      <c r="V1749" s="28">
        <f t="shared" si="474"/>
        <v>258.2572169342298</v>
      </c>
      <c r="W1749" s="28">
        <f t="shared" si="475"/>
        <v>2245.509</v>
      </c>
      <c r="X1749" s="28">
        <f t="shared" si="476"/>
        <v>-704.26426525780391</v>
      </c>
      <c r="Y1749" s="37">
        <f t="shared" si="471"/>
        <v>1799.501951676426</v>
      </c>
      <c r="Z1749" s="28">
        <f>Y1749*0.0000002777777777</f>
        <v>4.9986165310349044E-4</v>
      </c>
      <c r="AA1749" s="28">
        <f t="shared" si="477"/>
        <v>1799.5019511725657</v>
      </c>
      <c r="AB1749" s="24">
        <f t="shared" si="472"/>
        <v>16138.391975308536</v>
      </c>
      <c r="AD1749" s="24">
        <f t="shared" si="478"/>
        <v>0</v>
      </c>
      <c r="AE1749" s="24">
        <f t="shared" si="467"/>
        <v>6187.9684301722391</v>
      </c>
      <c r="AF1749" s="24">
        <f t="shared" si="479"/>
        <v>0</v>
      </c>
      <c r="AH1749" s="35">
        <f>(AG1749*3600000)*$J$69</f>
        <v>0</v>
      </c>
      <c r="AI1749" s="33">
        <f>ABS((AB1749*0.0000002777777777)-Z1749)</f>
        <v>3.9830250054492282E-3</v>
      </c>
      <c r="AJ1749" s="33">
        <f t="shared" si="482"/>
        <v>3.501568060422187</v>
      </c>
    </row>
    <row r="1750" spans="2:36" x14ac:dyDescent="0.3">
      <c r="B1750" s="23" t="s">
        <v>34</v>
      </c>
      <c r="C1750" s="23">
        <v>1742</v>
      </c>
      <c r="D1750" s="23">
        <v>265</v>
      </c>
      <c r="E1750" s="5">
        <v>97.2</v>
      </c>
      <c r="F1750" s="13">
        <f t="shared" si="480"/>
        <v>-0.37499999999999839</v>
      </c>
      <c r="G1750" s="13">
        <f t="shared" si="481"/>
        <v>-1.3499999999999943</v>
      </c>
      <c r="R1750">
        <f t="shared" si="468"/>
        <v>0</v>
      </c>
      <c r="S1750">
        <f t="shared" si="469"/>
        <v>97.2</v>
      </c>
      <c r="T1750" s="31">
        <f t="shared" si="473"/>
        <v>27</v>
      </c>
      <c r="U1750" s="31">
        <f t="shared" si="470"/>
        <v>556227</v>
      </c>
      <c r="V1750" s="28">
        <f t="shared" si="474"/>
        <v>250.97540665049993</v>
      </c>
      <c r="W1750" s="28">
        <f t="shared" si="475"/>
        <v>2245.509</v>
      </c>
      <c r="X1750" s="28">
        <f t="shared" si="476"/>
        <v>-594.22297381126907</v>
      </c>
      <c r="Y1750" s="37">
        <f t="shared" si="471"/>
        <v>1902.2614328392306</v>
      </c>
      <c r="Z1750" s="28">
        <f>Y1750*0.0000002777777777</f>
        <v>5.2840595341849934E-4</v>
      </c>
      <c r="AA1750" s="28">
        <f t="shared" si="477"/>
        <v>1902.2614323065975</v>
      </c>
      <c r="AB1750" s="24">
        <f t="shared" si="472"/>
        <v>14779.00385802472</v>
      </c>
      <c r="AD1750" s="24">
        <f t="shared" si="478"/>
        <v>0</v>
      </c>
      <c r="AE1750" s="24">
        <f t="shared" si="467"/>
        <v>6187.9684301722391</v>
      </c>
      <c r="AF1750" s="24">
        <f t="shared" si="479"/>
        <v>0</v>
      </c>
      <c r="AH1750" s="35">
        <f>(AG1750*3600000)*$J$69</f>
        <v>0</v>
      </c>
      <c r="AI1750" s="33">
        <f>ABS((AB1750*0.0000002777777777)-Z1750)</f>
        <v>3.5768728948833341E-3</v>
      </c>
      <c r="AJ1750" s="33">
        <f t="shared" si="482"/>
        <v>3.5051449333170703</v>
      </c>
    </row>
    <row r="1751" spans="2:36" x14ac:dyDescent="0.3">
      <c r="B1751" s="23" t="s">
        <v>34</v>
      </c>
      <c r="C1751" s="23">
        <v>1743</v>
      </c>
      <c r="D1751" s="23">
        <v>266</v>
      </c>
      <c r="E1751" s="5">
        <v>95.9</v>
      </c>
      <c r="F1751" s="13">
        <f t="shared" si="480"/>
        <v>-0.33333333333333409</v>
      </c>
      <c r="G1751" s="13">
        <f t="shared" si="481"/>
        <v>-1.2000000000000028</v>
      </c>
      <c r="R1751">
        <f t="shared" si="468"/>
        <v>0</v>
      </c>
      <c r="S1751">
        <f t="shared" si="469"/>
        <v>95.9</v>
      </c>
      <c r="T1751" s="31">
        <f t="shared" si="473"/>
        <v>26.638888888888889</v>
      </c>
      <c r="U1751" s="31">
        <f t="shared" si="470"/>
        <v>541447.99614197528</v>
      </c>
      <c r="V1751" s="28">
        <f t="shared" si="474"/>
        <v>244.3069664216778</v>
      </c>
      <c r="W1751" s="28">
        <f t="shared" si="475"/>
        <v>2245.509</v>
      </c>
      <c r="X1751" s="28">
        <f t="shared" si="476"/>
        <v>-528.19819894335376</v>
      </c>
      <c r="Y1751" s="37">
        <f t="shared" si="471"/>
        <v>1961.6177674783239</v>
      </c>
      <c r="Z1751" s="28">
        <f>Y1751*0.0000002777777777</f>
        <v>5.4489382414696418E-4</v>
      </c>
      <c r="AA1751" s="28">
        <f t="shared" si="477"/>
        <v>1961.617766929071</v>
      </c>
      <c r="AB1751" s="24">
        <f t="shared" si="472"/>
        <v>12349.885030864272</v>
      </c>
      <c r="AD1751" s="24">
        <f t="shared" si="478"/>
        <v>0</v>
      </c>
      <c r="AE1751" s="24">
        <f t="shared" si="467"/>
        <v>6187.9684301722391</v>
      </c>
      <c r="AF1751" s="24">
        <f t="shared" si="479"/>
        <v>0</v>
      </c>
      <c r="AH1751" s="35">
        <f>(AG1751*3600000)*$J$69</f>
        <v>0</v>
      </c>
      <c r="AI1751" s="33">
        <f>ABS((AB1751*0.0000002777777777)-Z1751)</f>
        <v>2.8856297945770095E-3</v>
      </c>
      <c r="AJ1751" s="33">
        <f t="shared" si="482"/>
        <v>3.5080305631116473</v>
      </c>
    </row>
    <row r="1752" spans="2:36" x14ac:dyDescent="0.3">
      <c r="B1752" s="23" t="s">
        <v>34</v>
      </c>
      <c r="C1752" s="23">
        <v>1744</v>
      </c>
      <c r="D1752" s="23">
        <v>267</v>
      </c>
      <c r="E1752" s="5">
        <v>94.8</v>
      </c>
      <c r="F1752" s="13">
        <f t="shared" si="480"/>
        <v>-0.29166666666666785</v>
      </c>
      <c r="G1752" s="13">
        <f t="shared" si="481"/>
        <v>-1.0500000000000043</v>
      </c>
      <c r="R1752">
        <f t="shared" si="468"/>
        <v>0</v>
      </c>
      <c r="S1752">
        <f t="shared" si="469"/>
        <v>94.8</v>
      </c>
      <c r="T1752" s="31">
        <f t="shared" si="473"/>
        <v>26.333333333333332</v>
      </c>
      <c r="U1752" s="31">
        <f t="shared" si="470"/>
        <v>529098.11111111101</v>
      </c>
      <c r="V1752" s="28">
        <f t="shared" si="474"/>
        <v>238.7345698682777</v>
      </c>
      <c r="W1752" s="28">
        <f t="shared" si="475"/>
        <v>2245.509</v>
      </c>
      <c r="X1752" s="28">
        <f t="shared" si="476"/>
        <v>-462.17342407543532</v>
      </c>
      <c r="Y1752" s="37">
        <f t="shared" si="471"/>
        <v>2022.0701457928421</v>
      </c>
      <c r="Z1752" s="28">
        <f>Y1752*0.0000002777777777</f>
        <v>5.6168615145185078E-4</v>
      </c>
      <c r="AA1752" s="28">
        <f t="shared" si="477"/>
        <v>2022.0701452266628</v>
      </c>
      <c r="AB1752" s="24">
        <f t="shared" si="472"/>
        <v>11103.533950617246</v>
      </c>
      <c r="AD1752" s="24">
        <f t="shared" si="478"/>
        <v>0</v>
      </c>
      <c r="AE1752" s="24">
        <f t="shared" si="467"/>
        <v>6187.9684301722391</v>
      </c>
      <c r="AF1752" s="24">
        <f t="shared" si="479"/>
        <v>0</v>
      </c>
      <c r="AH1752" s="35">
        <f>(AG1752*3600000)*$J$69</f>
        <v>0</v>
      </c>
      <c r="AI1752" s="33">
        <f>ABS((AB1752*0.0000002777777777)-Z1752)</f>
        <v>2.5226288339671096E-3</v>
      </c>
      <c r="AJ1752" s="33">
        <f t="shared" si="482"/>
        <v>3.5105531919456143</v>
      </c>
    </row>
    <row r="1753" spans="2:36" x14ac:dyDescent="0.3">
      <c r="B1753" s="23" t="s">
        <v>34</v>
      </c>
      <c r="C1753" s="23">
        <v>1745</v>
      </c>
      <c r="D1753" s="23">
        <v>268</v>
      </c>
      <c r="E1753" s="5">
        <v>93.8</v>
      </c>
      <c r="F1753" s="13">
        <f t="shared" si="480"/>
        <v>-0.27777777777777779</v>
      </c>
      <c r="G1753" s="13">
        <f t="shared" si="481"/>
        <v>-1</v>
      </c>
      <c r="R1753">
        <f t="shared" si="468"/>
        <v>0</v>
      </c>
      <c r="S1753">
        <f t="shared" si="469"/>
        <v>93.8</v>
      </c>
      <c r="T1753" s="31">
        <f t="shared" si="473"/>
        <v>26.055555555555554</v>
      </c>
      <c r="U1753" s="31">
        <f t="shared" si="470"/>
        <v>517994.57716049376</v>
      </c>
      <c r="V1753" s="28">
        <f t="shared" si="474"/>
        <v>233.72453988319285</v>
      </c>
      <c r="W1753" s="28">
        <f t="shared" si="475"/>
        <v>2245.509</v>
      </c>
      <c r="X1753" s="28">
        <f t="shared" si="476"/>
        <v>-440.16516578612709</v>
      </c>
      <c r="Y1753" s="37">
        <f t="shared" si="471"/>
        <v>2039.0683740970658</v>
      </c>
      <c r="Z1753" s="28">
        <f>Y1753*0.0000002777777777</f>
        <v>5.6640788153503518E-4</v>
      </c>
      <c r="AA1753" s="28">
        <f t="shared" si="477"/>
        <v>2039.0683735261266</v>
      </c>
      <c r="AB1753" s="24">
        <f t="shared" si="472"/>
        <v>10985.78703703708</v>
      </c>
      <c r="AD1753" s="24">
        <f t="shared" si="478"/>
        <v>0</v>
      </c>
      <c r="AE1753" s="24">
        <f t="shared" si="467"/>
        <v>6187.9684301722391</v>
      </c>
      <c r="AF1753" s="24">
        <f t="shared" si="479"/>
        <v>0</v>
      </c>
      <c r="AH1753" s="35">
        <f>(AG1753*3600000)*$J$69</f>
        <v>0</v>
      </c>
      <c r="AI1753" s="33">
        <f>ABS((AB1753*0.0000002777777777)-Z1753)</f>
        <v>2.4851996278985929E-3</v>
      </c>
      <c r="AJ1753" s="33">
        <f t="shared" si="482"/>
        <v>3.5130383915735131</v>
      </c>
    </row>
    <row r="1754" spans="2:36" x14ac:dyDescent="0.3">
      <c r="B1754" s="23" t="s">
        <v>34</v>
      </c>
      <c r="C1754" s="23">
        <v>1746</v>
      </c>
      <c r="D1754" s="23">
        <v>269</v>
      </c>
      <c r="E1754" s="5">
        <v>92.8</v>
      </c>
      <c r="F1754" s="13">
        <f t="shared" si="480"/>
        <v>-0.27777777777777779</v>
      </c>
      <c r="G1754" s="13">
        <f t="shared" si="481"/>
        <v>-1</v>
      </c>
      <c r="R1754">
        <f t="shared" si="468"/>
        <v>0</v>
      </c>
      <c r="S1754">
        <f t="shared" si="469"/>
        <v>92.8</v>
      </c>
      <c r="T1754" s="31">
        <f t="shared" si="473"/>
        <v>25.777777777777775</v>
      </c>
      <c r="U1754" s="31">
        <f t="shared" si="470"/>
        <v>507008.79012345668</v>
      </c>
      <c r="V1754" s="28">
        <f t="shared" si="474"/>
        <v>228.76763852997522</v>
      </c>
      <c r="W1754" s="28">
        <f t="shared" si="475"/>
        <v>2245.509</v>
      </c>
      <c r="X1754" s="28">
        <f t="shared" si="476"/>
        <v>-440.16516578612709</v>
      </c>
      <c r="Y1754" s="37">
        <f t="shared" si="471"/>
        <v>2034.111472743848</v>
      </c>
      <c r="Z1754" s="28">
        <f>Y1754*0.0000002777777777</f>
        <v>5.6503096449286026E-4</v>
      </c>
      <c r="AA1754" s="28">
        <f t="shared" si="477"/>
        <v>2034.111472174297</v>
      </c>
      <c r="AB1754" s="24">
        <f t="shared" si="472"/>
        <v>10868.040123456682</v>
      </c>
      <c r="AD1754" s="24">
        <f t="shared" si="478"/>
        <v>0</v>
      </c>
      <c r="AE1754" s="24">
        <f t="shared" si="467"/>
        <v>6187.9684301722391</v>
      </c>
      <c r="AF1754" s="24">
        <f t="shared" si="479"/>
        <v>0</v>
      </c>
      <c r="AH1754" s="35">
        <f>(AG1754*3600000)*$J$69</f>
        <v>0</v>
      </c>
      <c r="AI1754" s="33">
        <f>ABS((AB1754*0.0000002777777777)-Z1754)</f>
        <v>2.4538690689553705E-3</v>
      </c>
      <c r="AJ1754" s="33">
        <f t="shared" si="482"/>
        <v>3.5154922606424686</v>
      </c>
    </row>
    <row r="1755" spans="2:36" x14ac:dyDescent="0.3">
      <c r="B1755" s="23" t="s">
        <v>34</v>
      </c>
      <c r="C1755" s="23">
        <v>1747</v>
      </c>
      <c r="D1755" s="23">
        <v>270</v>
      </c>
      <c r="E1755" s="5">
        <v>91.8</v>
      </c>
      <c r="F1755" s="13">
        <f t="shared" si="480"/>
        <v>-0.24999999999999961</v>
      </c>
      <c r="G1755" s="13">
        <f t="shared" si="481"/>
        <v>-0.89999999999999858</v>
      </c>
      <c r="R1755">
        <f t="shared" si="468"/>
        <v>0</v>
      </c>
      <c r="S1755">
        <f t="shared" si="469"/>
        <v>91.8</v>
      </c>
      <c r="T1755" s="31">
        <f t="shared" si="473"/>
        <v>25.5</v>
      </c>
      <c r="U1755" s="31">
        <f t="shared" si="470"/>
        <v>496140.75</v>
      </c>
      <c r="V1755" s="28">
        <f t="shared" si="474"/>
        <v>223.86386580862498</v>
      </c>
      <c r="W1755" s="28">
        <f t="shared" si="475"/>
        <v>2245.509</v>
      </c>
      <c r="X1755" s="28">
        <f t="shared" si="476"/>
        <v>-396.14864920751376</v>
      </c>
      <c r="Y1755" s="37">
        <f t="shared" si="471"/>
        <v>2073.2242166011115</v>
      </c>
      <c r="Z1755" s="28">
        <f>Y1755*0.0000002777777777</f>
        <v>5.7589561556128021E-4</v>
      </c>
      <c r="AA1755" s="28">
        <f t="shared" si="477"/>
        <v>2073.2242160206088</v>
      </c>
      <c r="AB1755" s="24">
        <f t="shared" si="472"/>
        <v>8609.6543209876399</v>
      </c>
      <c r="AD1755" s="24">
        <f t="shared" si="478"/>
        <v>0</v>
      </c>
      <c r="AE1755" s="24">
        <f t="shared" si="467"/>
        <v>6187.9684301722391</v>
      </c>
      <c r="AF1755" s="24">
        <f t="shared" si="479"/>
        <v>0</v>
      </c>
      <c r="AH1755" s="35">
        <f>(AG1755*3600000)*$J$69</f>
        <v>0</v>
      </c>
      <c r="AI1755" s="33">
        <f>ABS((AB1755*0.0000002777777777)-Z1755)</f>
        <v>1.8156750284878688E-3</v>
      </c>
      <c r="AJ1755" s="33">
        <f t="shared" si="482"/>
        <v>3.5173079356709565</v>
      </c>
    </row>
    <row r="1756" spans="2:36" x14ac:dyDescent="0.3">
      <c r="B1756" s="23" t="s">
        <v>34</v>
      </c>
      <c r="C1756" s="23">
        <v>1748</v>
      </c>
      <c r="D1756" s="23">
        <v>271</v>
      </c>
      <c r="E1756" s="5">
        <v>91</v>
      </c>
      <c r="F1756" s="13">
        <f t="shared" si="480"/>
        <v>-0.22222222222222143</v>
      </c>
      <c r="G1756" s="13">
        <f t="shared" si="481"/>
        <v>-0.79999999999999716</v>
      </c>
      <c r="R1756">
        <f t="shared" si="468"/>
        <v>0</v>
      </c>
      <c r="S1756">
        <f t="shared" si="469"/>
        <v>91</v>
      </c>
      <c r="T1756" s="31">
        <f t="shared" si="473"/>
        <v>25.277777777777779</v>
      </c>
      <c r="U1756" s="31">
        <f t="shared" si="470"/>
        <v>487531.09567901236</v>
      </c>
      <c r="V1756" s="28">
        <f t="shared" si="474"/>
        <v>219.97910024648914</v>
      </c>
      <c r="W1756" s="28">
        <f t="shared" si="475"/>
        <v>2245.509</v>
      </c>
      <c r="X1756" s="28">
        <f t="shared" si="476"/>
        <v>-352.13213262890042</v>
      </c>
      <c r="Y1756" s="37">
        <f t="shared" si="471"/>
        <v>2113.3559676175887</v>
      </c>
      <c r="Z1756" s="28">
        <f>Y1756*0.0000002777777777</f>
        <v>5.8704332417384704E-4</v>
      </c>
      <c r="AA1756" s="28">
        <f t="shared" si="477"/>
        <v>2113.3559670258492</v>
      </c>
      <c r="AB1756" s="24">
        <f t="shared" si="472"/>
        <v>8534.2962962962338</v>
      </c>
      <c r="AD1756" s="24">
        <f t="shared" si="478"/>
        <v>0</v>
      </c>
      <c r="AE1756" s="24">
        <f t="shared" si="467"/>
        <v>6187.9684301722391</v>
      </c>
      <c r="AF1756" s="24">
        <f t="shared" si="479"/>
        <v>0</v>
      </c>
      <c r="AH1756" s="35">
        <f>(AG1756*3600000)*$J$69</f>
        <v>0</v>
      </c>
      <c r="AI1756" s="33">
        <f>ABS((AB1756*0.0000002777777777)-Z1756)</f>
        <v>1.7835945352446616E-3</v>
      </c>
      <c r="AJ1756" s="33">
        <f t="shared" si="482"/>
        <v>3.5190915302062011</v>
      </c>
    </row>
    <row r="1757" spans="2:36" x14ac:dyDescent="0.3">
      <c r="B1757" s="23" t="s">
        <v>34</v>
      </c>
      <c r="C1757" s="23">
        <v>1749</v>
      </c>
      <c r="D1757" s="23">
        <v>272</v>
      </c>
      <c r="E1757" s="5">
        <v>90.2</v>
      </c>
      <c r="F1757" s="13">
        <f t="shared" si="480"/>
        <v>-0.19444444444444522</v>
      </c>
      <c r="G1757" s="13">
        <f t="shared" si="481"/>
        <v>-0.70000000000000284</v>
      </c>
      <c r="R1757">
        <f t="shared" si="468"/>
        <v>0</v>
      </c>
      <c r="S1757">
        <f t="shared" si="469"/>
        <v>90.2</v>
      </c>
      <c r="T1757" s="31">
        <f t="shared" si="473"/>
        <v>25.055555555555557</v>
      </c>
      <c r="U1757" s="31">
        <f t="shared" si="470"/>
        <v>478996.79938271613</v>
      </c>
      <c r="V1757" s="28">
        <f t="shared" si="474"/>
        <v>216.12833700874845</v>
      </c>
      <c r="W1757" s="28">
        <f t="shared" si="475"/>
        <v>2245.509</v>
      </c>
      <c r="X1757" s="28">
        <f t="shared" si="476"/>
        <v>-308.11561605029021</v>
      </c>
      <c r="Y1757" s="37">
        <f t="shared" si="471"/>
        <v>2153.5217209584584</v>
      </c>
      <c r="Z1757" s="28">
        <f>Y1757*0.0000002777777777</f>
        <v>5.9820047787652016E-4</v>
      </c>
      <c r="AA1757" s="28">
        <f t="shared" si="477"/>
        <v>2153.5217203554726</v>
      </c>
      <c r="AB1757" s="24">
        <f t="shared" si="472"/>
        <v>6351.2685185187729</v>
      </c>
      <c r="AD1757" s="24">
        <f t="shared" si="478"/>
        <v>0</v>
      </c>
      <c r="AE1757" s="24">
        <f t="shared" si="467"/>
        <v>6187.9684301722391</v>
      </c>
      <c r="AF1757" s="24">
        <f t="shared" si="479"/>
        <v>0</v>
      </c>
      <c r="AH1757" s="35">
        <f>(AG1757*3600000)*$J$69</f>
        <v>0</v>
      </c>
      <c r="AI1757" s="33">
        <f>ABS((AB1757*0.0000002777777777)-Z1757)</f>
        <v>1.1660407767735959E-3</v>
      </c>
      <c r="AJ1757" s="33">
        <f t="shared" si="482"/>
        <v>3.5202575709829746</v>
      </c>
    </row>
    <row r="1758" spans="2:36" x14ac:dyDescent="0.3">
      <c r="B1758" s="23" t="s">
        <v>34</v>
      </c>
      <c r="C1758" s="23">
        <v>1750</v>
      </c>
      <c r="D1758" s="23">
        <v>273</v>
      </c>
      <c r="E1758" s="5">
        <v>89.6</v>
      </c>
      <c r="F1758" s="13">
        <f t="shared" si="480"/>
        <v>-0.15277777777777896</v>
      </c>
      <c r="G1758" s="13">
        <f t="shared" si="481"/>
        <v>-0.55000000000000426</v>
      </c>
      <c r="R1758">
        <f t="shared" si="468"/>
        <v>0</v>
      </c>
      <c r="S1758">
        <f t="shared" si="469"/>
        <v>89.6</v>
      </c>
      <c r="T1758" s="31">
        <f t="shared" si="473"/>
        <v>24.888888888888886</v>
      </c>
      <c r="U1758" s="31">
        <f t="shared" si="470"/>
        <v>472645.53086419735</v>
      </c>
      <c r="V1758" s="28">
        <f t="shared" si="474"/>
        <v>213.26257860582706</v>
      </c>
      <c r="W1758" s="28">
        <f t="shared" si="475"/>
        <v>2245.509</v>
      </c>
      <c r="X1758" s="28">
        <f t="shared" si="476"/>
        <v>-242.09084118237178</v>
      </c>
      <c r="Y1758" s="37">
        <f t="shared" si="471"/>
        <v>2216.6807374234554</v>
      </c>
      <c r="Z1758" s="28">
        <f>Y1758*0.0000002777777777</f>
        <v>6.1574464911188468E-4</v>
      </c>
      <c r="AA1758" s="28">
        <f t="shared" si="477"/>
        <v>2216.6807368027848</v>
      </c>
      <c r="AB1758" s="24">
        <f t="shared" si="472"/>
        <v>5260.343364197528</v>
      </c>
      <c r="AD1758" s="24">
        <f t="shared" si="478"/>
        <v>0</v>
      </c>
      <c r="AE1758" s="24">
        <f t="shared" si="467"/>
        <v>6187.9684301722391</v>
      </c>
      <c r="AF1758" s="24">
        <f t="shared" si="479"/>
        <v>0</v>
      </c>
      <c r="AH1758" s="35">
        <f>(AG1758*3600000)*$J$69</f>
        <v>0</v>
      </c>
      <c r="AI1758" s="33">
        <f>ABS((AB1758*0.0000002777777777)-Z1758)</f>
        <v>8.4546184053384645E-4</v>
      </c>
      <c r="AJ1758" s="33">
        <f t="shared" si="482"/>
        <v>3.5211030328235084</v>
      </c>
    </row>
    <row r="1759" spans="2:36" x14ac:dyDescent="0.3">
      <c r="B1759" s="23" t="s">
        <v>34</v>
      </c>
      <c r="C1759" s="23">
        <v>1751</v>
      </c>
      <c r="D1759" s="23">
        <v>274</v>
      </c>
      <c r="E1759" s="5">
        <v>89.1</v>
      </c>
      <c r="F1759" s="13">
        <f t="shared" si="480"/>
        <v>-0.1388888888888889</v>
      </c>
      <c r="G1759" s="13">
        <f t="shared" si="481"/>
        <v>-0.5</v>
      </c>
      <c r="R1759">
        <f t="shared" si="468"/>
        <v>0</v>
      </c>
      <c r="S1759">
        <f t="shared" si="469"/>
        <v>89.1</v>
      </c>
      <c r="T1759" s="31">
        <f t="shared" si="473"/>
        <v>24.749999999999996</v>
      </c>
      <c r="U1759" s="31">
        <f t="shared" si="470"/>
        <v>467385.18749999983</v>
      </c>
      <c r="V1759" s="28">
        <f t="shared" si="474"/>
        <v>210.88905697715614</v>
      </c>
      <c r="W1759" s="28">
        <f t="shared" si="475"/>
        <v>2245.509</v>
      </c>
      <c r="X1759" s="28">
        <f t="shared" si="476"/>
        <v>-220.08258289306355</v>
      </c>
      <c r="Y1759" s="37">
        <f t="shared" si="471"/>
        <v>2236.3154740840928</v>
      </c>
      <c r="Z1759" s="28">
        <f>Y1759*0.0000002777777777</f>
        <v>6.2119874262720127E-4</v>
      </c>
      <c r="AA1759" s="28">
        <f t="shared" si="477"/>
        <v>2236.3154734579248</v>
      </c>
      <c r="AB1759" s="24">
        <f t="shared" si="472"/>
        <v>5230.906635802472</v>
      </c>
      <c r="AD1759" s="24">
        <f t="shared" si="478"/>
        <v>0</v>
      </c>
      <c r="AE1759" s="24">
        <f t="shared" si="467"/>
        <v>6187.9684301722391</v>
      </c>
      <c r="AF1759" s="24">
        <f t="shared" si="479"/>
        <v>0</v>
      </c>
      <c r="AH1759" s="35">
        <f>(AG1759*3600000)*$J$69</f>
        <v>0</v>
      </c>
      <c r="AI1759" s="33">
        <f>ABS((AB1759*0.0000002777777777)-Z1759)</f>
        <v>8.318308780221928E-4</v>
      </c>
      <c r="AJ1759" s="33">
        <f t="shared" si="482"/>
        <v>3.5219348637015306</v>
      </c>
    </row>
    <row r="1760" spans="2:36" x14ac:dyDescent="0.3">
      <c r="B1760" s="23" t="s">
        <v>34</v>
      </c>
      <c r="C1760" s="23">
        <v>1752</v>
      </c>
      <c r="D1760" s="23">
        <v>275</v>
      </c>
      <c r="E1760" s="5">
        <v>88.6</v>
      </c>
      <c r="F1760" s="13">
        <f t="shared" si="480"/>
        <v>-0.1388888888888889</v>
      </c>
      <c r="G1760" s="13">
        <f t="shared" si="481"/>
        <v>-0.5</v>
      </c>
      <c r="R1760">
        <f t="shared" si="468"/>
        <v>0</v>
      </c>
      <c r="S1760">
        <f t="shared" si="469"/>
        <v>88.6</v>
      </c>
      <c r="T1760" s="31">
        <f t="shared" si="473"/>
        <v>24.611111111111107</v>
      </c>
      <c r="U1760" s="31">
        <f t="shared" si="470"/>
        <v>462154.28086419735</v>
      </c>
      <c r="V1760" s="28">
        <f t="shared" si="474"/>
        <v>208.52881750645204</v>
      </c>
      <c r="W1760" s="28">
        <f t="shared" si="475"/>
        <v>2245.509</v>
      </c>
      <c r="X1760" s="28">
        <f t="shared" si="476"/>
        <v>-220.08258289306355</v>
      </c>
      <c r="Y1760" s="37">
        <f t="shared" si="471"/>
        <v>2233.9552346133887</v>
      </c>
      <c r="Z1760" s="28">
        <f>Y1760*0.0000002777777777</f>
        <v>6.2054312055218931E-4</v>
      </c>
      <c r="AA1760" s="28">
        <f t="shared" si="477"/>
        <v>2233.9552339878815</v>
      </c>
      <c r="AB1760" s="24">
        <f t="shared" si="472"/>
        <v>5201.4699074072414</v>
      </c>
      <c r="AD1760" s="24">
        <f t="shared" si="478"/>
        <v>0</v>
      </c>
      <c r="AE1760" s="24">
        <f t="shared" si="467"/>
        <v>6187.9684301722391</v>
      </c>
      <c r="AF1760" s="24">
        <f t="shared" si="479"/>
        <v>0</v>
      </c>
      <c r="AH1760" s="35">
        <f>(AG1760*3600000)*$J$69</f>
        <v>0</v>
      </c>
      <c r="AI1760" s="33">
        <f>ABS((AB1760*0.0000002777777777)-Z1760)</f>
        <v>8.2430963110081913E-4</v>
      </c>
      <c r="AJ1760" s="33">
        <f t="shared" si="482"/>
        <v>3.5227591733326316</v>
      </c>
    </row>
    <row r="1761" spans="2:36" x14ac:dyDescent="0.3">
      <c r="B1761" s="23" t="s">
        <v>34</v>
      </c>
      <c r="C1761" s="23">
        <v>1753</v>
      </c>
      <c r="D1761" s="23">
        <v>276</v>
      </c>
      <c r="E1761" s="5">
        <v>88.1</v>
      </c>
      <c r="F1761" s="13">
        <f t="shared" si="480"/>
        <v>-0.1388888888888889</v>
      </c>
      <c r="G1761" s="13">
        <f t="shared" si="481"/>
        <v>-0.5</v>
      </c>
      <c r="R1761">
        <f t="shared" si="468"/>
        <v>0</v>
      </c>
      <c r="S1761">
        <f t="shared" si="469"/>
        <v>88.1</v>
      </c>
      <c r="T1761" s="31">
        <f t="shared" si="473"/>
        <v>24.472222222222221</v>
      </c>
      <c r="U1761" s="31">
        <f t="shared" si="470"/>
        <v>456952.81095679011</v>
      </c>
      <c r="V1761" s="28">
        <f t="shared" si="474"/>
        <v>206.18186019371487</v>
      </c>
      <c r="W1761" s="28">
        <f t="shared" si="475"/>
        <v>2245.509</v>
      </c>
      <c r="X1761" s="28">
        <f t="shared" si="476"/>
        <v>-220.08258289306355</v>
      </c>
      <c r="Y1761" s="37">
        <f t="shared" si="471"/>
        <v>2231.608277300651</v>
      </c>
      <c r="Z1761" s="28">
        <f>Y1761*0.0000002777777777</f>
        <v>6.1989118796550028E-4</v>
      </c>
      <c r="AA1761" s="28">
        <f t="shared" si="477"/>
        <v>2231.6082766758009</v>
      </c>
      <c r="AB1761" s="24">
        <f t="shared" si="472"/>
        <v>5172.0331790123601</v>
      </c>
      <c r="AD1761" s="24">
        <f t="shared" si="478"/>
        <v>0</v>
      </c>
      <c r="AE1761" s="24">
        <f t="shared" si="467"/>
        <v>6187.9684301722391</v>
      </c>
      <c r="AF1761" s="24">
        <f t="shared" si="479"/>
        <v>0</v>
      </c>
      <c r="AH1761" s="35">
        <f>(AG1761*3600000)*$J$69</f>
        <v>0</v>
      </c>
      <c r="AI1761" s="33">
        <f>ABS((AB1761*0.0000002777777777)-Z1761)</f>
        <v>8.1678469469121946E-4</v>
      </c>
      <c r="AJ1761" s="33">
        <f t="shared" si="482"/>
        <v>3.5235759580273229</v>
      </c>
    </row>
    <row r="1762" spans="2:36" x14ac:dyDescent="0.3">
      <c r="B1762" s="23" t="s">
        <v>34</v>
      </c>
      <c r="C1762" s="23">
        <v>1754</v>
      </c>
      <c r="D1762" s="23">
        <v>277</v>
      </c>
      <c r="E1762" s="5">
        <v>87.6</v>
      </c>
      <c r="F1762" s="13">
        <f t="shared" si="480"/>
        <v>-0.1388888888888889</v>
      </c>
      <c r="G1762" s="13">
        <f t="shared" si="481"/>
        <v>-0.5</v>
      </c>
      <c r="R1762">
        <f t="shared" si="468"/>
        <v>0</v>
      </c>
      <c r="S1762">
        <f t="shared" si="469"/>
        <v>87.6</v>
      </c>
      <c r="T1762" s="31">
        <f t="shared" si="473"/>
        <v>24.333333333333332</v>
      </c>
      <c r="U1762" s="31">
        <f t="shared" si="470"/>
        <v>451780.77777777775</v>
      </c>
      <c r="V1762" s="28">
        <f t="shared" si="474"/>
        <v>203.84818503894439</v>
      </c>
      <c r="W1762" s="28">
        <f t="shared" si="475"/>
        <v>2245.509</v>
      </c>
      <c r="X1762" s="28">
        <f t="shared" si="476"/>
        <v>-220.08258289306355</v>
      </c>
      <c r="Y1762" s="37">
        <f t="shared" si="471"/>
        <v>2229.2746021458806</v>
      </c>
      <c r="Z1762" s="28">
        <f>Y1762*0.0000002777777777</f>
        <v>6.1924294486713439E-4</v>
      </c>
      <c r="AA1762" s="28">
        <f t="shared" si="477"/>
        <v>2229.274601521684</v>
      </c>
      <c r="AB1762" s="24">
        <f t="shared" si="472"/>
        <v>5142.5964506173041</v>
      </c>
      <c r="AD1762" s="24">
        <f t="shared" si="478"/>
        <v>0</v>
      </c>
      <c r="AE1762" s="24">
        <f t="shared" si="467"/>
        <v>6187.9684301722391</v>
      </c>
      <c r="AF1762" s="24">
        <f t="shared" si="479"/>
        <v>0</v>
      </c>
      <c r="AH1762" s="35">
        <f>(AG1762*3600000)*$J$69</f>
        <v>0</v>
      </c>
      <c r="AI1762" s="33">
        <f>ABS((AB1762*0.0000002777777777)-Z1762)</f>
        <v>8.0925606879324828E-4</v>
      </c>
      <c r="AJ1762" s="33">
        <f t="shared" si="482"/>
        <v>3.524385214096116</v>
      </c>
    </row>
    <row r="1763" spans="2:36" x14ac:dyDescent="0.3">
      <c r="B1763" s="23" t="s">
        <v>34</v>
      </c>
      <c r="C1763" s="23">
        <v>1755</v>
      </c>
      <c r="D1763" s="23">
        <v>278</v>
      </c>
      <c r="E1763" s="5">
        <v>87.1</v>
      </c>
      <c r="F1763" s="13">
        <f t="shared" si="480"/>
        <v>-0.1388888888888889</v>
      </c>
      <c r="G1763" s="13">
        <f t="shared" si="481"/>
        <v>-0.5</v>
      </c>
      <c r="R1763">
        <f t="shared" si="468"/>
        <v>0</v>
      </c>
      <c r="S1763">
        <f t="shared" si="469"/>
        <v>87.1</v>
      </c>
      <c r="T1763" s="31">
        <f t="shared" si="473"/>
        <v>24.194444444444443</v>
      </c>
      <c r="U1763" s="31">
        <f t="shared" si="470"/>
        <v>446638.18132716045</v>
      </c>
      <c r="V1763" s="28">
        <f t="shared" si="474"/>
        <v>201.52779204214076</v>
      </c>
      <c r="W1763" s="28">
        <f t="shared" si="475"/>
        <v>2245.509</v>
      </c>
      <c r="X1763" s="28">
        <f t="shared" si="476"/>
        <v>-220.08258289306355</v>
      </c>
      <c r="Y1763" s="37">
        <f t="shared" si="471"/>
        <v>2226.9542091490775</v>
      </c>
      <c r="Z1763" s="28">
        <f>Y1763*0.0000002777777777</f>
        <v>6.1859839125709176E-4</v>
      </c>
      <c r="AA1763" s="28">
        <f t="shared" si="477"/>
        <v>2226.9542085255302</v>
      </c>
      <c r="AB1763" s="24">
        <f t="shared" si="472"/>
        <v>5113.1597222222481</v>
      </c>
      <c r="AD1763" s="24">
        <f t="shared" si="478"/>
        <v>0</v>
      </c>
      <c r="AE1763" s="24">
        <f t="shared" si="467"/>
        <v>6187.9684301722391</v>
      </c>
      <c r="AF1763" s="24">
        <f t="shared" si="479"/>
        <v>0</v>
      </c>
      <c r="AH1763" s="35">
        <f>(AG1763*3600000)*$J$69</f>
        <v>0</v>
      </c>
      <c r="AI1763" s="33">
        <f>ABS((AB1763*0.0000002777777777)-Z1763)</f>
        <v>8.0172375340695364E-4</v>
      </c>
      <c r="AJ1763" s="33">
        <f t="shared" si="482"/>
        <v>3.5251869378495231</v>
      </c>
    </row>
    <row r="1764" spans="2:36" x14ac:dyDescent="0.3">
      <c r="B1764" s="23" t="s">
        <v>34</v>
      </c>
      <c r="C1764" s="23">
        <v>1756</v>
      </c>
      <c r="D1764" s="23">
        <v>279</v>
      </c>
      <c r="E1764" s="5">
        <v>86.6</v>
      </c>
      <c r="F1764" s="13">
        <f t="shared" si="480"/>
        <v>-0.1388888888888889</v>
      </c>
      <c r="G1764" s="13">
        <f t="shared" si="481"/>
        <v>-0.5</v>
      </c>
      <c r="R1764">
        <f t="shared" si="468"/>
        <v>0</v>
      </c>
      <c r="S1764">
        <f t="shared" si="469"/>
        <v>86.6</v>
      </c>
      <c r="T1764" s="31">
        <f t="shared" si="473"/>
        <v>24.055555555555554</v>
      </c>
      <c r="U1764" s="31">
        <f t="shared" si="470"/>
        <v>441525.0216049382</v>
      </c>
      <c r="V1764" s="28">
        <f t="shared" si="474"/>
        <v>199.22068120330394</v>
      </c>
      <c r="W1764" s="28">
        <f t="shared" si="475"/>
        <v>2245.509</v>
      </c>
      <c r="X1764" s="28">
        <f t="shared" si="476"/>
        <v>-220.08258289306355</v>
      </c>
      <c r="Y1764" s="37">
        <f t="shared" si="471"/>
        <v>2224.6470983102408</v>
      </c>
      <c r="Z1764" s="28">
        <f>Y1764*0.0000002777777777</f>
        <v>6.1795752713537217E-4</v>
      </c>
      <c r="AA1764" s="28">
        <f t="shared" si="477"/>
        <v>2224.6470976873397</v>
      </c>
      <c r="AB1764" s="24">
        <f t="shared" si="472"/>
        <v>5083.7229938271921</v>
      </c>
      <c r="AD1764" s="24">
        <f t="shared" si="478"/>
        <v>0</v>
      </c>
      <c r="AE1764" s="24">
        <f t="shared" si="467"/>
        <v>6187.9684301722391</v>
      </c>
      <c r="AF1764" s="24">
        <f t="shared" si="479"/>
        <v>0</v>
      </c>
      <c r="AH1764" s="35">
        <f>(AG1764*3600000)*$J$69</f>
        <v>0</v>
      </c>
      <c r="AI1764" s="33">
        <f>ABS((AB1764*0.0000002777777777)-Z1764)</f>
        <v>7.9418774853233618E-4</v>
      </c>
      <c r="AJ1764" s="33">
        <f t="shared" si="482"/>
        <v>3.5259811255980553</v>
      </c>
    </row>
    <row r="1765" spans="2:36" x14ac:dyDescent="0.3">
      <c r="B1765" s="23" t="s">
        <v>34</v>
      </c>
      <c r="C1765" s="23">
        <v>1757</v>
      </c>
      <c r="D1765" s="23">
        <v>280</v>
      </c>
      <c r="E1765" s="5">
        <v>86.1</v>
      </c>
      <c r="F1765" s="13">
        <f t="shared" si="480"/>
        <v>-0.15277777777777699</v>
      </c>
      <c r="G1765" s="13">
        <f t="shared" si="481"/>
        <v>-0.54999999999999716</v>
      </c>
      <c r="R1765">
        <f t="shared" si="468"/>
        <v>0</v>
      </c>
      <c r="S1765">
        <f t="shared" si="469"/>
        <v>86.1</v>
      </c>
      <c r="T1765" s="31">
        <f t="shared" si="473"/>
        <v>23.916666666666664</v>
      </c>
      <c r="U1765" s="31">
        <f t="shared" si="470"/>
        <v>436441.29861111101</v>
      </c>
      <c r="V1765" s="28">
        <f t="shared" si="474"/>
        <v>196.92685252243396</v>
      </c>
      <c r="W1765" s="28">
        <f t="shared" si="475"/>
        <v>2245.509</v>
      </c>
      <c r="X1765" s="28">
        <f t="shared" si="476"/>
        <v>-242.09084118236865</v>
      </c>
      <c r="Y1765" s="37">
        <f t="shared" si="471"/>
        <v>2200.345011340065</v>
      </c>
      <c r="Z1765" s="28">
        <f>Y1765*0.0000002777777777</f>
        <v>6.1120694742332457E-4</v>
      </c>
      <c r="AA1765" s="28">
        <f t="shared" si="477"/>
        <v>2200.3450107239682</v>
      </c>
      <c r="AB1765" s="24">
        <f t="shared" si="472"/>
        <v>6061.6111111110076</v>
      </c>
      <c r="AD1765" s="24">
        <f t="shared" si="478"/>
        <v>0</v>
      </c>
      <c r="AE1765" s="24">
        <f t="shared" si="467"/>
        <v>6187.9684301722391</v>
      </c>
      <c r="AF1765" s="24">
        <f t="shared" si="479"/>
        <v>0</v>
      </c>
      <c r="AH1765" s="35">
        <f>(AG1765*3600000)*$J$69</f>
        <v>0</v>
      </c>
      <c r="AI1765" s="33">
        <f>ABS((AB1765*0.0000002777777777)-Z1765)</f>
        <v>1.0725739163027189E-3</v>
      </c>
      <c r="AJ1765" s="33">
        <f t="shared" si="482"/>
        <v>3.527053699514358</v>
      </c>
    </row>
    <row r="1766" spans="2:36" x14ac:dyDescent="0.3">
      <c r="B1766" s="23" t="s">
        <v>34</v>
      </c>
      <c r="C1766" s="23">
        <v>1758</v>
      </c>
      <c r="D1766" s="23">
        <v>281</v>
      </c>
      <c r="E1766" s="5">
        <v>85.5</v>
      </c>
      <c r="F1766" s="13">
        <f t="shared" si="480"/>
        <v>-0.15277777777777699</v>
      </c>
      <c r="G1766" s="13">
        <f t="shared" si="481"/>
        <v>-0.54999999999999716</v>
      </c>
      <c r="R1766">
        <f t="shared" si="468"/>
        <v>0</v>
      </c>
      <c r="S1766">
        <f t="shared" si="469"/>
        <v>85.5</v>
      </c>
      <c r="T1766" s="31">
        <f t="shared" si="473"/>
        <v>23.75</v>
      </c>
      <c r="U1766" s="31">
        <f t="shared" si="470"/>
        <v>430379.6875</v>
      </c>
      <c r="V1766" s="28">
        <f t="shared" si="474"/>
        <v>194.1917905539062</v>
      </c>
      <c r="W1766" s="28">
        <f t="shared" si="475"/>
        <v>2245.509</v>
      </c>
      <c r="X1766" s="28">
        <f t="shared" si="476"/>
        <v>-242.09084118236865</v>
      </c>
      <c r="Y1766" s="37">
        <f t="shared" si="471"/>
        <v>2197.6099493715374</v>
      </c>
      <c r="Z1766" s="28">
        <f>Y1766*0.0000002777777777</f>
        <v>6.1044720798783525E-4</v>
      </c>
      <c r="AA1766" s="28">
        <f t="shared" si="477"/>
        <v>2197.6099487562069</v>
      </c>
      <c r="AB1766" s="24">
        <f t="shared" si="472"/>
        <v>5018.962191358034</v>
      </c>
      <c r="AD1766" s="24">
        <f t="shared" si="478"/>
        <v>0</v>
      </c>
      <c r="AE1766" s="24">
        <f t="shared" si="467"/>
        <v>6187.9684301722391</v>
      </c>
      <c r="AF1766" s="24">
        <f t="shared" si="479"/>
        <v>0</v>
      </c>
      <c r="AH1766" s="35">
        <f>(AG1766*3600000)*$J$69</f>
        <v>0</v>
      </c>
      <c r="AI1766" s="33">
        <f>ABS((AB1766*0.0000002777777777)-Z1766)</f>
        <v>7.8370895588792159E-4</v>
      </c>
      <c r="AJ1766" s="33">
        <f t="shared" si="482"/>
        <v>3.527837408470246</v>
      </c>
    </row>
    <row r="1767" spans="2:36" x14ac:dyDescent="0.3">
      <c r="B1767" s="23" t="s">
        <v>34</v>
      </c>
      <c r="C1767" s="23">
        <v>1759</v>
      </c>
      <c r="D1767" s="23">
        <v>282</v>
      </c>
      <c r="E1767" s="5">
        <v>85</v>
      </c>
      <c r="F1767" s="13">
        <f t="shared" si="480"/>
        <v>-0.15277777777777699</v>
      </c>
      <c r="G1767" s="13">
        <f t="shared" si="481"/>
        <v>-0.54999999999999716</v>
      </c>
      <c r="R1767">
        <f t="shared" si="468"/>
        <v>0</v>
      </c>
      <c r="S1767">
        <f t="shared" si="469"/>
        <v>85</v>
      </c>
      <c r="T1767" s="31">
        <f t="shared" si="473"/>
        <v>23.611111111111111</v>
      </c>
      <c r="U1767" s="31">
        <f t="shared" si="470"/>
        <v>425360.72530864197</v>
      </c>
      <c r="V1767" s="28">
        <f t="shared" si="474"/>
        <v>191.9271826205632</v>
      </c>
      <c r="W1767" s="28">
        <f t="shared" si="475"/>
        <v>2245.509</v>
      </c>
      <c r="X1767" s="28">
        <f t="shared" si="476"/>
        <v>-242.09084118236865</v>
      </c>
      <c r="Y1767" s="37">
        <f t="shared" si="471"/>
        <v>2195.3453414381947</v>
      </c>
      <c r="Z1767" s="28">
        <f>Y1767*0.0000002777777777</f>
        <v>6.0981815022874951E-4</v>
      </c>
      <c r="AA1767" s="28">
        <f t="shared" si="477"/>
        <v>2195.3453408234982</v>
      </c>
      <c r="AB1767" s="24">
        <f t="shared" si="472"/>
        <v>5983.8981481480878</v>
      </c>
      <c r="AD1767" s="24">
        <f t="shared" si="478"/>
        <v>0</v>
      </c>
      <c r="AE1767" s="24">
        <f t="shared" si="467"/>
        <v>6187.9684301722391</v>
      </c>
      <c r="AF1767" s="24">
        <f t="shared" si="479"/>
        <v>0</v>
      </c>
      <c r="AH1767" s="35">
        <f>(AG1767*3600000)*$J$69</f>
        <v>0</v>
      </c>
      <c r="AI1767" s="33">
        <f>ABS((AB1767*0.0000002777777777)-Z1767)</f>
        <v>1.0523757793469719E-3</v>
      </c>
      <c r="AJ1767" s="33">
        <f t="shared" si="482"/>
        <v>3.5288897842495928</v>
      </c>
    </row>
    <row r="1768" spans="2:36" x14ac:dyDescent="0.3">
      <c r="B1768" s="23" t="s">
        <v>34</v>
      </c>
      <c r="C1768" s="23">
        <v>1760</v>
      </c>
      <c r="D1768" s="23">
        <v>283</v>
      </c>
      <c r="E1768" s="5">
        <v>84.4</v>
      </c>
      <c r="F1768" s="13">
        <f t="shared" si="480"/>
        <v>-0.16666666666666705</v>
      </c>
      <c r="G1768" s="13">
        <f t="shared" si="481"/>
        <v>-0.60000000000000142</v>
      </c>
      <c r="R1768">
        <f t="shared" si="468"/>
        <v>0</v>
      </c>
      <c r="S1768">
        <f t="shared" si="469"/>
        <v>84.4</v>
      </c>
      <c r="T1768" s="31">
        <f t="shared" si="473"/>
        <v>23.444444444444446</v>
      </c>
      <c r="U1768" s="31">
        <f t="shared" si="470"/>
        <v>419376.82716049388</v>
      </c>
      <c r="V1768" s="28">
        <f t="shared" si="474"/>
        <v>189.22718554906788</v>
      </c>
      <c r="W1768" s="28">
        <f t="shared" si="475"/>
        <v>2245.509</v>
      </c>
      <c r="X1768" s="28">
        <f t="shared" si="476"/>
        <v>-264.09909947167688</v>
      </c>
      <c r="Y1768" s="37">
        <f t="shared" si="471"/>
        <v>2170.6370860773914</v>
      </c>
      <c r="Z1768" s="28">
        <f>Y1768*0.0000002777777777</f>
        <v>6.0295474596378147E-4</v>
      </c>
      <c r="AA1768" s="28">
        <f t="shared" si="477"/>
        <v>2170.6370854696133</v>
      </c>
      <c r="AB1768" s="24">
        <f t="shared" si="472"/>
        <v>5941.5092592593865</v>
      </c>
      <c r="AD1768" s="24">
        <f t="shared" si="478"/>
        <v>0</v>
      </c>
      <c r="AE1768" s="24">
        <f t="shared" si="467"/>
        <v>6187.9684301722391</v>
      </c>
      <c r="AF1768" s="24">
        <f t="shared" si="479"/>
        <v>0</v>
      </c>
      <c r="AH1768" s="35">
        <f>(AG1768*3600000)*$J$69</f>
        <v>0</v>
      </c>
      <c r="AI1768" s="33">
        <f>ABS((AB1768*0.0000002777777777)-Z1768)</f>
        <v>1.0474644922572642E-3</v>
      </c>
      <c r="AJ1768" s="33">
        <f t="shared" si="482"/>
        <v>3.5299372487418501</v>
      </c>
    </row>
    <row r="1769" spans="2:36" x14ac:dyDescent="0.3">
      <c r="B1769" s="23" t="s">
        <v>34</v>
      </c>
      <c r="C1769" s="23">
        <v>1761</v>
      </c>
      <c r="D1769" s="23">
        <v>284</v>
      </c>
      <c r="E1769" s="5">
        <v>83.8</v>
      </c>
      <c r="F1769" s="13">
        <f t="shared" si="480"/>
        <v>-0.16666666666666705</v>
      </c>
      <c r="G1769" s="13">
        <f t="shared" si="481"/>
        <v>-0.60000000000000142</v>
      </c>
      <c r="R1769">
        <f t="shared" si="468"/>
        <v>0</v>
      </c>
      <c r="S1769">
        <f t="shared" si="469"/>
        <v>83.8</v>
      </c>
      <c r="T1769" s="31">
        <f t="shared" si="473"/>
        <v>23.277777777777775</v>
      </c>
      <c r="U1769" s="31">
        <f t="shared" si="470"/>
        <v>413435.31790123449</v>
      </c>
      <c r="V1769" s="28">
        <f t="shared" si="474"/>
        <v>186.54631478504467</v>
      </c>
      <c r="W1769" s="28">
        <f t="shared" si="475"/>
        <v>2245.509</v>
      </c>
      <c r="X1769" s="28">
        <f t="shared" si="476"/>
        <v>-264.09909947167688</v>
      </c>
      <c r="Y1769" s="37">
        <f t="shared" si="471"/>
        <v>2167.9562153133679</v>
      </c>
      <c r="Z1769" s="28">
        <f>Y1769*0.0000002777777777</f>
        <v>6.0221005964065011E-4</v>
      </c>
      <c r="AA1769" s="28">
        <f t="shared" si="477"/>
        <v>2167.9562147063402</v>
      </c>
      <c r="AB1769" s="24">
        <f t="shared" si="472"/>
        <v>5899.1203703702777</v>
      </c>
      <c r="AD1769" s="24">
        <f t="shared" si="478"/>
        <v>0</v>
      </c>
      <c r="AE1769" s="24">
        <f t="shared" si="467"/>
        <v>6187.9684301722391</v>
      </c>
      <c r="AF1769" s="24">
        <f t="shared" si="479"/>
        <v>0</v>
      </c>
      <c r="AH1769" s="35">
        <f>(AG1769*3600000)*$J$69</f>
        <v>0</v>
      </c>
      <c r="AI1769" s="33">
        <f>ABS((AB1769*0.0000002777777777)-Z1769)</f>
        <v>1.0364344872256068E-3</v>
      </c>
      <c r="AJ1769" s="33">
        <f t="shared" si="482"/>
        <v>3.5309736832290759</v>
      </c>
    </row>
    <row r="1770" spans="2:36" x14ac:dyDescent="0.3">
      <c r="B1770" s="23" t="s">
        <v>34</v>
      </c>
      <c r="C1770" s="23">
        <v>1762</v>
      </c>
      <c r="D1770" s="23">
        <v>285</v>
      </c>
      <c r="E1770" s="5">
        <v>83.2</v>
      </c>
      <c r="F1770" s="13">
        <f t="shared" si="480"/>
        <v>-0.16666666666666705</v>
      </c>
      <c r="G1770" s="13">
        <f t="shared" si="481"/>
        <v>-0.60000000000000142</v>
      </c>
      <c r="R1770">
        <f t="shared" si="468"/>
        <v>0</v>
      </c>
      <c r="S1770">
        <f t="shared" si="469"/>
        <v>83.2</v>
      </c>
      <c r="T1770" s="31">
        <f t="shared" si="473"/>
        <v>23.111111111111111</v>
      </c>
      <c r="U1770" s="31">
        <f t="shared" si="470"/>
        <v>407536.19753086421</v>
      </c>
      <c r="V1770" s="28">
        <f t="shared" si="474"/>
        <v>183.88457032849377</v>
      </c>
      <c r="W1770" s="28">
        <f t="shared" si="475"/>
        <v>2245.509</v>
      </c>
      <c r="X1770" s="28">
        <f t="shared" si="476"/>
        <v>-264.09909947167688</v>
      </c>
      <c r="Y1770" s="37">
        <f t="shared" si="471"/>
        <v>2165.294470856817</v>
      </c>
      <c r="Z1770" s="28">
        <f>Y1770*0.0000002777777777</f>
        <v>6.0147068618070405E-4</v>
      </c>
      <c r="AA1770" s="28">
        <f t="shared" si="477"/>
        <v>2165.2944702505347</v>
      </c>
      <c r="AB1770" s="24">
        <f t="shared" si="472"/>
        <v>5856.7314814815763</v>
      </c>
      <c r="AD1770" s="24">
        <f t="shared" si="478"/>
        <v>0</v>
      </c>
      <c r="AE1770" s="24">
        <f t="shared" si="467"/>
        <v>6187.9684301722391</v>
      </c>
      <c r="AF1770" s="24">
        <f t="shared" si="479"/>
        <v>0</v>
      </c>
      <c r="AH1770" s="35">
        <f>(AG1770*3600000)*$J$69</f>
        <v>0</v>
      </c>
      <c r="AI1770" s="33">
        <f>ABS((AB1770*0.0000002777777777)-Z1770)</f>
        <v>1.025399169330877E-3</v>
      </c>
      <c r="AJ1770" s="33">
        <f t="shared" si="482"/>
        <v>3.5319990823984067</v>
      </c>
    </row>
    <row r="1771" spans="2:36" x14ac:dyDescent="0.3">
      <c r="B1771" s="23" t="s">
        <v>34</v>
      </c>
      <c r="C1771" s="23">
        <v>1763</v>
      </c>
      <c r="D1771" s="23">
        <v>286</v>
      </c>
      <c r="E1771" s="5">
        <v>82.6</v>
      </c>
      <c r="F1771" s="13">
        <f t="shared" si="480"/>
        <v>-0.16666666666666705</v>
      </c>
      <c r="G1771" s="13">
        <f t="shared" si="481"/>
        <v>-0.60000000000000142</v>
      </c>
      <c r="R1771">
        <f t="shared" si="468"/>
        <v>0</v>
      </c>
      <c r="S1771">
        <f t="shared" si="469"/>
        <v>82.6</v>
      </c>
      <c r="T1771" s="31">
        <f t="shared" si="473"/>
        <v>22.944444444444443</v>
      </c>
      <c r="U1771" s="31">
        <f t="shared" si="470"/>
        <v>401679.46604938264</v>
      </c>
      <c r="V1771" s="28">
        <f t="shared" si="474"/>
        <v>181.24195217941508</v>
      </c>
      <c r="W1771" s="28">
        <f t="shared" si="475"/>
        <v>2245.509</v>
      </c>
      <c r="X1771" s="28">
        <f t="shared" si="476"/>
        <v>-264.09909947167688</v>
      </c>
      <c r="Y1771" s="37">
        <f t="shared" si="471"/>
        <v>2162.6518527077383</v>
      </c>
      <c r="Z1771" s="28">
        <f>Y1771*0.0000002777777777</f>
        <v>6.0073662558394331E-4</v>
      </c>
      <c r="AA1771" s="28">
        <f t="shared" si="477"/>
        <v>2162.6518521021958</v>
      </c>
      <c r="AB1771" s="24">
        <f t="shared" si="472"/>
        <v>5814.3425925924676</v>
      </c>
      <c r="AD1771" s="24">
        <f t="shared" si="478"/>
        <v>0</v>
      </c>
      <c r="AE1771" s="24">
        <f t="shared" si="467"/>
        <v>6187.9684301722391</v>
      </c>
      <c r="AF1771" s="24">
        <f t="shared" si="479"/>
        <v>0</v>
      </c>
      <c r="AH1771" s="35">
        <f>(AG1771*3600000)*$J$69</f>
        <v>0</v>
      </c>
      <c r="AI1771" s="33">
        <f>ABS((AB1771*0.0000002777777777)-Z1771)</f>
        <v>1.014358538572849E-3</v>
      </c>
      <c r="AJ1771" s="33">
        <f t="shared" si="482"/>
        <v>3.5330134409369793</v>
      </c>
    </row>
    <row r="1772" spans="2:36" x14ac:dyDescent="0.3">
      <c r="B1772" s="23" t="s">
        <v>34</v>
      </c>
      <c r="C1772" s="23">
        <v>1764</v>
      </c>
      <c r="D1772" s="23">
        <v>287</v>
      </c>
      <c r="E1772" s="5">
        <v>82</v>
      </c>
      <c r="F1772" s="13">
        <f t="shared" si="480"/>
        <v>-0.18055555555555516</v>
      </c>
      <c r="G1772" s="13">
        <f t="shared" si="481"/>
        <v>-0.64999999999999858</v>
      </c>
      <c r="R1772">
        <f t="shared" si="468"/>
        <v>0</v>
      </c>
      <c r="S1772">
        <f t="shared" si="469"/>
        <v>82</v>
      </c>
      <c r="T1772" s="31">
        <f t="shared" si="473"/>
        <v>22.777777777777779</v>
      </c>
      <c r="U1772" s="31">
        <f t="shared" si="470"/>
        <v>395865.12345679017</v>
      </c>
      <c r="V1772" s="28">
        <f t="shared" si="474"/>
        <v>178.61846033780864</v>
      </c>
      <c r="W1772" s="28">
        <f t="shared" si="475"/>
        <v>2245.509</v>
      </c>
      <c r="X1772" s="28">
        <f t="shared" si="476"/>
        <v>-286.10735776098198</v>
      </c>
      <c r="Y1772" s="37">
        <f t="shared" si="471"/>
        <v>2138.020102576827</v>
      </c>
      <c r="Z1772" s="28">
        <f>Y1772*0.0000002777777777</f>
        <v>5.9389447277171704E-4</v>
      </c>
      <c r="AA1772" s="28">
        <f t="shared" si="477"/>
        <v>2138.0201019781812</v>
      </c>
      <c r="AB1772" s="24">
        <f t="shared" si="472"/>
        <v>6729.8248456791043</v>
      </c>
      <c r="AD1772" s="24">
        <f t="shared" si="478"/>
        <v>0</v>
      </c>
      <c r="AE1772" s="24">
        <f t="shared" si="467"/>
        <v>6187.9684301722391</v>
      </c>
      <c r="AF1772" s="24">
        <f t="shared" si="479"/>
        <v>0</v>
      </c>
      <c r="AH1772" s="35">
        <f>(AG1772*3600000)*$J$69</f>
        <v>0</v>
      </c>
      <c r="AI1772" s="33">
        <f>ABS((AB1772*0.0000002777777777)-Z1772)</f>
        <v>1.2755013171712702E-3</v>
      </c>
      <c r="AJ1772" s="33">
        <f t="shared" si="482"/>
        <v>3.5342889422541508</v>
      </c>
    </row>
    <row r="1773" spans="2:36" x14ac:dyDescent="0.3">
      <c r="B1773" s="23" t="s">
        <v>34</v>
      </c>
      <c r="C1773" s="23">
        <v>1765</v>
      </c>
      <c r="D1773" s="23">
        <v>288</v>
      </c>
      <c r="E1773" s="5">
        <v>81.3</v>
      </c>
      <c r="F1773" s="13">
        <f t="shared" si="480"/>
        <v>-0.22222222222222143</v>
      </c>
      <c r="G1773" s="13">
        <f t="shared" si="481"/>
        <v>-0.79999999999999716</v>
      </c>
      <c r="R1773">
        <f t="shared" si="468"/>
        <v>0</v>
      </c>
      <c r="S1773">
        <f t="shared" si="469"/>
        <v>81.3</v>
      </c>
      <c r="T1773" s="31">
        <f t="shared" si="473"/>
        <v>22.583333333333332</v>
      </c>
      <c r="U1773" s="31">
        <f t="shared" si="470"/>
        <v>389135.29861111107</v>
      </c>
      <c r="V1773" s="28">
        <f t="shared" si="474"/>
        <v>175.58189338343396</v>
      </c>
      <c r="W1773" s="28">
        <f t="shared" si="475"/>
        <v>2245.509</v>
      </c>
      <c r="X1773" s="28">
        <f t="shared" si="476"/>
        <v>-352.13213262890042</v>
      </c>
      <c r="Y1773" s="37">
        <f t="shared" si="471"/>
        <v>2068.9587607545336</v>
      </c>
      <c r="Z1773" s="28">
        <f>Y1773*0.0000002777777777</f>
        <v>5.7471076671534039E-4</v>
      </c>
      <c r="AA1773" s="28">
        <f t="shared" si="477"/>
        <v>2068.9587601752255</v>
      </c>
      <c r="AB1773" s="24">
        <f t="shared" si="472"/>
        <v>8567.8541666665114</v>
      </c>
      <c r="AD1773" s="24">
        <f t="shared" si="478"/>
        <v>0</v>
      </c>
      <c r="AE1773" s="24">
        <f t="shared" si="467"/>
        <v>6187.9684301722391</v>
      </c>
      <c r="AF1773" s="24">
        <f t="shared" si="479"/>
        <v>0</v>
      </c>
      <c r="AH1773" s="35">
        <f>(AG1773*3600000)*$J$69</f>
        <v>0</v>
      </c>
      <c r="AI1773" s="33">
        <f>ABS((AB1773*0.0000002777777777)-Z1773)</f>
        <v>1.8052487233589688E-3</v>
      </c>
      <c r="AJ1773" s="33">
        <f t="shared" si="482"/>
        <v>3.5360941909775097</v>
      </c>
    </row>
    <row r="1774" spans="2:36" x14ac:dyDescent="0.3">
      <c r="B1774" s="23" t="s">
        <v>34</v>
      </c>
      <c r="C1774" s="23">
        <v>1766</v>
      </c>
      <c r="D1774" s="23">
        <v>289</v>
      </c>
      <c r="E1774" s="5">
        <v>80.400000000000006</v>
      </c>
      <c r="F1774" s="13">
        <f t="shared" si="480"/>
        <v>-0.30555555555555597</v>
      </c>
      <c r="G1774" s="13">
        <f t="shared" si="481"/>
        <v>-1.1000000000000014</v>
      </c>
      <c r="R1774">
        <f t="shared" si="468"/>
        <v>0</v>
      </c>
      <c r="S1774">
        <f t="shared" si="469"/>
        <v>80.400000000000006</v>
      </c>
      <c r="T1774" s="31">
        <f t="shared" si="473"/>
        <v>22.333333333333336</v>
      </c>
      <c r="U1774" s="31">
        <f t="shared" si="470"/>
        <v>380567.44444444455</v>
      </c>
      <c r="V1774" s="28">
        <f t="shared" si="474"/>
        <v>171.71598848561112</v>
      </c>
      <c r="W1774" s="28">
        <f t="shared" si="475"/>
        <v>2245.509</v>
      </c>
      <c r="X1774" s="28">
        <f t="shared" si="476"/>
        <v>-484.18168236474048</v>
      </c>
      <c r="Y1774" s="37">
        <f t="shared" si="471"/>
        <v>1933.0433061208705</v>
      </c>
      <c r="Z1774" s="28">
        <f>Y1774*0.0000002777777777</f>
        <v>5.3695647377211627E-4</v>
      </c>
      <c r="AA1774" s="28">
        <f t="shared" si="477"/>
        <v>1933.0433055796186</v>
      </c>
      <c r="AB1774" s="24">
        <f t="shared" si="472"/>
        <v>12207.411265432253</v>
      </c>
      <c r="AD1774" s="24">
        <f t="shared" si="478"/>
        <v>0</v>
      </c>
      <c r="AE1774" s="24">
        <f t="shared" si="467"/>
        <v>6187.9684301722391</v>
      </c>
      <c r="AF1774" s="24">
        <f t="shared" si="479"/>
        <v>0</v>
      </c>
      <c r="AH1774" s="35">
        <f>(AG1774*3600000)*$J$69</f>
        <v>0</v>
      </c>
      <c r="AI1774" s="33">
        <f>ABS((AB1774*0.0000002777777777)-Z1774)</f>
        <v>2.8539910990096002E-3</v>
      </c>
      <c r="AJ1774" s="33">
        <f t="shared" si="482"/>
        <v>3.5389481820765192</v>
      </c>
    </row>
    <row r="1775" spans="2:36" x14ac:dyDescent="0.3">
      <c r="B1775" s="23" t="s">
        <v>34</v>
      </c>
      <c r="C1775" s="23">
        <v>1767</v>
      </c>
      <c r="D1775" s="23">
        <v>290</v>
      </c>
      <c r="E1775" s="5">
        <v>79.099999999999994</v>
      </c>
      <c r="F1775" s="13">
        <f t="shared" si="480"/>
        <v>-0.41666666666666663</v>
      </c>
      <c r="G1775" s="13">
        <f t="shared" si="481"/>
        <v>-1.5</v>
      </c>
      <c r="R1775">
        <f t="shared" si="468"/>
        <v>0</v>
      </c>
      <c r="S1775">
        <f t="shared" si="469"/>
        <v>79.099999999999994</v>
      </c>
      <c r="T1775" s="31">
        <f t="shared" si="473"/>
        <v>21.972222222222221</v>
      </c>
      <c r="U1775" s="31">
        <f t="shared" si="470"/>
        <v>368360.0331790123</v>
      </c>
      <c r="V1775" s="28">
        <f t="shared" si="474"/>
        <v>166.20787757677039</v>
      </c>
      <c r="W1775" s="28">
        <f t="shared" si="475"/>
        <v>2245.509</v>
      </c>
      <c r="X1775" s="28">
        <f t="shared" si="476"/>
        <v>-660.24774867919052</v>
      </c>
      <c r="Y1775" s="37">
        <f t="shared" si="471"/>
        <v>1751.46912889758</v>
      </c>
      <c r="Z1775" s="28">
        <f>Y1775*0.0000002777777777</f>
        <v>4.8651920233532469E-4</v>
      </c>
      <c r="AA1775" s="28">
        <f t="shared" si="477"/>
        <v>1751.4691284071689</v>
      </c>
      <c r="AB1775" s="24">
        <f t="shared" si="472"/>
        <v>15663.283179012302</v>
      </c>
      <c r="AD1775" s="24">
        <f t="shared" si="478"/>
        <v>0</v>
      </c>
      <c r="AE1775" s="24">
        <f t="shared" si="467"/>
        <v>6187.9684301722391</v>
      </c>
      <c r="AF1775" s="24">
        <f t="shared" si="479"/>
        <v>0</v>
      </c>
      <c r="AH1775" s="35">
        <f>(AG1775*3600000)*$J$69</f>
        <v>0</v>
      </c>
      <c r="AI1775" s="33">
        <f>ABS((AB1775*0.0000002777777777)-Z1775)</f>
        <v>3.8643927906165045E-3</v>
      </c>
      <c r="AJ1775" s="33">
        <f t="shared" si="482"/>
        <v>3.5428125748671357</v>
      </c>
    </row>
    <row r="1776" spans="2:36" x14ac:dyDescent="0.3">
      <c r="B1776" s="23" t="s">
        <v>34</v>
      </c>
      <c r="C1776" s="23">
        <v>1768</v>
      </c>
      <c r="D1776" s="23">
        <v>291</v>
      </c>
      <c r="E1776" s="5">
        <v>77.400000000000006</v>
      </c>
      <c r="F1776" s="13">
        <f t="shared" si="480"/>
        <v>-0.55555555555555558</v>
      </c>
      <c r="G1776" s="13">
        <f t="shared" si="481"/>
        <v>-2</v>
      </c>
      <c r="R1776">
        <f t="shared" si="468"/>
        <v>0</v>
      </c>
      <c r="S1776">
        <f t="shared" si="469"/>
        <v>77.400000000000006</v>
      </c>
      <c r="T1776" s="31">
        <f t="shared" si="473"/>
        <v>21.5</v>
      </c>
      <c r="U1776" s="31">
        <f t="shared" si="470"/>
        <v>352696.75</v>
      </c>
      <c r="V1776" s="28">
        <f t="shared" si="474"/>
        <v>159.14044132262498</v>
      </c>
      <c r="W1776" s="28">
        <f t="shared" si="475"/>
        <v>2245.509</v>
      </c>
      <c r="X1776" s="28">
        <f t="shared" si="476"/>
        <v>-880.33033157225418</v>
      </c>
      <c r="Y1776" s="37">
        <f t="shared" si="471"/>
        <v>1524.3191097503709</v>
      </c>
      <c r="Z1776" s="28">
        <f>Y1776*0.0000002777777777</f>
        <v>4.2342197481210045E-4</v>
      </c>
      <c r="AA1776" s="28">
        <f t="shared" si="477"/>
        <v>1524.3191093235616</v>
      </c>
      <c r="AB1776" s="24">
        <f t="shared" si="472"/>
        <v>20649.864969135786</v>
      </c>
      <c r="AD1776" s="24">
        <f t="shared" si="478"/>
        <v>0</v>
      </c>
      <c r="AE1776" s="24">
        <f t="shared" si="467"/>
        <v>6187.9684301722391</v>
      </c>
      <c r="AF1776" s="24">
        <f t="shared" si="479"/>
        <v>0</v>
      </c>
      <c r="AH1776" s="35">
        <f>(AG1776*3600000)*$J$69</f>
        <v>0</v>
      </c>
      <c r="AI1776" s="33">
        <f>ABS((AB1776*0.0000002777777777)-Z1776)</f>
        <v>5.312651626119518E-3</v>
      </c>
      <c r="AJ1776" s="33">
        <f t="shared" si="482"/>
        <v>3.5481252264932555</v>
      </c>
    </row>
    <row r="1777" spans="2:36" x14ac:dyDescent="0.3">
      <c r="B1777" s="23" t="s">
        <v>34</v>
      </c>
      <c r="C1777" s="23">
        <v>1769</v>
      </c>
      <c r="D1777" s="23">
        <v>292</v>
      </c>
      <c r="E1777" s="5">
        <v>75.099999999999994</v>
      </c>
      <c r="F1777" s="13">
        <f t="shared" si="480"/>
        <v>-0.70833333333333448</v>
      </c>
      <c r="G1777" s="13">
        <f t="shared" si="481"/>
        <v>-2.5500000000000043</v>
      </c>
      <c r="R1777">
        <f t="shared" si="468"/>
        <v>0</v>
      </c>
      <c r="S1777">
        <f t="shared" si="469"/>
        <v>75.099999999999994</v>
      </c>
      <c r="T1777" s="31">
        <f t="shared" si="473"/>
        <v>20.861111111111111</v>
      </c>
      <c r="U1777" s="31">
        <f t="shared" si="470"/>
        <v>332046.88503086421</v>
      </c>
      <c r="V1777" s="28">
        <f t="shared" si="474"/>
        <v>149.82300750890005</v>
      </c>
      <c r="W1777" s="28">
        <f t="shared" si="475"/>
        <v>2245.509</v>
      </c>
      <c r="X1777" s="28">
        <f t="shared" si="476"/>
        <v>-1122.4211727546258</v>
      </c>
      <c r="Y1777" s="37">
        <f t="shared" si="471"/>
        <v>1272.9108347542742</v>
      </c>
      <c r="Z1777" s="28">
        <f>Y1777*0.0000002777777777</f>
        <v>3.5358634288829423E-4</v>
      </c>
      <c r="AA1777" s="28">
        <f t="shared" si="477"/>
        <v>1272.9108343978592</v>
      </c>
      <c r="AB1777" s="24">
        <f t="shared" si="472"/>
        <v>24298.253086419834</v>
      </c>
      <c r="AD1777" s="24">
        <f t="shared" si="478"/>
        <v>0</v>
      </c>
      <c r="AE1777" s="24">
        <f t="shared" si="467"/>
        <v>6187.9684301722391</v>
      </c>
      <c r="AF1777" s="24">
        <f t="shared" si="479"/>
        <v>0</v>
      </c>
      <c r="AH1777" s="35">
        <f>(AG1777*3600000)*$J$69</f>
        <v>0</v>
      </c>
      <c r="AI1777" s="33">
        <f>ABS((AB1777*0.0000002777777777)-Z1777)</f>
        <v>6.3959284014495736E-3</v>
      </c>
      <c r="AJ1777" s="33">
        <f t="shared" si="482"/>
        <v>3.5545211548947049</v>
      </c>
    </row>
    <row r="1778" spans="2:36" x14ac:dyDescent="0.3">
      <c r="B1778" s="23" t="s">
        <v>34</v>
      </c>
      <c r="C1778" s="23">
        <v>1770</v>
      </c>
      <c r="D1778" s="23">
        <v>293</v>
      </c>
      <c r="E1778" s="5">
        <v>72.3</v>
      </c>
      <c r="F1778" s="13">
        <f t="shared" si="480"/>
        <v>-0.83333333333333326</v>
      </c>
      <c r="G1778" s="13">
        <f t="shared" si="481"/>
        <v>-3</v>
      </c>
      <c r="R1778">
        <f t="shared" si="468"/>
        <v>0</v>
      </c>
      <c r="S1778">
        <f t="shared" si="469"/>
        <v>72.3</v>
      </c>
      <c r="T1778" s="31">
        <f t="shared" si="473"/>
        <v>20.083333333333332</v>
      </c>
      <c r="U1778" s="31">
        <f t="shared" si="470"/>
        <v>307748.63194444438</v>
      </c>
      <c r="V1778" s="28">
        <f t="shared" si="474"/>
        <v>138.85938303676733</v>
      </c>
      <c r="W1778" s="28">
        <f t="shared" si="475"/>
        <v>2245.509</v>
      </c>
      <c r="X1778" s="28">
        <f t="shared" si="476"/>
        <v>-1320.495497358381</v>
      </c>
      <c r="Y1778" s="37">
        <f t="shared" si="471"/>
        <v>1063.8728856783862</v>
      </c>
      <c r="Z1778" s="28">
        <f>Y1778*0.0000002777777777</f>
        <v>2.9552024593902827E-4</v>
      </c>
      <c r="AA1778" s="28">
        <f t="shared" si="477"/>
        <v>1063.8728853805019</v>
      </c>
      <c r="AB1778" s="24">
        <f t="shared" si="472"/>
        <v>26639.061728395056</v>
      </c>
      <c r="AD1778" s="24">
        <f t="shared" si="478"/>
        <v>0</v>
      </c>
      <c r="AE1778" s="24">
        <f t="shared" si="467"/>
        <v>6187.9684301722391</v>
      </c>
      <c r="AF1778" s="24">
        <f t="shared" si="479"/>
        <v>0</v>
      </c>
      <c r="AH1778" s="35">
        <f>(AG1778*3600000)*$J$69</f>
        <v>0</v>
      </c>
      <c r="AI1778" s="33">
        <f>ABS((AB1778*0.0000002777777777)-Z1778)</f>
        <v>7.1042191209876714E-3</v>
      </c>
      <c r="AJ1778" s="33">
        <f t="shared" si="482"/>
        <v>3.5616253740156925</v>
      </c>
    </row>
    <row r="1779" spans="2:36" x14ac:dyDescent="0.3">
      <c r="B1779" s="23" t="s">
        <v>34</v>
      </c>
      <c r="C1779" s="23">
        <v>1771</v>
      </c>
      <c r="D1779" s="23">
        <v>294</v>
      </c>
      <c r="E1779" s="5">
        <v>69.099999999999994</v>
      </c>
      <c r="F1779" s="13">
        <f t="shared" si="480"/>
        <v>-0.88888888888888773</v>
      </c>
      <c r="G1779" s="13">
        <f t="shared" si="481"/>
        <v>-3.1999999999999957</v>
      </c>
      <c r="R1779">
        <f t="shared" si="468"/>
        <v>0</v>
      </c>
      <c r="S1779">
        <f t="shared" si="469"/>
        <v>69.099999999999994</v>
      </c>
      <c r="T1779" s="31">
        <f t="shared" si="473"/>
        <v>19.194444444444443</v>
      </c>
      <c r="U1779" s="31">
        <f t="shared" si="470"/>
        <v>281109.57021604932</v>
      </c>
      <c r="V1779" s="28">
        <f t="shared" si="474"/>
        <v>126.83956136311301</v>
      </c>
      <c r="W1779" s="28">
        <f t="shared" si="475"/>
        <v>2245.509</v>
      </c>
      <c r="X1779" s="28">
        <f t="shared" si="476"/>
        <v>-1408.5285305156049</v>
      </c>
      <c r="Y1779" s="37">
        <f t="shared" si="471"/>
        <v>963.82003084750795</v>
      </c>
      <c r="Z1779" s="28">
        <f>Y1779*0.0000002777777777</f>
        <v>2.6772778627156624E-4</v>
      </c>
      <c r="AA1779" s="28">
        <f t="shared" si="477"/>
        <v>963.82003057763848</v>
      </c>
      <c r="AB1779" s="24">
        <f t="shared" si="472"/>
        <v>25433.333333333227</v>
      </c>
      <c r="AD1779" s="24">
        <f t="shared" si="478"/>
        <v>0</v>
      </c>
      <c r="AE1779" s="24">
        <f t="shared" si="467"/>
        <v>6187.9684301722391</v>
      </c>
      <c r="AF1779" s="24">
        <f t="shared" si="479"/>
        <v>0</v>
      </c>
      <c r="AH1779" s="35">
        <f>(AG1779*3600000)*$J$69</f>
        <v>0</v>
      </c>
      <c r="AI1779" s="33">
        <f>ABS((AB1779*0.0000002777777777)-Z1779)</f>
        <v>6.7970870265650716E-3</v>
      </c>
      <c r="AJ1779" s="33">
        <f t="shared" si="482"/>
        <v>3.5684224610422577</v>
      </c>
    </row>
    <row r="1780" spans="2:36" x14ac:dyDescent="0.3">
      <c r="B1780" s="23" t="s">
        <v>34</v>
      </c>
      <c r="C1780" s="23">
        <v>1772</v>
      </c>
      <c r="D1780" s="23">
        <v>295</v>
      </c>
      <c r="E1780" s="5">
        <v>65.900000000000006</v>
      </c>
      <c r="F1780" s="13">
        <f t="shared" si="480"/>
        <v>-0.88888888888888773</v>
      </c>
      <c r="G1780" s="13">
        <f t="shared" si="481"/>
        <v>-3.1999999999999957</v>
      </c>
      <c r="R1780">
        <f t="shared" si="468"/>
        <v>0</v>
      </c>
      <c r="S1780">
        <f t="shared" si="469"/>
        <v>65.900000000000006</v>
      </c>
      <c r="T1780" s="31">
        <f t="shared" si="473"/>
        <v>18.305555555555557</v>
      </c>
      <c r="U1780" s="31">
        <f t="shared" si="470"/>
        <v>255676.2368827161</v>
      </c>
      <c r="V1780" s="28">
        <f t="shared" si="474"/>
        <v>115.36377687977972</v>
      </c>
      <c r="W1780" s="28">
        <f t="shared" si="475"/>
        <v>2245.509</v>
      </c>
      <c r="X1780" s="28">
        <f t="shared" si="476"/>
        <v>-1408.5285305156049</v>
      </c>
      <c r="Y1780" s="37">
        <f t="shared" si="471"/>
        <v>952.34424636417498</v>
      </c>
      <c r="Z1780" s="28">
        <f>Y1780*0.0000002777777777</f>
        <v>2.6454006836042183E-4</v>
      </c>
      <c r="AA1780" s="28">
        <f t="shared" si="477"/>
        <v>952.34424609751852</v>
      </c>
      <c r="AB1780" s="24">
        <f t="shared" si="472"/>
        <v>24227.604938271601</v>
      </c>
      <c r="AD1780" s="24">
        <f t="shared" si="478"/>
        <v>0</v>
      </c>
      <c r="AE1780" s="24">
        <f t="shared" si="467"/>
        <v>6187.9684301722391</v>
      </c>
      <c r="AF1780" s="24">
        <f t="shared" si="479"/>
        <v>0</v>
      </c>
      <c r="AH1780" s="35">
        <f>(AG1780*3600000)*$J$69</f>
        <v>0</v>
      </c>
      <c r="AI1780" s="33">
        <f>ABS((AB1780*0.0000002777777777)-Z1780)</f>
        <v>6.4653501903862093E-3</v>
      </c>
      <c r="AJ1780" s="33">
        <f t="shared" si="482"/>
        <v>3.5748878112326441</v>
      </c>
    </row>
    <row r="1781" spans="2:36" x14ac:dyDescent="0.3">
      <c r="B1781" s="23" t="s">
        <v>34</v>
      </c>
      <c r="C1781" s="23">
        <v>1773</v>
      </c>
      <c r="D1781" s="23">
        <v>296</v>
      </c>
      <c r="E1781" s="5">
        <v>62.7</v>
      </c>
      <c r="F1781" s="13">
        <f t="shared" si="480"/>
        <v>-0.86111111111111149</v>
      </c>
      <c r="G1781" s="13">
        <f t="shared" si="481"/>
        <v>-3.1000000000000014</v>
      </c>
      <c r="R1781">
        <f t="shared" si="468"/>
        <v>0</v>
      </c>
      <c r="S1781">
        <f t="shared" si="469"/>
        <v>62.7</v>
      </c>
      <c r="T1781" s="31">
        <f t="shared" si="473"/>
        <v>17.416666666666668</v>
      </c>
      <c r="U1781" s="31">
        <f t="shared" si="470"/>
        <v>231448.6319444445</v>
      </c>
      <c r="V1781" s="28">
        <f t="shared" si="474"/>
        <v>104.43202958676736</v>
      </c>
      <c r="W1781" s="28">
        <f t="shared" si="475"/>
        <v>2245.509</v>
      </c>
      <c r="X1781" s="28">
        <f t="shared" si="476"/>
        <v>-1364.5120139369947</v>
      </c>
      <c r="Y1781" s="37">
        <f t="shared" si="471"/>
        <v>985.42901564977274</v>
      </c>
      <c r="Z1781" s="28">
        <f>Y1781*0.0000002777777777</f>
        <v>2.7373028204829241E-4</v>
      </c>
      <c r="AA1781" s="28">
        <f t="shared" si="477"/>
        <v>985.42901537385262</v>
      </c>
      <c r="AB1781" s="24">
        <f t="shared" si="472"/>
        <v>21618.33333333343</v>
      </c>
      <c r="AD1781" s="24">
        <f t="shared" si="478"/>
        <v>0</v>
      </c>
      <c r="AE1781" s="24">
        <f t="shared" si="467"/>
        <v>6187.9684301722391</v>
      </c>
      <c r="AF1781" s="24">
        <f t="shared" si="479"/>
        <v>0</v>
      </c>
      <c r="AH1781" s="35">
        <f>(AG1781*3600000)*$J$69</f>
        <v>0</v>
      </c>
      <c r="AI1781" s="33">
        <f>ABS((AB1781*0.0000002777777777)-Z1781)</f>
        <v>5.7313623088629017E-3</v>
      </c>
      <c r="AJ1781" s="33">
        <f t="shared" si="482"/>
        <v>3.5806191735415069</v>
      </c>
    </row>
    <row r="1782" spans="2:36" x14ac:dyDescent="0.3">
      <c r="B1782" s="23" t="s">
        <v>34</v>
      </c>
      <c r="C1782" s="23">
        <v>1774</v>
      </c>
      <c r="D1782" s="23">
        <v>297</v>
      </c>
      <c r="E1782" s="5">
        <v>59.7</v>
      </c>
      <c r="F1782" s="13">
        <f t="shared" si="480"/>
        <v>-0.79166666666666707</v>
      </c>
      <c r="G1782" s="13">
        <f t="shared" si="481"/>
        <v>-2.8500000000000014</v>
      </c>
      <c r="R1782">
        <f t="shared" si="468"/>
        <v>0</v>
      </c>
      <c r="S1782">
        <f t="shared" si="469"/>
        <v>59.7</v>
      </c>
      <c r="T1782" s="31">
        <f t="shared" si="473"/>
        <v>16.583333333333332</v>
      </c>
      <c r="U1782" s="31">
        <f t="shared" si="470"/>
        <v>209830.29861111107</v>
      </c>
      <c r="V1782" s="28">
        <f t="shared" si="474"/>
        <v>94.677612775933994</v>
      </c>
      <c r="W1782" s="28">
        <f t="shared" si="475"/>
        <v>2245.509</v>
      </c>
      <c r="X1782" s="28">
        <f t="shared" si="476"/>
        <v>-1254.4707224904628</v>
      </c>
      <c r="Y1782" s="37">
        <f t="shared" si="471"/>
        <v>1085.7158902854712</v>
      </c>
      <c r="Z1782" s="28">
        <f>Y1782*0.0000002777777777</f>
        <v>3.0158774721707524E-4</v>
      </c>
      <c r="AA1782" s="28">
        <f t="shared" si="477"/>
        <v>1085.7158899814708</v>
      </c>
      <c r="AB1782" s="24">
        <f t="shared" si="472"/>
        <v>18550.4375</v>
      </c>
      <c r="AD1782" s="24">
        <f t="shared" si="478"/>
        <v>0</v>
      </c>
      <c r="AE1782" s="24">
        <f t="shared" si="467"/>
        <v>6187.9684301722391</v>
      </c>
      <c r="AF1782" s="24">
        <f t="shared" si="479"/>
        <v>0</v>
      </c>
      <c r="AH1782" s="35">
        <f>(AG1782*3600000)*$J$69</f>
        <v>0</v>
      </c>
      <c r="AI1782" s="33">
        <f>ABS((AB1782*0.0000002777777777)-Z1782)</f>
        <v>4.851311556895669E-3</v>
      </c>
      <c r="AJ1782" s="33">
        <f t="shared" si="482"/>
        <v>3.5854704850984027</v>
      </c>
    </row>
    <row r="1783" spans="2:36" x14ac:dyDescent="0.3">
      <c r="B1783" s="23" t="s">
        <v>34</v>
      </c>
      <c r="C1783" s="23">
        <v>1775</v>
      </c>
      <c r="D1783" s="23">
        <v>298</v>
      </c>
      <c r="E1783" s="5">
        <v>57</v>
      </c>
      <c r="F1783" s="13">
        <f t="shared" si="480"/>
        <v>-0.70833333333333348</v>
      </c>
      <c r="G1783" s="13">
        <f t="shared" si="481"/>
        <v>-2.5500000000000007</v>
      </c>
      <c r="R1783">
        <f t="shared" si="468"/>
        <v>0</v>
      </c>
      <c r="S1783">
        <f t="shared" si="469"/>
        <v>57</v>
      </c>
      <c r="T1783" s="31">
        <f t="shared" si="473"/>
        <v>15.833333333333332</v>
      </c>
      <c r="U1783" s="31">
        <f t="shared" si="470"/>
        <v>191279.86111111107</v>
      </c>
      <c r="V1783" s="28">
        <f t="shared" si="474"/>
        <v>86.307462468402747</v>
      </c>
      <c r="W1783" s="28">
        <f t="shared" si="475"/>
        <v>2245.509</v>
      </c>
      <c r="X1783" s="28">
        <f t="shared" si="476"/>
        <v>-1122.4211727546244</v>
      </c>
      <c r="Y1783" s="37">
        <f t="shared" si="471"/>
        <v>1209.3952897137783</v>
      </c>
      <c r="Z1783" s="28">
        <f>Y1783*0.0000002777777777</f>
        <v>3.3594313593754101E-4</v>
      </c>
      <c r="AA1783" s="28">
        <f t="shared" si="477"/>
        <v>1209.3952893751477</v>
      </c>
      <c r="AB1783" s="24">
        <f t="shared" si="472"/>
        <v>15768.666666666628</v>
      </c>
      <c r="AD1783" s="24">
        <f t="shared" si="478"/>
        <v>0</v>
      </c>
      <c r="AE1783" s="24">
        <f t="shared" si="467"/>
        <v>6187.9684301722391</v>
      </c>
      <c r="AF1783" s="24">
        <f t="shared" si="479"/>
        <v>0</v>
      </c>
      <c r="AH1783" s="35">
        <f>(AG1783*3600000)*$J$69</f>
        <v>0</v>
      </c>
      <c r="AI1783" s="33">
        <f>ABS((AB1783*0.0000002777777777)-Z1783)</f>
        <v>4.0442420480211825E-3</v>
      </c>
      <c r="AJ1783" s="33">
        <f t="shared" si="482"/>
        <v>3.5895147271464238</v>
      </c>
    </row>
    <row r="1784" spans="2:36" x14ac:dyDescent="0.3">
      <c r="B1784" s="23" t="s">
        <v>34</v>
      </c>
      <c r="C1784" s="23">
        <v>1776</v>
      </c>
      <c r="D1784" s="23">
        <v>299</v>
      </c>
      <c r="E1784" s="5">
        <v>54.6</v>
      </c>
      <c r="F1784" s="13">
        <f t="shared" si="480"/>
        <v>-0.6666666666666663</v>
      </c>
      <c r="G1784" s="13">
        <f t="shared" si="481"/>
        <v>-2.3999999999999986</v>
      </c>
      <c r="R1784">
        <f t="shared" si="468"/>
        <v>0</v>
      </c>
      <c r="S1784">
        <f t="shared" si="469"/>
        <v>54.6</v>
      </c>
      <c r="T1784" s="31">
        <f t="shared" si="473"/>
        <v>15.166666666666666</v>
      </c>
      <c r="U1784" s="31">
        <f t="shared" si="470"/>
        <v>175511.19444444444</v>
      </c>
      <c r="V1784" s="28">
        <f t="shared" si="474"/>
        <v>79.1924760887361</v>
      </c>
      <c r="W1784" s="28">
        <f t="shared" si="475"/>
        <v>2245.509</v>
      </c>
      <c r="X1784" s="28">
        <f t="shared" si="476"/>
        <v>-1056.3963978867043</v>
      </c>
      <c r="Y1784" s="37">
        <f t="shared" si="471"/>
        <v>1268.3050782020316</v>
      </c>
      <c r="Z1784" s="28">
        <f>Y1784*0.0000002777777777</f>
        <v>3.5230696606858508E-4</v>
      </c>
      <c r="AA1784" s="28">
        <f t="shared" si="477"/>
        <v>1268.3050778469062</v>
      </c>
      <c r="AB1784" s="24">
        <f t="shared" si="472"/>
        <v>15090.444444444438</v>
      </c>
      <c r="AD1784" s="24">
        <f t="shared" si="478"/>
        <v>0</v>
      </c>
      <c r="AE1784" s="24">
        <f t="shared" si="467"/>
        <v>6187.9684301722391</v>
      </c>
      <c r="AF1784" s="24">
        <f t="shared" si="479"/>
        <v>0</v>
      </c>
      <c r="AH1784" s="35">
        <f>(AG1784*3600000)*$J$69</f>
        <v>0</v>
      </c>
      <c r="AI1784" s="33">
        <f>ABS((AB1784*0.0000002777777777)-Z1784)</f>
        <v>3.8394831562145021E-3</v>
      </c>
      <c r="AJ1784" s="33">
        <f t="shared" si="482"/>
        <v>3.5933542103026381</v>
      </c>
    </row>
    <row r="1785" spans="2:36" x14ac:dyDescent="0.3">
      <c r="B1785" s="23" t="s">
        <v>34</v>
      </c>
      <c r="C1785" s="23">
        <v>1777</v>
      </c>
      <c r="D1785" s="23">
        <v>300</v>
      </c>
      <c r="E1785" s="5">
        <v>52.2</v>
      </c>
      <c r="F1785" s="13">
        <f t="shared" si="480"/>
        <v>-0.68055555555555536</v>
      </c>
      <c r="G1785" s="13">
        <f t="shared" si="481"/>
        <v>-2.4499999999999993</v>
      </c>
      <c r="R1785">
        <f t="shared" si="468"/>
        <v>0</v>
      </c>
      <c r="S1785">
        <f t="shared" si="469"/>
        <v>52.2</v>
      </c>
      <c r="T1785" s="31">
        <f t="shared" si="473"/>
        <v>14.5</v>
      </c>
      <c r="U1785" s="31">
        <f t="shared" si="470"/>
        <v>160420.75</v>
      </c>
      <c r="V1785" s="28">
        <f t="shared" si="474"/>
        <v>72.38351062862499</v>
      </c>
      <c r="W1785" s="28">
        <f t="shared" si="475"/>
        <v>2245.509</v>
      </c>
      <c r="X1785" s="28">
        <f t="shared" si="476"/>
        <v>-1078.404656176011</v>
      </c>
      <c r="Y1785" s="37">
        <f t="shared" si="471"/>
        <v>1239.4878544526141</v>
      </c>
      <c r="Z1785" s="28">
        <f>Y1785*0.0000002777777777</f>
        <v>3.4430218169598822E-4</v>
      </c>
      <c r="AA1785" s="28">
        <f t="shared" si="477"/>
        <v>1239.4878541055575</v>
      </c>
      <c r="AB1785" s="24">
        <f t="shared" si="472"/>
        <v>14998.013117283961</v>
      </c>
      <c r="AD1785" s="24">
        <f t="shared" si="478"/>
        <v>0</v>
      </c>
      <c r="AE1785" s="24">
        <f t="shared" si="467"/>
        <v>6187.9684301722391</v>
      </c>
      <c r="AF1785" s="24">
        <f t="shared" si="479"/>
        <v>0</v>
      </c>
      <c r="AH1785" s="35">
        <f>(AG1785*3600000)*$J$69</f>
        <v>0</v>
      </c>
      <c r="AI1785" s="33">
        <f>ABS((AB1785*0.0000002777777777)-Z1785)</f>
        <v>3.8218125719385997E-3</v>
      </c>
      <c r="AJ1785" s="33">
        <f t="shared" si="482"/>
        <v>3.5971760228745766</v>
      </c>
    </row>
    <row r="1786" spans="2:36" x14ac:dyDescent="0.3">
      <c r="B1786" s="23" t="s">
        <v>34</v>
      </c>
      <c r="C1786" s="23">
        <v>1778</v>
      </c>
      <c r="D1786" s="23">
        <v>301</v>
      </c>
      <c r="E1786" s="5">
        <v>49.7</v>
      </c>
      <c r="F1786" s="13">
        <f t="shared" si="480"/>
        <v>-0.75000000000000078</v>
      </c>
      <c r="G1786" s="13">
        <f t="shared" si="481"/>
        <v>-2.7000000000000028</v>
      </c>
      <c r="R1786">
        <f t="shared" si="468"/>
        <v>0</v>
      </c>
      <c r="S1786">
        <f t="shared" si="469"/>
        <v>49.7</v>
      </c>
      <c r="T1786" s="31">
        <f t="shared" si="473"/>
        <v>13.805555555555555</v>
      </c>
      <c r="U1786" s="31">
        <f t="shared" si="470"/>
        <v>145422.73688271604</v>
      </c>
      <c r="V1786" s="28">
        <f t="shared" si="474"/>
        <v>65.616251144529699</v>
      </c>
      <c r="W1786" s="28">
        <f t="shared" si="475"/>
        <v>2245.509</v>
      </c>
      <c r="X1786" s="28">
        <f t="shared" si="476"/>
        <v>-1188.4459476225443</v>
      </c>
      <c r="Y1786" s="37">
        <f t="shared" si="471"/>
        <v>1122.6793035219853</v>
      </c>
      <c r="Z1786" s="28">
        <f>Y1786*0.0000002777777777</f>
        <v>3.1185536200212087E-4</v>
      </c>
      <c r="AA1786" s="28">
        <f t="shared" si="477"/>
        <v>1122.679303207635</v>
      </c>
      <c r="AB1786" s="24">
        <f t="shared" si="472"/>
        <v>16475.736882716083</v>
      </c>
      <c r="AD1786" s="24">
        <f t="shared" si="478"/>
        <v>0</v>
      </c>
      <c r="AE1786" s="24">
        <f t="shared" si="467"/>
        <v>6187.9684301722391</v>
      </c>
      <c r="AF1786" s="24">
        <f t="shared" si="479"/>
        <v>0</v>
      </c>
      <c r="AH1786" s="35">
        <f>(AG1786*3600000)*$J$69</f>
        <v>0</v>
      </c>
      <c r="AI1786" s="33">
        <f>ABS((AB1786*0.0000002777777777)-Z1786)</f>
        <v>4.2647382152486788E-3</v>
      </c>
      <c r="AJ1786" s="33">
        <f t="shared" si="482"/>
        <v>3.6014407610898251</v>
      </c>
    </row>
    <row r="1787" spans="2:36" x14ac:dyDescent="0.3">
      <c r="B1787" s="23" t="s">
        <v>34</v>
      </c>
      <c r="C1787" s="23">
        <v>1779</v>
      </c>
      <c r="D1787" s="23">
        <v>302</v>
      </c>
      <c r="E1787" s="5">
        <v>46.8</v>
      </c>
      <c r="F1787" s="13">
        <f t="shared" si="480"/>
        <v>-0.86111111111111149</v>
      </c>
      <c r="G1787" s="13">
        <f t="shared" si="481"/>
        <v>-3.1000000000000014</v>
      </c>
      <c r="R1787">
        <f t="shared" si="468"/>
        <v>0</v>
      </c>
      <c r="S1787">
        <f t="shared" si="469"/>
        <v>46.8</v>
      </c>
      <c r="T1787" s="31">
        <f t="shared" si="473"/>
        <v>12.999999999999998</v>
      </c>
      <c r="U1787" s="31">
        <f t="shared" si="470"/>
        <v>128946.99999999996</v>
      </c>
      <c r="V1787" s="28">
        <f t="shared" si="474"/>
        <v>58.18222733049997</v>
      </c>
      <c r="W1787" s="28">
        <f t="shared" si="475"/>
        <v>2245.509</v>
      </c>
      <c r="X1787" s="28">
        <f t="shared" si="476"/>
        <v>-1364.5120139369947</v>
      </c>
      <c r="Y1787" s="37">
        <f t="shared" si="471"/>
        <v>939.17921339350551</v>
      </c>
      <c r="Z1787" s="28">
        <f>Y1787*0.0000002777777777</f>
        <v>2.6088311475848207E-4</v>
      </c>
      <c r="AA1787" s="28">
        <f t="shared" si="477"/>
        <v>939.17921313053546</v>
      </c>
      <c r="AB1787" s="24">
        <f t="shared" si="472"/>
        <v>17543.701388888861</v>
      </c>
      <c r="AD1787" s="24">
        <f t="shared" si="478"/>
        <v>0</v>
      </c>
      <c r="AE1787" s="24">
        <f t="shared" si="467"/>
        <v>6187.9684301722391</v>
      </c>
      <c r="AF1787" s="24">
        <f t="shared" si="479"/>
        <v>0</v>
      </c>
      <c r="AH1787" s="35">
        <f>(AG1787*3600000)*$J$69</f>
        <v>0</v>
      </c>
      <c r="AI1787" s="33">
        <f>ABS((AB1787*0.0000002777777777)-Z1787)</f>
        <v>4.6123672696794698E-3</v>
      </c>
      <c r="AJ1787" s="33">
        <f t="shared" si="482"/>
        <v>3.6060531283595045</v>
      </c>
    </row>
    <row r="1788" spans="2:36" x14ac:dyDescent="0.3">
      <c r="B1788" s="23" t="s">
        <v>34</v>
      </c>
      <c r="C1788" s="23">
        <v>1780</v>
      </c>
      <c r="D1788" s="23">
        <v>303</v>
      </c>
      <c r="E1788" s="5">
        <v>43.5</v>
      </c>
      <c r="F1788" s="13">
        <f t="shared" si="480"/>
        <v>-0.95833333333333315</v>
      </c>
      <c r="G1788" s="13">
        <f t="shared" si="481"/>
        <v>-3.4499999999999993</v>
      </c>
      <c r="R1788">
        <f t="shared" si="468"/>
        <v>0</v>
      </c>
      <c r="S1788">
        <f t="shared" si="469"/>
        <v>43.5</v>
      </c>
      <c r="T1788" s="31">
        <f t="shared" si="473"/>
        <v>12.083333333333332</v>
      </c>
      <c r="U1788" s="31">
        <f t="shared" si="470"/>
        <v>111403.29861111109</v>
      </c>
      <c r="V1788" s="28">
        <f t="shared" si="474"/>
        <v>50.266326825434014</v>
      </c>
      <c r="W1788" s="28">
        <f t="shared" si="475"/>
        <v>2245.509</v>
      </c>
      <c r="X1788" s="28">
        <f t="shared" si="476"/>
        <v>-1518.5698219621381</v>
      </c>
      <c r="Y1788" s="37">
        <f t="shared" si="471"/>
        <v>777.20550486329603</v>
      </c>
      <c r="Z1788" s="28">
        <f>Y1788*0.0000002777777777</f>
        <v>2.1589041795713293E-4</v>
      </c>
      <c r="AA1788" s="28">
        <f t="shared" si="477"/>
        <v>777.2055046456785</v>
      </c>
      <c r="AB1788" s="24">
        <f t="shared" si="472"/>
        <v>17676.166666666672</v>
      </c>
      <c r="AD1788" s="24">
        <f t="shared" si="478"/>
        <v>0</v>
      </c>
      <c r="AE1788" s="24">
        <f t="shared" si="467"/>
        <v>6187.9684301722391</v>
      </c>
      <c r="AF1788" s="24">
        <f t="shared" si="479"/>
        <v>0</v>
      </c>
      <c r="AH1788" s="35">
        <f>(AG1788*3600000)*$J$69</f>
        <v>0</v>
      </c>
      <c r="AI1788" s="33">
        <f>ABS((AB1788*0.0000002777777777)-Z1788)</f>
        <v>4.694155876964352E-3</v>
      </c>
      <c r="AJ1788" s="33">
        <f t="shared" si="482"/>
        <v>3.610747284236469</v>
      </c>
    </row>
    <row r="1789" spans="2:36" x14ac:dyDescent="0.3">
      <c r="B1789" s="23" t="s">
        <v>34</v>
      </c>
      <c r="C1789" s="23">
        <v>1781</v>
      </c>
      <c r="D1789" s="23">
        <v>304</v>
      </c>
      <c r="E1789" s="5">
        <v>39.9</v>
      </c>
      <c r="F1789" s="13">
        <f t="shared" si="480"/>
        <v>-0.98611111111111127</v>
      </c>
      <c r="G1789" s="13">
        <f t="shared" si="481"/>
        <v>-3.5500000000000007</v>
      </c>
      <c r="R1789">
        <f t="shared" si="468"/>
        <v>0</v>
      </c>
      <c r="S1789">
        <f t="shared" si="469"/>
        <v>39.9</v>
      </c>
      <c r="T1789" s="31">
        <f t="shared" si="473"/>
        <v>11.083333333333332</v>
      </c>
      <c r="U1789" s="31">
        <f t="shared" si="470"/>
        <v>93727.131944444423</v>
      </c>
      <c r="V1789" s="28">
        <f t="shared" si="474"/>
        <v>42.290656609517349</v>
      </c>
      <c r="W1789" s="28">
        <f t="shared" si="475"/>
        <v>2245.509</v>
      </c>
      <c r="X1789" s="28">
        <f t="shared" si="476"/>
        <v>-1562.5863385407515</v>
      </c>
      <c r="Y1789" s="37">
        <f t="shared" si="471"/>
        <v>725.21331806876606</v>
      </c>
      <c r="Z1789" s="28">
        <f>Y1789*0.0000002777777777</f>
        <v>2.0144814385158512E-4</v>
      </c>
      <c r="AA1789" s="28">
        <f t="shared" si="477"/>
        <v>725.21331786570647</v>
      </c>
      <c r="AB1789" s="24">
        <f t="shared" si="472"/>
        <v>15722.156635802457</v>
      </c>
      <c r="AD1789" s="24">
        <f t="shared" si="478"/>
        <v>0</v>
      </c>
      <c r="AE1789" s="24">
        <f t="shared" si="467"/>
        <v>6187.9684301722391</v>
      </c>
      <c r="AF1789" s="24">
        <f t="shared" si="479"/>
        <v>0</v>
      </c>
      <c r="AH1789" s="35">
        <f>(AG1789*3600000)*$J$69</f>
        <v>0</v>
      </c>
      <c r="AI1789" s="33">
        <f>ABS((AB1789*0.0000002777777777)-Z1789)</f>
        <v>4.1658175870929303E-3</v>
      </c>
      <c r="AJ1789" s="33">
        <f t="shared" si="482"/>
        <v>3.6149131018235621</v>
      </c>
    </row>
    <row r="1790" spans="2:36" x14ac:dyDescent="0.3">
      <c r="B1790" s="23" t="s">
        <v>34</v>
      </c>
      <c r="C1790" s="23">
        <v>1782</v>
      </c>
      <c r="D1790" s="23">
        <v>305</v>
      </c>
      <c r="E1790" s="5">
        <v>36.4</v>
      </c>
      <c r="F1790" s="13">
        <f t="shared" si="480"/>
        <v>-0.93055555555555491</v>
      </c>
      <c r="G1790" s="13">
        <f t="shared" si="481"/>
        <v>-3.3499999999999979</v>
      </c>
      <c r="R1790">
        <f t="shared" si="468"/>
        <v>0</v>
      </c>
      <c r="S1790">
        <f t="shared" si="469"/>
        <v>36.4</v>
      </c>
      <c r="T1790" s="31">
        <f t="shared" si="473"/>
        <v>10.111111111111111</v>
      </c>
      <c r="U1790" s="31">
        <f t="shared" si="470"/>
        <v>78004.975308641966</v>
      </c>
      <c r="V1790" s="28">
        <f t="shared" si="474"/>
        <v>35.19665603943826</v>
      </c>
      <c r="W1790" s="28">
        <f t="shared" si="475"/>
        <v>2245.509</v>
      </c>
      <c r="X1790" s="28">
        <f t="shared" si="476"/>
        <v>-1474.5533053835247</v>
      </c>
      <c r="Y1790" s="37">
        <f t="shared" si="471"/>
        <v>806.15235065591332</v>
      </c>
      <c r="Z1790" s="28">
        <f>Y1790*0.0000002777777777</f>
        <v>2.2393120845283076E-4</v>
      </c>
      <c r="AA1790" s="28">
        <f t="shared" si="477"/>
        <v>806.15235043019072</v>
      </c>
      <c r="AB1790" s="24">
        <f t="shared" si="472"/>
        <v>13112.29629629627</v>
      </c>
      <c r="AD1790" s="24">
        <f t="shared" si="478"/>
        <v>0</v>
      </c>
      <c r="AE1790" s="24">
        <f t="shared" si="467"/>
        <v>6187.9684301722391</v>
      </c>
      <c r="AF1790" s="24">
        <f t="shared" si="479"/>
        <v>0</v>
      </c>
      <c r="AH1790" s="35">
        <f>(AG1790*3600000)*$J$69</f>
        <v>0</v>
      </c>
      <c r="AI1790" s="33">
        <f>ABS((AB1790*0.0000002777777777)-Z1790)</f>
        <v>3.4183733172762883E-3</v>
      </c>
      <c r="AJ1790" s="33">
        <f t="shared" si="482"/>
        <v>3.6183314751408382</v>
      </c>
    </row>
    <row r="1791" spans="2:36" x14ac:dyDescent="0.3">
      <c r="B1791" s="23" t="s">
        <v>34</v>
      </c>
      <c r="C1791" s="23">
        <v>1783</v>
      </c>
      <c r="D1791" s="23">
        <v>306</v>
      </c>
      <c r="E1791" s="5">
        <v>33.200000000000003</v>
      </c>
      <c r="F1791" s="13">
        <f t="shared" si="480"/>
        <v>-0.8194444444444442</v>
      </c>
      <c r="G1791" s="13">
        <f t="shared" si="481"/>
        <v>-2.9499999999999993</v>
      </c>
      <c r="R1791">
        <f t="shared" si="468"/>
        <v>0</v>
      </c>
      <c r="S1791">
        <f t="shared" si="469"/>
        <v>33.200000000000003</v>
      </c>
      <c r="T1791" s="31">
        <f t="shared" si="473"/>
        <v>9.2222222222222232</v>
      </c>
      <c r="U1791" s="31">
        <f t="shared" si="470"/>
        <v>64892.679012345696</v>
      </c>
      <c r="V1791" s="28">
        <f t="shared" si="474"/>
        <v>29.280251594697532</v>
      </c>
      <c r="W1791" s="28">
        <f t="shared" si="475"/>
        <v>2245.509</v>
      </c>
      <c r="X1791" s="28">
        <f t="shared" si="476"/>
        <v>-1298.4872390690746</v>
      </c>
      <c r="Y1791" s="37">
        <f t="shared" si="471"/>
        <v>976.30201252562279</v>
      </c>
      <c r="Z1791" s="28">
        <f>Y1791*0.0000002777777777</f>
        <v>2.7119500340340506E-4</v>
      </c>
      <c r="AA1791" s="28">
        <f t="shared" si="477"/>
        <v>976.30201225225824</v>
      </c>
      <c r="AB1791" s="24">
        <f t="shared" si="472"/>
        <v>10125.645833333358</v>
      </c>
      <c r="AD1791" s="24">
        <f t="shared" si="478"/>
        <v>0</v>
      </c>
      <c r="AE1791" s="24">
        <f t="shared" si="467"/>
        <v>6187.9684301722391</v>
      </c>
      <c r="AF1791" s="24">
        <f t="shared" si="479"/>
        <v>0</v>
      </c>
      <c r="AH1791" s="35">
        <f>(AG1791*3600000)*$J$69</f>
        <v>0</v>
      </c>
      <c r="AI1791" s="33">
        <f>ABS((AB1791*0.0000002777777777)-Z1791)</f>
        <v>2.5414843939571994E-3</v>
      </c>
      <c r="AJ1791" s="33">
        <f t="shared" si="482"/>
        <v>3.6208729595347955</v>
      </c>
    </row>
    <row r="1792" spans="2:36" x14ac:dyDescent="0.3">
      <c r="B1792" s="23" t="s">
        <v>34</v>
      </c>
      <c r="C1792" s="23">
        <v>1784</v>
      </c>
      <c r="D1792" s="23">
        <v>307</v>
      </c>
      <c r="E1792" s="5">
        <v>30.5</v>
      </c>
      <c r="F1792" s="13">
        <f t="shared" si="480"/>
        <v>-0.6805555555555558</v>
      </c>
      <c r="G1792" s="13">
        <f t="shared" si="481"/>
        <v>-2.4500000000000011</v>
      </c>
      <c r="R1792">
        <f t="shared" si="468"/>
        <v>0</v>
      </c>
      <c r="S1792">
        <f t="shared" si="469"/>
        <v>30.5</v>
      </c>
      <c r="T1792" s="31">
        <f t="shared" si="473"/>
        <v>8.4722222222222214</v>
      </c>
      <c r="U1792" s="31">
        <f t="shared" si="470"/>
        <v>54767.033179012338</v>
      </c>
      <c r="V1792" s="28">
        <f t="shared" si="474"/>
        <v>24.711454897270439</v>
      </c>
      <c r="W1792" s="28">
        <f t="shared" si="475"/>
        <v>2245.509</v>
      </c>
      <c r="X1792" s="28">
        <f t="shared" si="476"/>
        <v>-1078.4046561760117</v>
      </c>
      <c r="Y1792" s="37">
        <f t="shared" si="471"/>
        <v>1191.8157987212587</v>
      </c>
      <c r="Z1792" s="28">
        <f>Y1792*0.0000002777777777</f>
        <v>3.3105994399654177E-4</v>
      </c>
      <c r="AA1792" s="28">
        <f t="shared" si="477"/>
        <v>1191.8157983875503</v>
      </c>
      <c r="AB1792" s="24">
        <f t="shared" si="472"/>
        <v>7615.870370370365</v>
      </c>
      <c r="AD1792" s="24">
        <f t="shared" si="478"/>
        <v>0</v>
      </c>
      <c r="AE1792" s="24">
        <f t="shared" si="467"/>
        <v>6187.9684301722391</v>
      </c>
      <c r="AF1792" s="24">
        <f t="shared" si="479"/>
        <v>0</v>
      </c>
      <c r="AH1792" s="35">
        <f>(AG1792*3600000)*$J$69</f>
        <v>0</v>
      </c>
      <c r="AI1792" s="33">
        <f>ABS((AB1792*0.0000002777777777)-Z1792)</f>
        <v>1.7844596027362142E-3</v>
      </c>
      <c r="AJ1792" s="33">
        <f t="shared" si="482"/>
        <v>3.6226574191375316</v>
      </c>
    </row>
    <row r="1793" spans="2:36" x14ac:dyDescent="0.3">
      <c r="B1793" s="23" t="s">
        <v>34</v>
      </c>
      <c r="C1793" s="23">
        <v>1785</v>
      </c>
      <c r="D1793" s="23">
        <v>308</v>
      </c>
      <c r="E1793" s="5">
        <v>28.3</v>
      </c>
      <c r="F1793" s="13">
        <f t="shared" si="480"/>
        <v>-0.58333333333333326</v>
      </c>
      <c r="G1793" s="13">
        <f t="shared" si="481"/>
        <v>-2.0999999999999996</v>
      </c>
      <c r="R1793">
        <f t="shared" si="468"/>
        <v>0</v>
      </c>
      <c r="S1793">
        <f t="shared" si="469"/>
        <v>28.3</v>
      </c>
      <c r="T1793" s="31">
        <f t="shared" si="473"/>
        <v>7.8611111111111107</v>
      </c>
      <c r="U1793" s="31">
        <f t="shared" si="470"/>
        <v>47151.162808641973</v>
      </c>
      <c r="V1793" s="28">
        <f t="shared" si="474"/>
        <v>21.275094988094516</v>
      </c>
      <c r="W1793" s="28">
        <f t="shared" si="475"/>
        <v>2245.509</v>
      </c>
      <c r="X1793" s="28">
        <f t="shared" si="476"/>
        <v>-924.34684815086678</v>
      </c>
      <c r="Y1793" s="37">
        <f t="shared" si="471"/>
        <v>1342.437246837228</v>
      </c>
      <c r="Z1793" s="28">
        <f>Y1793*0.0000002777777777</f>
        <v>3.7289923512815159E-4</v>
      </c>
      <c r="AA1793" s="28">
        <f t="shared" si="477"/>
        <v>1342.4372464613457</v>
      </c>
      <c r="AB1793" s="24">
        <f t="shared" si="472"/>
        <v>6428.9814814814818</v>
      </c>
      <c r="AD1793" s="24">
        <f t="shared" si="478"/>
        <v>0</v>
      </c>
      <c r="AE1793" s="24">
        <f t="shared" si="467"/>
        <v>6187.9684301722391</v>
      </c>
      <c r="AF1793" s="24">
        <f t="shared" si="479"/>
        <v>0</v>
      </c>
      <c r="AH1793" s="35">
        <f>(AG1793*3600000)*$J$69</f>
        <v>0</v>
      </c>
      <c r="AI1793" s="33">
        <f>ABS((AB1793*0.0000002777777777)-Z1793)</f>
        <v>1.4129289536722281E-3</v>
      </c>
      <c r="AJ1793" s="33">
        <f t="shared" si="482"/>
        <v>3.624070348091204</v>
      </c>
    </row>
    <row r="1794" spans="2:36" x14ac:dyDescent="0.3">
      <c r="B1794" s="23" t="s">
        <v>34</v>
      </c>
      <c r="C1794" s="23">
        <v>1786</v>
      </c>
      <c r="D1794" s="23">
        <v>309</v>
      </c>
      <c r="E1794" s="5">
        <v>26.3</v>
      </c>
      <c r="F1794" s="13">
        <f t="shared" si="480"/>
        <v>-0.54166666666666696</v>
      </c>
      <c r="G1794" s="13">
        <f t="shared" si="481"/>
        <v>-1.9500000000000011</v>
      </c>
      <c r="R1794">
        <f t="shared" si="468"/>
        <v>0</v>
      </c>
      <c r="S1794">
        <f t="shared" si="469"/>
        <v>26.3</v>
      </c>
      <c r="T1794" s="31">
        <f t="shared" si="473"/>
        <v>7.3055555555555554</v>
      </c>
      <c r="U1794" s="31">
        <f t="shared" si="470"/>
        <v>40722.181327160491</v>
      </c>
      <c r="V1794" s="28">
        <f t="shared" si="474"/>
        <v>18.374271688140816</v>
      </c>
      <c r="W1794" s="28">
        <f t="shared" si="475"/>
        <v>2245.509</v>
      </c>
      <c r="X1794" s="28">
        <f t="shared" si="476"/>
        <v>-858.32207328294828</v>
      </c>
      <c r="Y1794" s="37">
        <f t="shared" si="471"/>
        <v>1405.5611984051925</v>
      </c>
      <c r="Z1794" s="28">
        <f>Y1794*0.0000002777777777</f>
        <v>3.9043366611434319E-4</v>
      </c>
      <c r="AA1794" s="28">
        <f t="shared" si="477"/>
        <v>1405.5611980116355</v>
      </c>
      <c r="AB1794" s="24">
        <f t="shared" si="472"/>
        <v>5671.2800925925985</v>
      </c>
      <c r="AD1794" s="24">
        <f t="shared" si="478"/>
        <v>0</v>
      </c>
      <c r="AE1794" s="24">
        <f t="shared" si="467"/>
        <v>6187.9684301722391</v>
      </c>
      <c r="AF1794" s="24">
        <f t="shared" si="479"/>
        <v>0</v>
      </c>
      <c r="AH1794" s="35">
        <f>(AG1794*3600000)*$J$69</f>
        <v>0</v>
      </c>
      <c r="AI1794" s="33">
        <f>ABS((AB1794*0.0000002777777777)-Z1794)</f>
        <v>1.1849219147202794E-3</v>
      </c>
      <c r="AJ1794" s="33">
        <f t="shared" si="482"/>
        <v>3.6252552700059244</v>
      </c>
    </row>
    <row r="1795" spans="2:36" x14ac:dyDescent="0.3">
      <c r="B1795" s="23" t="s">
        <v>34</v>
      </c>
      <c r="C1795" s="23">
        <v>1787</v>
      </c>
      <c r="D1795" s="23">
        <v>310</v>
      </c>
      <c r="E1795" s="5">
        <v>24.4</v>
      </c>
      <c r="F1795" s="13">
        <f t="shared" si="480"/>
        <v>-0.5277777777777779</v>
      </c>
      <c r="G1795" s="13">
        <f t="shared" si="481"/>
        <v>-1.9000000000000004</v>
      </c>
      <c r="R1795">
        <f t="shared" si="468"/>
        <v>0</v>
      </c>
      <c r="S1795">
        <f t="shared" si="469"/>
        <v>24.4</v>
      </c>
      <c r="T1795" s="31">
        <f t="shared" si="473"/>
        <v>6.7777777777777768</v>
      </c>
      <c r="U1795" s="31">
        <f t="shared" si="470"/>
        <v>35050.901234567893</v>
      </c>
      <c r="V1795" s="28">
        <f t="shared" si="474"/>
        <v>15.815331134253078</v>
      </c>
      <c r="W1795" s="28">
        <f t="shared" si="475"/>
        <v>2245.509</v>
      </c>
      <c r="X1795" s="28">
        <f t="shared" si="476"/>
        <v>-836.3138149936417</v>
      </c>
      <c r="Y1795" s="37">
        <f t="shared" si="471"/>
        <v>1425.0105161406113</v>
      </c>
      <c r="Z1795" s="28">
        <f>Y1795*0.0000002777777777</f>
        <v>3.9583625437266903E-4</v>
      </c>
      <c r="AA1795" s="28">
        <f t="shared" si="477"/>
        <v>1425.0105157416085</v>
      </c>
      <c r="AB1795" s="24">
        <f t="shared" si="472"/>
        <v>5246.213734567893</v>
      </c>
      <c r="AD1795" s="24">
        <f t="shared" si="478"/>
        <v>0</v>
      </c>
      <c r="AE1795" s="24">
        <f t="shared" si="467"/>
        <v>6187.9684301722391</v>
      </c>
      <c r="AF1795" s="24">
        <f t="shared" si="479"/>
        <v>0</v>
      </c>
      <c r="AH1795" s="35">
        <f>(AG1795*3600000)*$J$69</f>
        <v>0</v>
      </c>
      <c r="AI1795" s="33">
        <f>ABS((AB1795*0.0000002777777777)-Z1795)</f>
        <v>1.061445338154818E-3</v>
      </c>
      <c r="AJ1795" s="33">
        <f t="shared" si="482"/>
        <v>3.6263167153440792</v>
      </c>
    </row>
    <row r="1796" spans="2:36" x14ac:dyDescent="0.3">
      <c r="B1796" s="23" t="s">
        <v>34</v>
      </c>
      <c r="C1796" s="23">
        <v>1788</v>
      </c>
      <c r="D1796" s="23">
        <v>311</v>
      </c>
      <c r="E1796" s="5">
        <v>22.5</v>
      </c>
      <c r="F1796" s="13">
        <f t="shared" si="480"/>
        <v>-0.54166666666666641</v>
      </c>
      <c r="G1796" s="13">
        <f t="shared" si="481"/>
        <v>-1.9499999999999993</v>
      </c>
      <c r="R1796">
        <f t="shared" si="468"/>
        <v>0</v>
      </c>
      <c r="S1796">
        <f t="shared" si="469"/>
        <v>22.5</v>
      </c>
      <c r="T1796" s="31">
        <f t="shared" si="473"/>
        <v>6.25</v>
      </c>
      <c r="U1796" s="31">
        <f t="shared" si="470"/>
        <v>29804.6875</v>
      </c>
      <c r="V1796" s="28">
        <f t="shared" si="474"/>
        <v>13.448184941406248</v>
      </c>
      <c r="W1796" s="28">
        <f t="shared" si="475"/>
        <v>2245.509</v>
      </c>
      <c r="X1796" s="28">
        <f t="shared" si="476"/>
        <v>-858.32207328294737</v>
      </c>
      <c r="Y1796" s="37">
        <f t="shared" si="471"/>
        <v>1400.6351116584592</v>
      </c>
      <c r="Z1796" s="28">
        <f>Y1796*0.0000002777777777</f>
        <v>3.8906530868507817E-4</v>
      </c>
      <c r="AA1796" s="28">
        <f t="shared" si="477"/>
        <v>1400.6351112662815</v>
      </c>
      <c r="AB1796" s="24">
        <f t="shared" si="472"/>
        <v>5063.1172839506144</v>
      </c>
      <c r="AD1796" s="24">
        <f t="shared" si="478"/>
        <v>0</v>
      </c>
      <c r="AE1796" s="24">
        <f t="shared" ref="AE1796:AE1809" si="483">$AD$43+$AD$87+$AD$158+$AD$178+$AD$188+$AD$238+$AD$279+$AD$299+$AD$307+$AD$359+$AD$365+$AD$379+$AD$408+$AD$426+$AD$438+$AD$549+$AD$569+$AD$622+$AD$645+$AD$657+$AD$685+$AD$703+$AD$721+$AD$758+$AD$800+$AD$815+$AD$877+$AD$896+$AD$932+$AD$957+$AD$975+$AD$1056+$AD$1090+$AD$1105+$AD$1115+$AD$1125+$AD$1154+$AD$1217+$AD$1276+$AD$1291+$AD$1314+$AD$1336+$AD$1355+$AD$1375+$AD$1402+$AD$1418+$AD$1428+$AD$1437*$AD$1448+$AD$1454+$AD$1530+$AD$1585+$AD$1632+$AD$1682+$AD$1706+$AD$1732</f>
        <v>6187.9684301722391</v>
      </c>
      <c r="AF1796" s="24">
        <f t="shared" si="479"/>
        <v>0</v>
      </c>
      <c r="AH1796" s="35">
        <f>(AG1796*3600000)*$J$69</f>
        <v>0</v>
      </c>
      <c r="AI1796" s="33">
        <f>ABS((AB1796*0.0000002777777777)-Z1796)</f>
        <v>1.0173561586851833E-3</v>
      </c>
      <c r="AJ1796" s="33">
        <f t="shared" si="482"/>
        <v>3.6273340715027644</v>
      </c>
    </row>
    <row r="1797" spans="2:36" x14ac:dyDescent="0.3">
      <c r="B1797" s="23" t="s">
        <v>34</v>
      </c>
      <c r="C1797" s="23">
        <v>1789</v>
      </c>
      <c r="D1797" s="23">
        <v>312</v>
      </c>
      <c r="E1797" s="5">
        <v>20.5</v>
      </c>
      <c r="F1797" s="13">
        <f t="shared" si="480"/>
        <v>-0.59722222222222232</v>
      </c>
      <c r="G1797" s="13">
        <f t="shared" si="481"/>
        <v>-2.1500000000000004</v>
      </c>
      <c r="R1797">
        <f t="shared" si="468"/>
        <v>0</v>
      </c>
      <c r="S1797">
        <f t="shared" si="469"/>
        <v>20.5</v>
      </c>
      <c r="T1797" s="31">
        <f t="shared" si="473"/>
        <v>5.6944444444444446</v>
      </c>
      <c r="U1797" s="31">
        <f t="shared" si="470"/>
        <v>24741.570216049386</v>
      </c>
      <c r="V1797" s="28">
        <f t="shared" si="474"/>
        <v>11.16365377111304</v>
      </c>
      <c r="W1797" s="28">
        <f t="shared" si="475"/>
        <v>2245.509</v>
      </c>
      <c r="X1797" s="28">
        <f t="shared" si="476"/>
        <v>-946.35510644017336</v>
      </c>
      <c r="Y1797" s="37">
        <f t="shared" si="471"/>
        <v>1310.3175473309395</v>
      </c>
      <c r="Z1797" s="28">
        <f>Y1797*0.0000002777777777</f>
        <v>3.6397709637890299E-4</v>
      </c>
      <c r="AA1797" s="28">
        <f t="shared" si="477"/>
        <v>1310.3175469640507</v>
      </c>
      <c r="AB1797" s="24">
        <f t="shared" si="472"/>
        <v>5240.3263888888941</v>
      </c>
      <c r="AD1797" s="24">
        <f t="shared" si="478"/>
        <v>0</v>
      </c>
      <c r="AE1797" s="24">
        <f t="shared" si="483"/>
        <v>6187.9684301722391</v>
      </c>
      <c r="AF1797" s="24">
        <f t="shared" si="479"/>
        <v>0</v>
      </c>
      <c r="AH1797" s="35">
        <f>(AG1797*3600000)*$J$69</f>
        <v>0</v>
      </c>
      <c r="AI1797" s="33">
        <f>ABS((AB1797*0.0000002777777777)-Z1797)</f>
        <v>1.0916691223493201E-3</v>
      </c>
      <c r="AJ1797" s="33">
        <f t="shared" si="482"/>
        <v>3.6284257406251137</v>
      </c>
    </row>
    <row r="1798" spans="2:36" x14ac:dyDescent="0.3">
      <c r="B1798" s="23" t="s">
        <v>34</v>
      </c>
      <c r="C1798" s="23">
        <v>1790</v>
      </c>
      <c r="D1798" s="23">
        <v>313</v>
      </c>
      <c r="E1798" s="5">
        <v>18.2</v>
      </c>
      <c r="F1798" s="13">
        <f t="shared" si="480"/>
        <v>-0.69444444444444442</v>
      </c>
      <c r="G1798" s="13">
        <f t="shared" si="481"/>
        <v>-2.5</v>
      </c>
      <c r="R1798">
        <f t="shared" si="468"/>
        <v>0</v>
      </c>
      <c r="S1798">
        <f t="shared" si="469"/>
        <v>18.2</v>
      </c>
      <c r="T1798" s="31">
        <f t="shared" si="473"/>
        <v>5.0555555555555554</v>
      </c>
      <c r="U1798" s="31">
        <f t="shared" si="470"/>
        <v>19501.243827160491</v>
      </c>
      <c r="V1798" s="28">
        <f t="shared" si="474"/>
        <v>8.7991640098595649</v>
      </c>
      <c r="W1798" s="28">
        <f t="shared" si="475"/>
        <v>2245.509</v>
      </c>
      <c r="X1798" s="28">
        <f t="shared" si="476"/>
        <v>-1100.4129144653177</v>
      </c>
      <c r="Y1798" s="37">
        <f t="shared" si="471"/>
        <v>1153.8952495445417</v>
      </c>
      <c r="Z1798" s="28">
        <f>Y1798*0.0000002777777777</f>
        <v>3.2052645811706974E-4</v>
      </c>
      <c r="AA1798" s="28">
        <f t="shared" si="477"/>
        <v>1153.895249221451</v>
      </c>
      <c r="AB1798" s="24">
        <f t="shared" si="472"/>
        <v>5356.8958333333321</v>
      </c>
      <c r="AD1798" s="24">
        <f t="shared" si="478"/>
        <v>0</v>
      </c>
      <c r="AE1798" s="24">
        <f t="shared" si="483"/>
        <v>6187.9684301722391</v>
      </c>
      <c r="AF1798" s="24">
        <f t="shared" si="479"/>
        <v>0</v>
      </c>
      <c r="AH1798" s="35">
        <f>(AG1798*3600000)*$J$69</f>
        <v>0</v>
      </c>
      <c r="AI1798" s="33">
        <f>ABS((AB1798*0.0000002777777777)-Z1798)</f>
        <v>1.1675001618366529E-3</v>
      </c>
      <c r="AJ1798" s="33">
        <f t="shared" si="482"/>
        <v>3.6295932407869502</v>
      </c>
    </row>
    <row r="1799" spans="2:36" x14ac:dyDescent="0.3">
      <c r="B1799" s="23" t="s">
        <v>34</v>
      </c>
      <c r="C1799" s="23">
        <v>1791</v>
      </c>
      <c r="D1799" s="23">
        <v>314</v>
      </c>
      <c r="E1799" s="5">
        <v>15.5</v>
      </c>
      <c r="F1799" s="13">
        <f t="shared" si="480"/>
        <v>-0.8194444444444442</v>
      </c>
      <c r="G1799" s="13">
        <f t="shared" si="481"/>
        <v>-2.9499999999999993</v>
      </c>
      <c r="R1799">
        <f t="shared" si="468"/>
        <v>0</v>
      </c>
      <c r="S1799">
        <f t="shared" si="469"/>
        <v>15.5</v>
      </c>
      <c r="T1799" s="31">
        <f t="shared" si="473"/>
        <v>4.3055555555555554</v>
      </c>
      <c r="U1799" s="31">
        <f t="shared" si="470"/>
        <v>14144.347993827159</v>
      </c>
      <c r="V1799" s="28">
        <f t="shared" si="474"/>
        <v>6.3820769030574827</v>
      </c>
      <c r="W1799" s="28">
        <f t="shared" si="475"/>
        <v>2245.509</v>
      </c>
      <c r="X1799" s="28">
        <f t="shared" si="476"/>
        <v>-1298.4872390690746</v>
      </c>
      <c r="Y1799" s="37">
        <f t="shared" si="471"/>
        <v>953.40383783398306</v>
      </c>
      <c r="Z1799" s="28">
        <f>Y1799*0.0000002777777777</f>
        <v>2.64834399324175E-4</v>
      </c>
      <c r="AA1799" s="28">
        <f t="shared" si="477"/>
        <v>953.40383756703</v>
      </c>
      <c r="AB1799" s="24">
        <f t="shared" si="472"/>
        <v>5237.3827160493802</v>
      </c>
      <c r="AD1799" s="24">
        <f t="shared" si="478"/>
        <v>0</v>
      </c>
      <c r="AE1799" s="24">
        <f t="shared" si="483"/>
        <v>6187.9684301722391</v>
      </c>
      <c r="AF1799" s="24">
        <f t="shared" si="479"/>
        <v>0</v>
      </c>
      <c r="AH1799" s="35">
        <f>(AG1799*3600000)*$J$69</f>
        <v>0</v>
      </c>
      <c r="AI1799" s="33">
        <f>ABS((AB1799*0.0000002777777777)-Z1799)</f>
        <v>1.1899941325044122E-3</v>
      </c>
      <c r="AJ1799" s="33">
        <f t="shared" si="482"/>
        <v>3.6307832349194546</v>
      </c>
    </row>
    <row r="1800" spans="2:36" x14ac:dyDescent="0.3">
      <c r="B1800" s="23" t="s">
        <v>34</v>
      </c>
      <c r="C1800" s="23">
        <v>1792</v>
      </c>
      <c r="D1800" s="23">
        <v>315</v>
      </c>
      <c r="E1800" s="5">
        <v>12.3</v>
      </c>
      <c r="F1800" s="13">
        <f t="shared" si="480"/>
        <v>-0.94444444444444453</v>
      </c>
      <c r="G1800" s="13">
        <f t="shared" si="481"/>
        <v>-3.4000000000000004</v>
      </c>
      <c r="R1800">
        <f t="shared" ref="R1800:R1808" si="484">IF(E1800&lt;1,1,0)</f>
        <v>0</v>
      </c>
      <c r="S1800">
        <f t="shared" ref="S1800:S1808" si="485">IF(R1800=1,"",E1800)</f>
        <v>12.3</v>
      </c>
      <c r="T1800" s="31">
        <f t="shared" si="473"/>
        <v>3.416666666666667</v>
      </c>
      <c r="U1800" s="31">
        <f t="shared" ref="U1800:U1810" si="486">(0.5*1526*(T1800*T1800))</f>
        <v>8906.9652777777792</v>
      </c>
      <c r="V1800" s="28">
        <f t="shared" si="474"/>
        <v>4.0189153576006946</v>
      </c>
      <c r="W1800" s="28">
        <f t="shared" si="475"/>
        <v>2245.509</v>
      </c>
      <c r="X1800" s="28">
        <f t="shared" si="476"/>
        <v>-1496.5615636728323</v>
      </c>
      <c r="Y1800" s="37">
        <f t="shared" ref="Y1800:Y1808" si="487">V1800+W1800+X1800</f>
        <v>752.96635168476837</v>
      </c>
      <c r="Z1800" s="28">
        <f>Y1800*0.0000002777777777</f>
        <v>2.0915731985387162E-4</v>
      </c>
      <c r="AA1800" s="28">
        <f t="shared" si="477"/>
        <v>752.96635147393783</v>
      </c>
      <c r="AB1800" s="24">
        <f t="shared" ref="AB1800:AB1809" si="488">$U1800-$U1801</f>
        <v>4450.8333333333358</v>
      </c>
      <c r="AD1800" s="24">
        <f t="shared" si="478"/>
        <v>0</v>
      </c>
      <c r="AE1800" s="24">
        <f t="shared" si="483"/>
        <v>6187.9684301722391</v>
      </c>
      <c r="AF1800" s="24">
        <f t="shared" si="479"/>
        <v>0</v>
      </c>
      <c r="AH1800" s="35">
        <f>(AG1800*3600000)*$J$69</f>
        <v>0</v>
      </c>
      <c r="AI1800" s="33">
        <f>ABS((AB1800*0.0000002777777777)-Z1800)</f>
        <v>1.0271852723925457E-3</v>
      </c>
      <c r="AJ1800" s="33">
        <f t="shared" si="482"/>
        <v>3.6318104201918473</v>
      </c>
    </row>
    <row r="1801" spans="2:36" x14ac:dyDescent="0.3">
      <c r="B1801" s="23" t="s">
        <v>34</v>
      </c>
      <c r="C1801" s="23">
        <v>1793</v>
      </c>
      <c r="D1801" s="23">
        <v>316</v>
      </c>
      <c r="E1801" s="5">
        <v>8.6999999999999993</v>
      </c>
      <c r="F1801" s="13">
        <f t="shared" si="480"/>
        <v>-0.98611111111111116</v>
      </c>
      <c r="G1801" s="13">
        <f t="shared" si="481"/>
        <v>-3.5500000000000003</v>
      </c>
      <c r="R1801">
        <f t="shared" si="484"/>
        <v>0</v>
      </c>
      <c r="S1801">
        <f t="shared" si="485"/>
        <v>8.6999999999999993</v>
      </c>
      <c r="T1801" s="31">
        <f t="shared" ref="T1801:T1808" si="489">E1801/3.6</f>
        <v>2.4166666666666665</v>
      </c>
      <c r="U1801" s="31">
        <f t="shared" si="486"/>
        <v>4456.1319444444434</v>
      </c>
      <c r="V1801" s="28">
        <f t="shared" ref="V1801:V1808" si="490">0.5 * 1.202 * (T1801^2) * 0.25 * (1.442 * 1.589)</f>
        <v>2.0106530730173602</v>
      </c>
      <c r="W1801" s="28">
        <f t="shared" ref="W1801:W1808" si="491">1526 * 9.81 * 0.15</f>
        <v>2245.509</v>
      </c>
      <c r="X1801" s="28">
        <f t="shared" ref="X1801:X1808" si="492">(F1801*$M$18)</f>
        <v>-1562.5863385407513</v>
      </c>
      <c r="Y1801" s="37">
        <f t="shared" si="487"/>
        <v>684.93331453226597</v>
      </c>
      <c r="Z1801" s="28">
        <f>Y1801*0.0000002777777777</f>
        <v>1.9025925398346796E-4</v>
      </c>
      <c r="AA1801" s="28">
        <f t="shared" ref="AA1801:AA1808" si="493">Z1801*3600000</f>
        <v>684.93331434048469</v>
      </c>
      <c r="AB1801" s="24">
        <f t="shared" si="488"/>
        <v>2864.1936728395049</v>
      </c>
      <c r="AD1801" s="24">
        <f t="shared" ref="AD1801:AD1809" si="494">AC1801/1000</f>
        <v>0</v>
      </c>
      <c r="AE1801" s="24">
        <f t="shared" si="483"/>
        <v>6187.9684301722391</v>
      </c>
      <c r="AF1801" s="24">
        <f t="shared" ref="AF1801:AF1808" si="495">AC1801*0.0000002777777777</f>
        <v>0</v>
      </c>
      <c r="AH1801" s="35">
        <f>(AG1801*3600000)*$J$69</f>
        <v>0</v>
      </c>
      <c r="AI1801" s="33">
        <f>ABS((AB1801*0.0000002777777777)-Z1801)</f>
        <v>6.0535009936029055E-4</v>
      </c>
      <c r="AJ1801" s="33">
        <f t="shared" si="482"/>
        <v>3.6324157702912077</v>
      </c>
    </row>
    <row r="1802" spans="2:36" x14ac:dyDescent="0.3">
      <c r="B1802" s="23" t="s">
        <v>34</v>
      </c>
      <c r="C1802" s="23">
        <v>1794</v>
      </c>
      <c r="D1802" s="23">
        <v>317</v>
      </c>
      <c r="E1802" s="5">
        <v>5.2</v>
      </c>
      <c r="F1802" s="13">
        <f t="shared" ref="F1802:F1808" si="496">($E1803-$E1801)/2/3.6</f>
        <v>-1.2083333333333333</v>
      </c>
      <c r="G1802" s="13">
        <f t="shared" ref="G1802:G1808" si="497">($E1803-$E1801)/2</f>
        <v>-4.3499999999999996</v>
      </c>
      <c r="R1802">
        <f t="shared" si="484"/>
        <v>0</v>
      </c>
      <c r="S1802">
        <f t="shared" si="485"/>
        <v>5.2</v>
      </c>
      <c r="T1802" s="31">
        <f t="shared" si="489"/>
        <v>1.4444444444444444</v>
      </c>
      <c r="U1802" s="31">
        <f t="shared" si="486"/>
        <v>1591.9382716049383</v>
      </c>
      <c r="V1802" s="28">
        <f t="shared" si="490"/>
        <v>0.71829910284567877</v>
      </c>
      <c r="W1802" s="28">
        <f t="shared" si="491"/>
        <v>2245.509</v>
      </c>
      <c r="X1802" s="28">
        <f t="shared" si="492"/>
        <v>-1914.7184711696527</v>
      </c>
      <c r="Y1802" s="37">
        <f t="shared" si="487"/>
        <v>331.50882793319306</v>
      </c>
      <c r="Z1802" s="28">
        <f>Y1802*0.0000002777777777</f>
        <v>9.2085785511214054E-5</v>
      </c>
      <c r="AA1802" s="28">
        <f t="shared" si="493"/>
        <v>331.5088278403706</v>
      </c>
      <c r="AB1802" s="24">
        <f t="shared" si="488"/>
        <v>1591.9382716049383</v>
      </c>
      <c r="AD1802" s="24">
        <f t="shared" si="494"/>
        <v>0</v>
      </c>
      <c r="AE1802" s="24">
        <f t="shared" si="483"/>
        <v>6187.9684301722391</v>
      </c>
      <c r="AF1802" s="24">
        <f t="shared" si="495"/>
        <v>0</v>
      </c>
      <c r="AH1802" s="35">
        <f>(AG1802*3600000)*$J$69</f>
        <v>0</v>
      </c>
      <c r="AI1802" s="33">
        <f>ABS((AB1802*0.0000002777777777)-Z1802)</f>
        <v>3.5011928981078472E-4</v>
      </c>
      <c r="AJ1802" s="33">
        <f t="shared" ref="AJ1802:AJ1808" si="498">AJ1801+AI1802</f>
        <v>3.6327658895810186</v>
      </c>
    </row>
    <row r="1803" spans="2:36" x14ac:dyDescent="0.3">
      <c r="B1803" s="23" t="s">
        <v>34</v>
      </c>
      <c r="C1803" s="23">
        <v>1795</v>
      </c>
      <c r="D1803" s="23">
        <v>318</v>
      </c>
      <c r="E1803" s="5">
        <v>0</v>
      </c>
      <c r="F1803" s="13">
        <f t="shared" si="496"/>
        <v>-0.72222222222222221</v>
      </c>
      <c r="G1803" s="13">
        <f t="shared" si="497"/>
        <v>-2.6</v>
      </c>
      <c r="R1803">
        <f t="shared" si="484"/>
        <v>1</v>
      </c>
      <c r="S1803" t="str">
        <f t="shared" si="485"/>
        <v/>
      </c>
      <c r="T1803" s="31">
        <f t="shared" si="489"/>
        <v>0</v>
      </c>
      <c r="U1803" s="31">
        <f t="shared" si="486"/>
        <v>0</v>
      </c>
      <c r="V1803" s="28">
        <f t="shared" si="490"/>
        <v>0</v>
      </c>
      <c r="W1803" s="28">
        <f t="shared" si="491"/>
        <v>2245.509</v>
      </c>
      <c r="X1803" s="28">
        <f t="shared" si="492"/>
        <v>-1144.4294310439304</v>
      </c>
      <c r="Y1803" s="37">
        <f t="shared" si="487"/>
        <v>1101.0795689560696</v>
      </c>
      <c r="Z1803" s="28">
        <f>Y1803*0.0000002777777777</f>
        <v>3.0585543573549093E-4</v>
      </c>
      <c r="AA1803" s="28">
        <f t="shared" si="493"/>
        <v>1101.0795686477675</v>
      </c>
      <c r="AB1803" s="24">
        <f t="shared" si="488"/>
        <v>0</v>
      </c>
      <c r="AD1803" s="24">
        <f t="shared" si="494"/>
        <v>0</v>
      </c>
      <c r="AE1803" s="24">
        <f t="shared" si="483"/>
        <v>6187.9684301722391</v>
      </c>
      <c r="AF1803" s="24">
        <f t="shared" si="495"/>
        <v>0</v>
      </c>
      <c r="AH1803" s="35">
        <f>(AG1803*3600000)*$J$69</f>
        <v>0</v>
      </c>
      <c r="AI1803" s="33">
        <f>ABS((AB1803*0.0000002777777777)-Z1803)</f>
        <v>3.0585543573549093E-4</v>
      </c>
      <c r="AJ1803" s="33">
        <f t="shared" si="498"/>
        <v>3.6330717450167542</v>
      </c>
    </row>
    <row r="1804" spans="2:36" x14ac:dyDescent="0.3">
      <c r="B1804" s="23" t="s">
        <v>34</v>
      </c>
      <c r="C1804" s="23">
        <v>1796</v>
      </c>
      <c r="D1804" s="23">
        <v>319</v>
      </c>
      <c r="E1804" s="5">
        <v>0</v>
      </c>
      <c r="F1804" s="13">
        <f t="shared" si="496"/>
        <v>0</v>
      </c>
      <c r="G1804" s="13">
        <f t="shared" si="497"/>
        <v>0</v>
      </c>
      <c r="R1804">
        <f t="shared" si="484"/>
        <v>1</v>
      </c>
      <c r="S1804" t="str">
        <f t="shared" si="485"/>
        <v/>
      </c>
      <c r="T1804" s="31">
        <f t="shared" si="489"/>
        <v>0</v>
      </c>
      <c r="U1804" s="31">
        <f t="shared" si="486"/>
        <v>0</v>
      </c>
      <c r="V1804" s="28">
        <f t="shared" si="490"/>
        <v>0</v>
      </c>
      <c r="W1804" s="28">
        <f t="shared" si="491"/>
        <v>2245.509</v>
      </c>
      <c r="X1804" s="28">
        <f t="shared" si="492"/>
        <v>0</v>
      </c>
      <c r="Y1804" s="37">
        <f t="shared" si="487"/>
        <v>2245.509</v>
      </c>
      <c r="Z1804" s="28">
        <f>Y1804*0.0000002777777777</f>
        <v>6.2375249982534939E-4</v>
      </c>
      <c r="AA1804" s="28">
        <f t="shared" si="493"/>
        <v>2245.5089993712577</v>
      </c>
      <c r="AB1804" s="24">
        <f t="shared" si="488"/>
        <v>0</v>
      </c>
      <c r="AD1804" s="24">
        <f t="shared" si="494"/>
        <v>0</v>
      </c>
      <c r="AE1804" s="24">
        <f t="shared" si="483"/>
        <v>6187.9684301722391</v>
      </c>
      <c r="AF1804" s="24">
        <f t="shared" si="495"/>
        <v>0</v>
      </c>
      <c r="AH1804" s="35">
        <f>(AG1804*3600000)*$J$69</f>
        <v>0</v>
      </c>
      <c r="AI1804" s="33">
        <f>ABS((AB1804*0.0000002777777777)-Z1804)</f>
        <v>6.2375249982534939E-4</v>
      </c>
      <c r="AJ1804" s="33">
        <f t="shared" si="498"/>
        <v>3.6336954975165794</v>
      </c>
    </row>
    <row r="1805" spans="2:36" x14ac:dyDescent="0.3">
      <c r="B1805" s="23" t="s">
        <v>34</v>
      </c>
      <c r="C1805" s="23">
        <v>1797</v>
      </c>
      <c r="D1805" s="23">
        <v>320</v>
      </c>
      <c r="E1805" s="5">
        <v>0</v>
      </c>
      <c r="F1805" s="13">
        <f t="shared" si="496"/>
        <v>0</v>
      </c>
      <c r="G1805" s="13">
        <f t="shared" si="497"/>
        <v>0</v>
      </c>
      <c r="R1805">
        <f t="shared" si="484"/>
        <v>1</v>
      </c>
      <c r="S1805" t="str">
        <f t="shared" si="485"/>
        <v/>
      </c>
      <c r="T1805" s="31">
        <f t="shared" si="489"/>
        <v>0</v>
      </c>
      <c r="U1805" s="31">
        <f t="shared" si="486"/>
        <v>0</v>
      </c>
      <c r="V1805" s="28">
        <f t="shared" si="490"/>
        <v>0</v>
      </c>
      <c r="W1805" s="28">
        <f t="shared" si="491"/>
        <v>2245.509</v>
      </c>
      <c r="X1805" s="28">
        <f t="shared" si="492"/>
        <v>0</v>
      </c>
      <c r="Y1805" s="37">
        <f t="shared" si="487"/>
        <v>2245.509</v>
      </c>
      <c r="Z1805" s="28">
        <f>Y1805*0.0000002777777777</f>
        <v>6.2375249982534939E-4</v>
      </c>
      <c r="AA1805" s="28">
        <f t="shared" si="493"/>
        <v>2245.5089993712577</v>
      </c>
      <c r="AB1805" s="24">
        <f t="shared" si="488"/>
        <v>0</v>
      </c>
      <c r="AD1805" s="24">
        <f t="shared" si="494"/>
        <v>0</v>
      </c>
      <c r="AE1805" s="24">
        <f t="shared" si="483"/>
        <v>6187.9684301722391</v>
      </c>
      <c r="AF1805" s="24">
        <f t="shared" si="495"/>
        <v>0</v>
      </c>
      <c r="AH1805" s="35">
        <f>(AG1805*3600000)*$J$69</f>
        <v>0</v>
      </c>
      <c r="AI1805" s="33">
        <f>ABS((AB1805*0.0000002777777777)-Z1805)</f>
        <v>6.2375249982534939E-4</v>
      </c>
      <c r="AJ1805" s="33">
        <f t="shared" si="498"/>
        <v>3.6343192500164045</v>
      </c>
    </row>
    <row r="1806" spans="2:36" x14ac:dyDescent="0.3">
      <c r="B1806" s="23" t="s">
        <v>34</v>
      </c>
      <c r="C1806" s="23">
        <v>1798</v>
      </c>
      <c r="D1806" s="23">
        <v>321</v>
      </c>
      <c r="E1806" s="5">
        <v>0</v>
      </c>
      <c r="F1806" s="13">
        <f t="shared" si="496"/>
        <v>0</v>
      </c>
      <c r="G1806" s="13">
        <f t="shared" si="497"/>
        <v>0</v>
      </c>
      <c r="R1806">
        <f t="shared" si="484"/>
        <v>1</v>
      </c>
      <c r="S1806" t="str">
        <f t="shared" si="485"/>
        <v/>
      </c>
      <c r="T1806" s="31">
        <f t="shared" si="489"/>
        <v>0</v>
      </c>
      <c r="U1806" s="31">
        <f t="shared" si="486"/>
        <v>0</v>
      </c>
      <c r="V1806" s="28">
        <f t="shared" si="490"/>
        <v>0</v>
      </c>
      <c r="W1806" s="28">
        <f t="shared" si="491"/>
        <v>2245.509</v>
      </c>
      <c r="X1806" s="28">
        <f t="shared" si="492"/>
        <v>0</v>
      </c>
      <c r="Y1806" s="37">
        <f t="shared" si="487"/>
        <v>2245.509</v>
      </c>
      <c r="Z1806" s="28">
        <f>Y1806*0.0000002777777777</f>
        <v>6.2375249982534939E-4</v>
      </c>
      <c r="AA1806" s="28">
        <f t="shared" si="493"/>
        <v>2245.5089993712577</v>
      </c>
      <c r="AB1806" s="24">
        <f t="shared" si="488"/>
        <v>0</v>
      </c>
      <c r="AD1806" s="24">
        <f t="shared" si="494"/>
        <v>0</v>
      </c>
      <c r="AE1806" s="24">
        <f t="shared" si="483"/>
        <v>6187.9684301722391</v>
      </c>
      <c r="AF1806" s="24">
        <f t="shared" si="495"/>
        <v>0</v>
      </c>
      <c r="AH1806" s="35">
        <f>(AG1806*3600000)*$J$69</f>
        <v>0</v>
      </c>
      <c r="AI1806" s="33">
        <f>ABS((AB1806*0.0000002777777777)-Z1806)</f>
        <v>6.2375249982534939E-4</v>
      </c>
      <c r="AJ1806" s="33">
        <f t="shared" si="498"/>
        <v>3.6349430025162297</v>
      </c>
    </row>
    <row r="1807" spans="2:36" x14ac:dyDescent="0.3">
      <c r="B1807" s="23" t="s">
        <v>34</v>
      </c>
      <c r="C1807" s="23">
        <v>1799</v>
      </c>
      <c r="D1807" s="23">
        <v>322</v>
      </c>
      <c r="E1807" s="5">
        <v>0</v>
      </c>
      <c r="F1807" s="13">
        <f t="shared" si="496"/>
        <v>0</v>
      </c>
      <c r="G1807" s="13">
        <f t="shared" si="497"/>
        <v>0</v>
      </c>
      <c r="R1807">
        <f t="shared" si="484"/>
        <v>1</v>
      </c>
      <c r="S1807" t="str">
        <f t="shared" si="485"/>
        <v/>
      </c>
      <c r="T1807" s="31">
        <f t="shared" si="489"/>
        <v>0</v>
      </c>
      <c r="U1807" s="31">
        <f t="shared" si="486"/>
        <v>0</v>
      </c>
      <c r="V1807" s="28">
        <f t="shared" si="490"/>
        <v>0</v>
      </c>
      <c r="W1807" s="28">
        <f t="shared" si="491"/>
        <v>2245.509</v>
      </c>
      <c r="X1807" s="28">
        <f t="shared" si="492"/>
        <v>0</v>
      </c>
      <c r="Y1807" s="37">
        <f t="shared" si="487"/>
        <v>2245.509</v>
      </c>
      <c r="Z1807" s="28">
        <f>Y1807*0.0000002777777777</f>
        <v>6.2375249982534939E-4</v>
      </c>
      <c r="AA1807" s="28">
        <f t="shared" si="493"/>
        <v>2245.5089993712577</v>
      </c>
      <c r="AB1807" s="24">
        <f t="shared" si="488"/>
        <v>0</v>
      </c>
      <c r="AD1807" s="24">
        <f t="shared" si="494"/>
        <v>0</v>
      </c>
      <c r="AE1807" s="24">
        <f t="shared" si="483"/>
        <v>6187.9684301722391</v>
      </c>
      <c r="AF1807" s="24">
        <f t="shared" si="495"/>
        <v>0</v>
      </c>
      <c r="AH1807" s="35">
        <f>(AG1807*3600000)*$J$69</f>
        <v>0</v>
      </c>
      <c r="AI1807" s="33">
        <f>ABS((AB1807*0.0000002777777777)-Z1807)</f>
        <v>6.2375249982534939E-4</v>
      </c>
      <c r="AJ1807" s="33">
        <f t="shared" si="498"/>
        <v>3.6355667550160549</v>
      </c>
    </row>
    <row r="1808" spans="2:36" x14ac:dyDescent="0.3">
      <c r="B1808" s="23" t="s">
        <v>34</v>
      </c>
      <c r="C1808" s="23">
        <v>1800</v>
      </c>
      <c r="D1808" s="23">
        <v>323</v>
      </c>
      <c r="E1808" s="5">
        <v>0</v>
      </c>
      <c r="F1808" s="13">
        <f t="shared" si="496"/>
        <v>0</v>
      </c>
      <c r="G1808" s="13">
        <f t="shared" si="497"/>
        <v>0</v>
      </c>
      <c r="R1808">
        <f t="shared" si="484"/>
        <v>1</v>
      </c>
      <c r="S1808" t="str">
        <f t="shared" si="485"/>
        <v/>
      </c>
      <c r="T1808" s="31">
        <f t="shared" si="489"/>
        <v>0</v>
      </c>
      <c r="U1808" s="31">
        <f t="shared" si="486"/>
        <v>0</v>
      </c>
      <c r="V1808" s="28">
        <f t="shared" si="490"/>
        <v>0</v>
      </c>
      <c r="W1808" s="28">
        <f t="shared" si="491"/>
        <v>2245.509</v>
      </c>
      <c r="X1808" s="28">
        <f t="shared" si="492"/>
        <v>0</v>
      </c>
      <c r="Y1808" s="37">
        <f t="shared" si="487"/>
        <v>2245.509</v>
      </c>
      <c r="Z1808" s="28">
        <f>Y1808*0.0000002777777777</f>
        <v>6.2375249982534939E-4</v>
      </c>
      <c r="AA1808" s="28">
        <f t="shared" si="493"/>
        <v>2245.5089993712577</v>
      </c>
      <c r="AB1808" s="24">
        <f t="shared" si="488"/>
        <v>0</v>
      </c>
      <c r="AD1808" s="24">
        <f t="shared" si="494"/>
        <v>0</v>
      </c>
      <c r="AE1808" s="24">
        <f t="shared" si="483"/>
        <v>6187.9684301722391</v>
      </c>
      <c r="AF1808" s="24">
        <f t="shared" si="495"/>
        <v>0</v>
      </c>
      <c r="AH1808" s="35">
        <f>(AG1808*3600000)*$J$69</f>
        <v>0</v>
      </c>
      <c r="AI1808" s="33">
        <f>ABS((AB1808*0.0000002777777777)-Z1808)</f>
        <v>6.2375249982534939E-4</v>
      </c>
      <c r="AJ1808" s="33">
        <f t="shared" si="498"/>
        <v>3.63619050751588</v>
      </c>
    </row>
    <row r="1809" spans="21:32" x14ac:dyDescent="0.3">
      <c r="U1809" s="31">
        <f t="shared" si="486"/>
        <v>0</v>
      </c>
      <c r="AB1809" s="24">
        <f t="shared" si="488"/>
        <v>0</v>
      </c>
      <c r="AD1809" s="24">
        <f t="shared" si="494"/>
        <v>0</v>
      </c>
      <c r="AE1809" s="24">
        <f t="shared" si="483"/>
        <v>6187.9684301722391</v>
      </c>
      <c r="AF1809" s="24">
        <f>AC1809*0.0000002777777777</f>
        <v>0</v>
      </c>
    </row>
    <row r="1810" spans="21:32" x14ac:dyDescent="0.3">
      <c r="U1810" s="31">
        <f t="shared" si="486"/>
        <v>0</v>
      </c>
      <c r="AC1810" s="24">
        <f>SUM(AC7:AC1802)</f>
        <v>5372745.1566358013</v>
      </c>
      <c r="AD1810" s="24">
        <f>AC1810/1000</f>
        <v>5372.7451566358013</v>
      </c>
      <c r="AF1810" s="24">
        <f>SUM(AF8:AF1809)</f>
        <v>1.5571981890787305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laptopaccount</dc:creator>
  <cp:lastModifiedBy>Kieran Dellow</cp:lastModifiedBy>
  <dcterms:created xsi:type="dcterms:W3CDTF">2023-01-13T14:16:52Z</dcterms:created>
  <dcterms:modified xsi:type="dcterms:W3CDTF">2023-01-15T21:30:39Z</dcterms:modified>
</cp:coreProperties>
</file>