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2277_student_uwtsd_ac_uk/Documents/"/>
    </mc:Choice>
  </mc:AlternateContent>
  <xr:revisionPtr revIDLastSave="116" documentId="8_{5ADAA4F8-DBFF-4ACA-9A51-890FD07D2A9A}" xr6:coauthVersionLast="47" xr6:coauthVersionMax="47" xr10:uidLastSave="{FAA55B5E-B4E0-4B40-84A2-2F95A760F407}"/>
  <bookViews>
    <workbookView xWindow="-120" yWindow="-120" windowWidth="29040" windowHeight="15720" activeTab="6" xr2:uid="{0448EBC3-0D5D-4C0E-AD47-5E1BB0E88EAE}"/>
  </bookViews>
  <sheets>
    <sheet name="Chart2" sheetId="3" r:id="rId1"/>
    <sheet name="chart1" sheetId="5" r:id="rId2"/>
    <sheet name="Chart5" sheetId="8" r:id="rId3"/>
    <sheet name="Chart6" sheetId="9" r:id="rId4"/>
    <sheet name="Chart7" sheetId="10" r:id="rId5"/>
    <sheet name="Chart8" sheetId="11" r:id="rId6"/>
    <sheet name="Sheet1" sheetId="1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4" i="1"/>
  <c r="I5" i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F7" i="1"/>
  <c r="E7" i="1"/>
  <c r="F4" i="1"/>
  <c r="E4" i="1"/>
</calcChain>
</file>

<file path=xl/sharedStrings.xml><?xml version="1.0" encoding="utf-8"?>
<sst xmlns="http://schemas.openxmlformats.org/spreadsheetml/2006/main" count="35" uniqueCount="34">
  <si>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</si>
  <si>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</si>
  <si>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</si>
  <si>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</si>
  <si>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</si>
  <si>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</si>
  <si>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</si>
  <si>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</si>
  <si>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</si>
  <si>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</si>
  <si>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</si>
  <si>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</si>
  <si>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</si>
  <si>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</si>
  <si>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</si>
  <si>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</si>
  <si>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</si>
  <si>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</si>
  <si>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</si>
  <si>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</si>
  <si>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</si>
  <si>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</si>
  <si>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</si>
  <si>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</si>
  <si>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</si>
  <si>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</si>
  <si>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</si>
  <si>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Maximum power</t>
  </si>
  <si>
    <t xml:space="preserve">Maximum torque </t>
  </si>
  <si>
    <t>Average power</t>
  </si>
  <si>
    <t>Average torque</t>
  </si>
  <si>
    <t>Percentage difference in Maps</t>
  </si>
  <si>
    <t>6500rpms</t>
  </si>
  <si>
    <t>5000rpms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</si>
</sst>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1.xml"/><Relationship Id="rId12" Type="http://schemas.openxmlformats.org/officeDocument/2006/relationships/customXml" Target="../customXml/item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calcChain" Target="calcChain.xml"/><Relationship Id="rId5" Type="http://schemas.openxmlformats.org/officeDocument/2006/relationships/chartsheet" Target="chartsheets/sheet5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vs RPMS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43-4270-906D-02159ACDF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3161343"/>
        <c:axId val="1376300784"/>
      </c:scatterChart>
      <c:valAx>
        <c:axId val="5931613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6300784"/>
        <c:crosses val="autoZero"/>
        <c:crossBetween val="midCat"/>
      </c:valAx>
      <c:valAx>
        <c:axId val="137630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BHP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1613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</a:t>
            </a:r>
            <a:r>
              <a:rPr lang="en-US" baseline="0"/>
              <a:t> vs Rpms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6B-4D81-905B-F5B7E12DB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062543"/>
        <c:axId val="623491503"/>
      </c:scatterChart>
      <c:valAx>
        <c:axId val="631062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91503"/>
        <c:crosses val="autoZero"/>
        <c:crossBetween val="midCat"/>
      </c:valAx>
      <c:valAx>
        <c:axId val="623491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062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Combined power and torque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BHP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6D-481F-9162-43BFE3BA08D2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06D-481F-9162-43BFE3BA0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078319"/>
        <c:axId val="623487663"/>
      </c:scatterChart>
      <c:valAx>
        <c:axId val="6310783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87663"/>
        <c:crosses val="autoZero"/>
        <c:crossBetween val="midCat"/>
      </c:valAx>
      <c:valAx>
        <c:axId val="62348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0783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Map A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cat>
          <c: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C2-4415-999C-E0E73BF82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046079"/>
        <c:axId val="623489583"/>
      </c:lineChart>
      <c:catAx>
        <c:axId val="6880460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89583"/>
        <c:crosses val="autoZero"/>
        <c:auto val="1"/>
        <c:lblAlgn val="ctr"/>
        <c:lblOffset val="100"/>
        <c:noMultiLvlLbl val="0"/>
      </c:catAx>
      <c:valAx>
        <c:axId val="623489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460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Map b POWER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90-48A6-83A2-8C0A49502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8134239"/>
        <c:axId val="623396463"/>
      </c:scatterChart>
      <c:valAx>
        <c:axId val="68813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396463"/>
        <c:crosses val="autoZero"/>
        <c:crossBetween val="midCat"/>
      </c:valAx>
      <c:valAx>
        <c:axId val="623396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13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Map A and Map B comparsion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10-49E4-8BF3-503945DE22AD}"/>
            </c:ext>
          </c:extLst>
        </c:ser>
        <c:ser>
          <c:idx val="1"/>
          <c:order val="1"/>
          <c:tx>
            <c:v>MAP 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D10-49E4-8BF3-503945DE22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2887119"/>
        <c:axId val="623428623"/>
      </c:scatterChart>
      <c:valAx>
        <c:axId val="602887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428623"/>
        <c:crosses val="autoZero"/>
        <c:crossBetween val="midCat"/>
      </c:valAx>
      <c:valAx>
        <c:axId val="623428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28871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0D939F-C307-4C59-ACFB-4F38C97961A4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C15A71-D73E-4C19-9DCE-F4D29D806514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1D613AE-9055-4F6A-BF71-C6FF1349CEF6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3019744-047E-4DA7-9956-F4CE211E47B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E53195-D253-4D7C-8799-6785718F1BBE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0DEF546-D3EA-40E2-AE63-B77FFFF9E8CE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C81F40F-A585-7C11-5183-EB5ED244EBD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0D9726-75F4-4B71-28F1-C59CB549F34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3A6EEF-4801-C6F5-3515-97202339269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4FB7B47-A191-D01B-BB36-D5D446127C5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322883-96CE-92FA-7AA6-A8860C4DDAD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518BB2-C0E8-6881-FFCF-05B184ED56A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O26"/>
  <sheetViews>
    <sheetView tabSelected="1" topLeftCell="A3" workbookViewId="0">
      <selection activeCell="D21" sqref="D21"/>
    </sheetView>
  </sheetViews>
  <sheetFormatPr defaultRowHeight="14.25"/>
  <cols>
    <col min="2" max="2" width="31.125" customWidth="1"/>
    <col min="3" max="3" width="10" bestFit="1" customWidth="1"/>
    <col min="4" max="4" width="11.125" customWidth="1"/>
    <col min="5" max="5" width="15.25" bestFit="1" customWidth="1"/>
    <col min="6" max="6" width="16.125" bestFit="1" customWidth="1"/>
    <col min="7" max="7" width="24.75" bestFit="1" customWidth="1"/>
    <col min="8" max="8" width="21.25" bestFit="1" customWidth="1"/>
    <col min="9" max="9" width="25.125" customWidth="1"/>
  </cols>
  <sheetData>
    <row r="1" spans="2:15" ht="15">
      <c r="G1" s="3"/>
    </row>
    <row r="2" spans="2:15" ht="1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5" ht="75">
      <c r="B3" s="3" t="s">
        <v>3</v>
      </c>
      <c r="C3" s="3" t="s">
        <v>4</v>
      </c>
      <c r="D3" s="3" t="s">
        <v>5</v>
      </c>
      <c r="E3" s="3" t="s">
        <v>27</v>
      </c>
      <c r="F3" s="3" t="s">
        <v>28</v>
      </c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  <c r="O3" s="7" t="s">
        <v>31</v>
      </c>
    </row>
    <row r="4" spans="2:15">
      <c r="B4" s="1">
        <v>2000</v>
      </c>
      <c r="C4">
        <v>42</v>
      </c>
      <c r="D4">
        <v>150</v>
      </c>
      <c r="E4">
        <f>MAX(C4:C16)</f>
        <v>142</v>
      </c>
      <c r="F4">
        <f>MAX(D4:D16)</f>
        <v>295</v>
      </c>
      <c r="G4">
        <v>1</v>
      </c>
      <c r="H4">
        <v>27.98</v>
      </c>
      <c r="I4">
        <f>($H4-28)</f>
        <v>-1.9999999999999574E-2</v>
      </c>
      <c r="L4" s="8">
        <v>3000</v>
      </c>
      <c r="M4" s="8">
        <v>68</v>
      </c>
      <c r="N4" s="8">
        <v>72</v>
      </c>
      <c r="O4">
        <f>((N4-M4)/M4)*100</f>
        <v>5.8823529411764701</v>
      </c>
    </row>
    <row r="5" spans="2:15">
      <c r="B5" s="1">
        <v>2500</v>
      </c>
      <c r="C5">
        <v>55</v>
      </c>
      <c r="D5">
        <v>180</v>
      </c>
      <c r="G5">
        <v>2</v>
      </c>
      <c r="H5">
        <v>28.05</v>
      </c>
      <c r="I5">
        <f t="shared" ref="I5:I13" si="0">($H5-28)</f>
        <v>5.0000000000000711E-2</v>
      </c>
      <c r="L5" s="8">
        <v>4000</v>
      </c>
      <c r="M5" s="8">
        <v>96</v>
      </c>
      <c r="N5" s="8">
        <v>101</v>
      </c>
      <c r="O5">
        <f t="shared" ref="O5:O8" si="1">((N5-M5)/M5)*100</f>
        <v>5.2083333333333339</v>
      </c>
    </row>
    <row r="6" spans="2:15" ht="15">
      <c r="B6" s="1">
        <v>3000</v>
      </c>
      <c r="C6">
        <v>68</v>
      </c>
      <c r="D6">
        <v>215</v>
      </c>
      <c r="E6" s="3" t="s">
        <v>29</v>
      </c>
      <c r="F6" s="3" t="s">
        <v>30</v>
      </c>
      <c r="G6">
        <v>3</v>
      </c>
      <c r="H6">
        <v>28.03</v>
      </c>
      <c r="I6">
        <f t="shared" si="0"/>
        <v>3.0000000000001137E-2</v>
      </c>
      <c r="L6" s="8">
        <v>5000</v>
      </c>
      <c r="M6" s="8">
        <v>122</v>
      </c>
      <c r="N6" s="8">
        <v>126</v>
      </c>
      <c r="O6">
        <f t="shared" si="1"/>
        <v>3.278688524590164</v>
      </c>
    </row>
    <row r="7" spans="2:15">
      <c r="B7" s="1">
        <v>3500</v>
      </c>
      <c r="C7">
        <v>82</v>
      </c>
      <c r="D7">
        <v>245</v>
      </c>
      <c r="E7">
        <f>AVERAGE(C4:C16)</f>
        <v>106.07692307692308</v>
      </c>
      <c r="F7">
        <f>AVERAGE(D4:D16)</f>
        <v>247.07692307692307</v>
      </c>
      <c r="G7">
        <v>4</v>
      </c>
      <c r="H7">
        <v>27.95</v>
      </c>
      <c r="I7">
        <f t="shared" si="0"/>
        <v>-5.0000000000000711E-2</v>
      </c>
      <c r="L7" s="8">
        <v>6000</v>
      </c>
      <c r="M7" s="8">
        <v>138</v>
      </c>
      <c r="N7" s="8">
        <v>141</v>
      </c>
      <c r="O7">
        <f t="shared" si="1"/>
        <v>2.1739130434782608</v>
      </c>
    </row>
    <row r="8" spans="2:15">
      <c r="B8" s="1">
        <v>4000</v>
      </c>
      <c r="C8">
        <v>96</v>
      </c>
      <c r="D8">
        <v>270</v>
      </c>
      <c r="G8">
        <v>5</v>
      </c>
      <c r="H8">
        <v>28.04</v>
      </c>
      <c r="I8">
        <f t="shared" si="0"/>
        <v>3.9999999999999147E-2</v>
      </c>
      <c r="L8" s="8">
        <v>7000</v>
      </c>
      <c r="M8" s="8">
        <v>140</v>
      </c>
      <c r="N8" s="8">
        <v>145</v>
      </c>
      <c r="O8">
        <f t="shared" si="1"/>
        <v>3.5714285714285712</v>
      </c>
    </row>
    <row r="9" spans="2:15">
      <c r="B9" s="2">
        <v>4500</v>
      </c>
      <c r="C9">
        <v>110</v>
      </c>
      <c r="D9">
        <v>285</v>
      </c>
      <c r="G9">
        <v>6</v>
      </c>
      <c r="H9">
        <v>28</v>
      </c>
      <c r="I9">
        <f t="shared" si="0"/>
        <v>0</v>
      </c>
    </row>
    <row r="10" spans="2:15">
      <c r="B10" s="1">
        <v>5000</v>
      </c>
      <c r="C10">
        <v>112</v>
      </c>
      <c r="D10">
        <v>295</v>
      </c>
      <c r="G10">
        <v>7</v>
      </c>
      <c r="H10">
        <v>27.97</v>
      </c>
      <c r="I10">
        <f t="shared" si="0"/>
        <v>-3.0000000000001137E-2</v>
      </c>
    </row>
    <row r="11" spans="2:15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>
        <f t="shared" si="0"/>
        <v>1.9999999999999574E-2</v>
      </c>
      <c r="L11" s="3"/>
    </row>
    <row r="12" spans="2:15">
      <c r="B12" s="1">
        <v>6000</v>
      </c>
      <c r="C12">
        <v>138</v>
      </c>
      <c r="D12">
        <v>285</v>
      </c>
      <c r="G12">
        <v>9</v>
      </c>
      <c r="H12">
        <v>28.01</v>
      </c>
      <c r="I12">
        <f t="shared" si="0"/>
        <v>1.0000000000001563E-2</v>
      </c>
      <c r="L12" s="12"/>
      <c r="M12" s="12"/>
      <c r="N12" s="12"/>
    </row>
    <row r="13" spans="2:15">
      <c r="B13" s="1">
        <v>6500</v>
      </c>
      <c r="C13">
        <v>142</v>
      </c>
      <c r="D13">
        <v>275</v>
      </c>
      <c r="G13">
        <v>10</v>
      </c>
      <c r="H13">
        <v>27.96</v>
      </c>
      <c r="I13">
        <f t="shared" si="0"/>
        <v>-3.9999999999999147E-2</v>
      </c>
      <c r="L13" s="12"/>
      <c r="M13" s="12"/>
      <c r="N13" s="12"/>
    </row>
    <row r="14" spans="2:15">
      <c r="B14" s="1">
        <v>7000</v>
      </c>
      <c r="C14">
        <v>140</v>
      </c>
      <c r="D14">
        <v>260</v>
      </c>
      <c r="L14" s="12"/>
      <c r="M14" s="12"/>
      <c r="N14" s="12"/>
    </row>
    <row r="15" spans="2:15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5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 t="s">
        <v>32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D20" t="s">
        <v>33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G21" t="s">
        <v>22</v>
      </c>
      <c r="H21">
        <f>MAX(H4:H13)-MIN(H4:H13)</f>
        <v>0.10000000000000142</v>
      </c>
    </row>
    <row r="22" spans="2:14">
      <c r="B22" s="4" t="s">
        <v>23</v>
      </c>
      <c r="H22" s="11"/>
      <c r="I22" s="11"/>
    </row>
    <row r="23" spans="2:14">
      <c r="B23" s="5"/>
    </row>
    <row r="24" spans="2:14">
      <c r="B24" s="6" t="s">
        <v>24</v>
      </c>
    </row>
    <row r="25" spans="2:14">
      <c r="B25" s="6" t="s">
        <v>25</v>
      </c>
    </row>
    <row r="26" spans="2:14">
      <c r="B26" s="6" t="s">
        <v>26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2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6</vt:i4>
      </vt:variant>
    </vt:vector>
  </HeadingPairs>
  <TitlesOfParts>
    <vt:vector size="7" baseType="lpstr">
      <vt:lpstr>Sheet1</vt:lpstr>
      <vt:lpstr>Chart2</vt:lpstr>
      <vt:lpstr>chart1</vt:lpstr>
      <vt:lpstr>Chart5</vt:lpstr>
      <vt:lpstr>Chart6</vt:lpstr>
      <vt:lpstr>Chart7</vt:lpstr>
      <vt:lpstr>Chart8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Seb Dicu (2602277)</cp:lastModifiedBy>
  <cp:revision/>
  <dcterms:created xsi:type="dcterms:W3CDTF">2026-07-17T09:05:15Z</dcterms:created>
  <dcterms:modified xsi:type="dcterms:W3CDTF">2026-10-16T09:32:54Z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