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3/Lectures/"/>
    </mc:Choice>
  </mc:AlternateContent>
  <xr:revisionPtr revIDLastSave="118" documentId="8_{3FE74897-1FA0-4F5C-A43C-C6A09EA29EA3}" xr6:coauthVersionLast="47" xr6:coauthVersionMax="47" xr10:uidLastSave="{27FB612A-C67F-495E-A9B4-C124D7EB37B7}"/>
  <bookViews>
    <workbookView xWindow="40920" yWindow="-120" windowWidth="19440" windowHeight="11640" firstSheet="2" activeTab="4" xr2:uid="{9CD37183-49DC-484D-BE79-D0C673FA4A2D}"/>
  </bookViews>
  <sheets>
    <sheet name="Blood pressure Dataset" sheetId="1" r:id="rId1"/>
    <sheet name="grams of protein dataset" sheetId="2" r:id="rId2"/>
    <sheet name="solution for grams of protein" sheetId="4" r:id="rId3"/>
    <sheet name="dataset for unequal variance " sheetId="3" r:id="rId4"/>
    <sheet name="null hypothesis accepted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9" i="3" l="1"/>
  <c r="E4" i="3"/>
  <c r="B19" i="3"/>
  <c r="B18" i="3"/>
  <c r="C16" i="3"/>
  <c r="B16" i="3"/>
  <c r="C14" i="3"/>
  <c r="B14" i="3"/>
  <c r="C13" i="3"/>
  <c r="B13" i="3"/>
  <c r="C11" i="3"/>
  <c r="B11" i="3"/>
  <c r="D12" i="6"/>
  <c r="F11" i="6" s="1"/>
  <c r="D10" i="6"/>
  <c r="D7" i="6"/>
  <c r="D4" i="6"/>
  <c r="G3" i="6"/>
  <c r="G9" i="6" l="1"/>
</calcChain>
</file>

<file path=xl/sharedStrings.xml><?xml version="1.0" encoding="utf-8"?>
<sst xmlns="http://schemas.openxmlformats.org/spreadsheetml/2006/main" count="53" uniqueCount="50">
  <si>
    <t>We measure the grams of protein for a sample of energy bars. The label claims that the bars have 20 grams of protein. We want to know if the labels are correct or not.</t>
  </si>
  <si>
    <t>One-sample t-test</t>
  </si>
  <si>
    <t>Energy Bar - Grams of Protein</t>
  </si>
  <si>
    <t>The null hypothesis is written as:</t>
  </si>
  <si>
    <t>Ho:μ=20</t>
  </si>
  <si>
    <t xml:space="preserve">The labels claiming 20 grams of protein would be incorrect. </t>
  </si>
  <si>
    <t>Alternate</t>
  </si>
  <si>
    <t>Hypothesis</t>
  </si>
  <si>
    <t>written</t>
  </si>
  <si>
    <t>as:</t>
  </si>
  <si>
    <t>H1:μ≠20</t>
  </si>
  <si>
    <t>Pot</t>
  </si>
  <si>
    <t>Group 1 (pH5.5)</t>
  </si>
  <si>
    <t>Group 2 (pH7.0)</t>
  </si>
  <si>
    <t>Sno</t>
  </si>
  <si>
    <t>df=n−1=31−1=30</t>
  </si>
  <si>
    <t>test statistic(t value) is 3.07.</t>
  </si>
  <si>
    <t>The critical value of t with α = 0.05 and 30 degrees of freedom is +/- 2.043</t>
  </si>
  <si>
    <t xml:space="preserve">compare the value of t statistic (3.07) to the t criticvalue. Since 3.07 &gt; 2.043, we reject the null hypothesis that the mean grams of protein is equal to 20. </t>
  </si>
  <si>
    <t>mean</t>
  </si>
  <si>
    <t>We make a practical conclusion that the labels are incorrect, and the population mean grams of protein is greater than 20.</t>
  </si>
  <si>
    <t>Patient ID   Blood Pressure (mmHg)</t>
  </si>
  <si>
    <t>-----------------------------------</t>
  </si>
  <si>
    <t>difference</t>
  </si>
  <si>
    <t>Given:</t>
  </si>
  <si>
    <t>Calculated t-value t≈−0.429</t>
  </si>
  <si>
    <t>std.dev</t>
  </si>
  <si>
    <t>Critical t-value for a one-tailed test at α=0.05 and df=9 is approximately 1.833</t>
  </si>
  <si>
    <t>sqrt n</t>
  </si>
  <si>
    <t xml:space="preserve">Since the calculated t-value (-0.429) is less than the critical value of 1.833 for a one-tailed test at a 0.05 significance level, it falls within the non-rejection region. </t>
  </si>
  <si>
    <t xml:space="preserve">Therefore, based on this comparison, we fail to reject the null hypothesis. </t>
  </si>
  <si>
    <t>There isn't sufficient evidence to conclude that the mean blood pressure of the sampled patients significantly differs from the national average blood pressure of 120 mmHg.</t>
  </si>
  <si>
    <t>difference of Mean</t>
  </si>
  <si>
    <t>Mean</t>
  </si>
  <si>
    <t>std.dev.</t>
  </si>
  <si>
    <t>square of std.dev</t>
  </si>
  <si>
    <t>n1 and n2</t>
  </si>
  <si>
    <t>add</t>
  </si>
  <si>
    <t>sqrt</t>
  </si>
  <si>
    <t>Final</t>
  </si>
  <si>
    <t>t-Test: Two-Sample Assuming Unequal Variances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</si>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</sst>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3" fontId="0" fillId="0" borderId="0" xfId="0" applyNumberFormat="1"/>
    <xf numFmtId="0" fontId="0" fillId="0" borderId="0" xfId="0" applyAlignment="1">
      <alignment wrapText="1"/>
    </xf>
    <xf numFmtId="0" fontId="1" fillId="0" borderId="0" xfId="0" applyFont="1"/>
    <xf numFmtId="0" fontId="2" fillId="0" borderId="0" xfId="0" applyFont="1" applyAlignment="1">
      <alignment horizontal="left" vertical="center" readingOrder="1"/>
    </xf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14</xdr:row>
      <xdr:rowOff>114300</xdr:rowOff>
    </xdr:from>
    <xdr:to>
      <xdr:col>7</xdr:col>
      <xdr:colOff>236179</xdr:colOff>
      <xdr:row>29</xdr:row>
      <xdr:rowOff>90488</xdr:rowOff>
    </xdr:to>
    <xdr:pic>
      <xdr:nvPicPr>
        <xdr:cNvPr id="3" name="Picture 2" descr="t-distribution with 30 degrees of freedom and α = 0.05">
          <a:extLst>
            <a:ext uri="{FF2B5EF4-FFF2-40B4-BE49-F238E27FC236}">
              <a16:creationId xmlns:a16="http://schemas.microsoft.com/office/drawing/2014/main" id="{C84014A8-1A93-C1A1-00B9-DA5896EC9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2647950"/>
          <a:ext cx="4770078" cy="2690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76200</xdr:colOff>
      <xdr:row>14</xdr:row>
      <xdr:rowOff>64354</xdr:rowOff>
    </xdr:from>
    <xdr:to>
      <xdr:col>14</xdr:col>
      <xdr:colOff>626486</xdr:colOff>
      <xdr:row>28</xdr:row>
      <xdr:rowOff>33337</xdr:rowOff>
    </xdr:to>
    <xdr:pic>
      <xdr:nvPicPr>
        <xdr:cNvPr id="4" name="Picture 3" descr="Our results displayed in a t-distribution with 30 degrees of freedom">
          <a:extLst>
            <a:ext uri="{FF2B5EF4-FFF2-40B4-BE49-F238E27FC236}">
              <a16:creationId xmlns:a16="http://schemas.microsoft.com/office/drawing/2014/main" id="{1800ACA2-BEC3-B61A-4BCF-EE62B2848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2598004"/>
          <a:ext cx="4436486" cy="25026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CC3F1-7170-461F-81C0-DD0C96FA1122}">
  <dimension ref="A1:B25"/>
  <sheetViews>
    <sheetView workbookViewId="0">
      <selection activeCell="I16" sqref="I16"/>
    </sheetView>
  </sheetViews>
  <sheetFormatPr defaultRowHeight="14.25" x14ac:dyDescent="0.45"/>
  <sheetData>
    <row r="1" spans="1:2" x14ac:dyDescent="0.45">
      <c r="A1" s="1">
        <v>1</v>
      </c>
      <c r="B1">
        <v>123</v>
      </c>
    </row>
    <row r="2" spans="1:2" x14ac:dyDescent="0.45">
      <c r="A2" s="1">
        <v>2</v>
      </c>
      <c r="B2">
        <v>118</v>
      </c>
    </row>
    <row r="3" spans="1:2" x14ac:dyDescent="0.45">
      <c r="A3" s="1">
        <v>3</v>
      </c>
      <c r="B3">
        <v>122</v>
      </c>
    </row>
    <row r="4" spans="1:2" x14ac:dyDescent="0.45">
      <c r="A4" s="1">
        <v>4</v>
      </c>
      <c r="B4">
        <v>115</v>
      </c>
    </row>
    <row r="5" spans="1:2" x14ac:dyDescent="0.45">
      <c r="A5" s="1">
        <v>5</v>
      </c>
      <c r="B5">
        <v>126</v>
      </c>
    </row>
    <row r="6" spans="1:2" x14ac:dyDescent="0.45">
      <c r="A6" s="1">
        <v>6</v>
      </c>
      <c r="B6">
        <v>121</v>
      </c>
    </row>
    <row r="7" spans="1:2" x14ac:dyDescent="0.45">
      <c r="A7" s="1">
        <v>7</v>
      </c>
      <c r="B7">
        <v>119</v>
      </c>
    </row>
    <row r="8" spans="1:2" x14ac:dyDescent="0.45">
      <c r="A8" s="1">
        <v>8</v>
      </c>
      <c r="B8">
        <v>124</v>
      </c>
    </row>
    <row r="9" spans="1:2" x14ac:dyDescent="0.45">
      <c r="A9" s="1">
        <v>9</v>
      </c>
      <c r="B9">
        <v>117</v>
      </c>
    </row>
    <row r="10" spans="1:2" x14ac:dyDescent="0.45">
      <c r="A10" s="1">
        <v>10</v>
      </c>
      <c r="B10">
        <v>128</v>
      </c>
    </row>
    <row r="11" spans="1:2" x14ac:dyDescent="0.45">
      <c r="A11" s="1">
        <v>11</v>
      </c>
      <c r="B11">
        <v>120</v>
      </c>
    </row>
    <row r="12" spans="1:2" x14ac:dyDescent="0.45">
      <c r="A12" s="1">
        <v>12</v>
      </c>
      <c r="B12">
        <v>122</v>
      </c>
    </row>
    <row r="13" spans="1:2" x14ac:dyDescent="0.45">
      <c r="A13" s="1">
        <v>13</v>
      </c>
      <c r="B13">
        <v>121</v>
      </c>
    </row>
    <row r="14" spans="1:2" x14ac:dyDescent="0.45">
      <c r="A14" s="1">
        <v>14</v>
      </c>
      <c r="B14">
        <v>125</v>
      </c>
    </row>
    <row r="15" spans="1:2" x14ac:dyDescent="0.45">
      <c r="A15" s="1">
        <v>15</v>
      </c>
      <c r="B15">
        <v>116</v>
      </c>
    </row>
    <row r="16" spans="1:2" x14ac:dyDescent="0.45">
      <c r="A16" s="1">
        <v>16</v>
      </c>
      <c r="B16">
        <v>123</v>
      </c>
    </row>
    <row r="17" spans="1:2" x14ac:dyDescent="0.45">
      <c r="A17" s="1">
        <v>17</v>
      </c>
      <c r="B17">
        <v>119</v>
      </c>
    </row>
    <row r="18" spans="1:2" x14ac:dyDescent="0.45">
      <c r="A18" s="1">
        <v>18</v>
      </c>
      <c r="B18">
        <v>127</v>
      </c>
    </row>
    <row r="19" spans="1:2" x14ac:dyDescent="0.45">
      <c r="A19" s="1">
        <v>19</v>
      </c>
      <c r="B19">
        <v>122</v>
      </c>
    </row>
    <row r="20" spans="1:2" x14ac:dyDescent="0.45">
      <c r="A20" s="1">
        <v>20</v>
      </c>
      <c r="B20">
        <v>120</v>
      </c>
    </row>
    <row r="21" spans="1:2" x14ac:dyDescent="0.45">
      <c r="A21" s="1">
        <v>21</v>
      </c>
      <c r="B21">
        <v>118</v>
      </c>
    </row>
    <row r="22" spans="1:2" x14ac:dyDescent="0.45">
      <c r="A22" s="1">
        <v>22</v>
      </c>
      <c r="B22">
        <v>123</v>
      </c>
    </row>
    <row r="23" spans="1:2" x14ac:dyDescent="0.45">
      <c r="A23" s="1">
        <v>23</v>
      </c>
      <c r="B23">
        <v>121</v>
      </c>
    </row>
    <row r="24" spans="1:2" x14ac:dyDescent="0.45">
      <c r="A24" s="1">
        <v>24</v>
      </c>
      <c r="B24">
        <v>117</v>
      </c>
    </row>
    <row r="25" spans="1:2" x14ac:dyDescent="0.45">
      <c r="A25" s="1">
        <v>25</v>
      </c>
      <c r="B25">
        <v>126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29A4F-050C-4E6F-B735-2A705EC756A9}">
  <dimension ref="A1:G34"/>
  <sheetViews>
    <sheetView topLeftCell="A2" workbookViewId="0">
      <selection activeCell="A5" sqref="A5:A34"/>
    </sheetView>
  </sheetViews>
  <sheetFormatPr defaultRowHeight="14.25" x14ac:dyDescent="0.45"/>
  <sheetData>
    <row r="1" spans="1:7" x14ac:dyDescent="0.45">
      <c r="A1" t="s">
        <v>0</v>
      </c>
    </row>
    <row r="2" spans="1:7" x14ac:dyDescent="0.45">
      <c r="A2" t="s">
        <v>1</v>
      </c>
    </row>
    <row r="3" spans="1:7" ht="57" x14ac:dyDescent="0.45">
      <c r="A3" t="s">
        <v>14</v>
      </c>
      <c r="B3" s="2" t="s">
        <v>2</v>
      </c>
    </row>
    <row r="4" spans="1:7" x14ac:dyDescent="0.45">
      <c r="A4">
        <v>1</v>
      </c>
      <c r="B4">
        <v>20.7</v>
      </c>
    </row>
    <row r="5" spans="1:7" x14ac:dyDescent="0.45">
      <c r="A5">
        <v>2</v>
      </c>
      <c r="B5">
        <v>20.75</v>
      </c>
    </row>
    <row r="6" spans="1:7" x14ac:dyDescent="0.45">
      <c r="A6">
        <v>3</v>
      </c>
      <c r="B6">
        <v>22.14</v>
      </c>
      <c r="D6" t="s">
        <v>3</v>
      </c>
    </row>
    <row r="7" spans="1:7" x14ac:dyDescent="0.45">
      <c r="A7">
        <v>4</v>
      </c>
      <c r="B7">
        <v>19.72</v>
      </c>
    </row>
    <row r="8" spans="1:7" x14ac:dyDescent="0.45">
      <c r="A8">
        <v>5</v>
      </c>
      <c r="B8">
        <v>25.06</v>
      </c>
      <c r="D8" s="3" t="s">
        <v>4</v>
      </c>
    </row>
    <row r="9" spans="1:7" x14ac:dyDescent="0.45">
      <c r="A9">
        <v>6</v>
      </c>
      <c r="B9">
        <v>27.46</v>
      </c>
    </row>
    <row r="10" spans="1:7" x14ac:dyDescent="0.45">
      <c r="A10">
        <v>7</v>
      </c>
      <c r="B10">
        <v>22.91</v>
      </c>
      <c r="D10" t="s">
        <v>5</v>
      </c>
    </row>
    <row r="11" spans="1:7" x14ac:dyDescent="0.45">
      <c r="A11">
        <v>8</v>
      </c>
      <c r="B11">
        <v>19.559999999999999</v>
      </c>
      <c r="D11" t="s">
        <v>6</v>
      </c>
      <c r="E11" t="s">
        <v>7</v>
      </c>
      <c r="F11" t="s">
        <v>8</v>
      </c>
      <c r="G11" t="s">
        <v>9</v>
      </c>
    </row>
    <row r="12" spans="1:7" x14ac:dyDescent="0.45">
      <c r="A12">
        <v>9</v>
      </c>
      <c r="B12">
        <v>18.28</v>
      </c>
      <c r="D12" s="3" t="s">
        <v>10</v>
      </c>
    </row>
    <row r="13" spans="1:7" x14ac:dyDescent="0.45">
      <c r="A13">
        <v>10</v>
      </c>
      <c r="B13">
        <v>22.44</v>
      </c>
    </row>
    <row r="14" spans="1:7" x14ac:dyDescent="0.45">
      <c r="A14">
        <v>11</v>
      </c>
      <c r="B14">
        <v>22.15</v>
      </c>
    </row>
    <row r="15" spans="1:7" x14ac:dyDescent="0.45">
      <c r="A15">
        <v>12</v>
      </c>
      <c r="B15">
        <v>25.34</v>
      </c>
    </row>
    <row r="16" spans="1:7" x14ac:dyDescent="0.45">
      <c r="A16">
        <v>13</v>
      </c>
      <c r="B16">
        <v>21.1</v>
      </c>
    </row>
    <row r="17" spans="1:2" x14ac:dyDescent="0.45">
      <c r="A17">
        <v>14</v>
      </c>
      <c r="B17">
        <v>16.260000000000002</v>
      </c>
    </row>
    <row r="18" spans="1:2" x14ac:dyDescent="0.45">
      <c r="A18">
        <v>15</v>
      </c>
      <c r="B18">
        <v>19.079999999999998</v>
      </c>
    </row>
    <row r="19" spans="1:2" x14ac:dyDescent="0.45">
      <c r="A19">
        <v>16</v>
      </c>
      <c r="B19">
        <v>19.850000000000001</v>
      </c>
    </row>
    <row r="20" spans="1:2" x14ac:dyDescent="0.45">
      <c r="A20">
        <v>17</v>
      </c>
      <c r="B20">
        <v>20.329999999999998</v>
      </c>
    </row>
    <row r="21" spans="1:2" x14ac:dyDescent="0.45">
      <c r="A21">
        <v>18</v>
      </c>
      <c r="B21">
        <v>18.04</v>
      </c>
    </row>
    <row r="22" spans="1:2" x14ac:dyDescent="0.45">
      <c r="A22">
        <v>19</v>
      </c>
      <c r="B22">
        <v>17.46</v>
      </c>
    </row>
    <row r="23" spans="1:2" x14ac:dyDescent="0.45">
      <c r="A23">
        <v>20</v>
      </c>
      <c r="B23">
        <v>19.88</v>
      </c>
    </row>
    <row r="24" spans="1:2" x14ac:dyDescent="0.45">
      <c r="A24">
        <v>21</v>
      </c>
      <c r="B24">
        <v>21.29</v>
      </c>
    </row>
    <row r="25" spans="1:2" x14ac:dyDescent="0.45">
      <c r="A25">
        <v>22</v>
      </c>
      <c r="B25">
        <v>21.54</v>
      </c>
    </row>
    <row r="26" spans="1:2" x14ac:dyDescent="0.45">
      <c r="A26">
        <v>23</v>
      </c>
      <c r="B26">
        <v>24.12</v>
      </c>
    </row>
    <row r="27" spans="1:2" x14ac:dyDescent="0.45">
      <c r="A27">
        <v>24</v>
      </c>
      <c r="B27">
        <v>20.53</v>
      </c>
    </row>
    <row r="28" spans="1:2" x14ac:dyDescent="0.45">
      <c r="A28">
        <v>25</v>
      </c>
      <c r="B28">
        <v>21.39</v>
      </c>
    </row>
    <row r="29" spans="1:2" x14ac:dyDescent="0.45">
      <c r="A29">
        <v>26</v>
      </c>
      <c r="B29">
        <v>24.75</v>
      </c>
    </row>
    <row r="30" spans="1:2" x14ac:dyDescent="0.45">
      <c r="A30">
        <v>27</v>
      </c>
      <c r="B30">
        <v>21.08</v>
      </c>
    </row>
    <row r="31" spans="1:2" x14ac:dyDescent="0.45">
      <c r="A31">
        <v>28</v>
      </c>
      <c r="B31">
        <v>19.95</v>
      </c>
    </row>
    <row r="32" spans="1:2" x14ac:dyDescent="0.45">
      <c r="A32">
        <v>29</v>
      </c>
      <c r="B32">
        <v>22.12</v>
      </c>
    </row>
    <row r="33" spans="1:2" x14ac:dyDescent="0.45">
      <c r="A33">
        <v>30</v>
      </c>
      <c r="B33">
        <v>22.33</v>
      </c>
    </row>
    <row r="34" spans="1:2" x14ac:dyDescent="0.45">
      <c r="A34">
        <v>31</v>
      </c>
      <c r="B34">
        <v>25.79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C5E1D-FB7D-49AF-9FA9-C6B62CDDE1CB}">
  <dimension ref="A6:A14"/>
  <sheetViews>
    <sheetView workbookViewId="0">
      <selection activeCell="S17" sqref="S17"/>
    </sheetView>
  </sheetViews>
  <sheetFormatPr defaultRowHeight="14.25" x14ac:dyDescent="0.45"/>
  <sheetData>
    <row r="6" spans="1:1" x14ac:dyDescent="0.45">
      <c r="A6" t="s">
        <v>15</v>
      </c>
    </row>
    <row r="8" spans="1:1" x14ac:dyDescent="0.45">
      <c r="A8" t="s">
        <v>16</v>
      </c>
    </row>
    <row r="10" spans="1:1" x14ac:dyDescent="0.45">
      <c r="A10" t="s">
        <v>17</v>
      </c>
    </row>
    <row r="12" spans="1:1" x14ac:dyDescent="0.45">
      <c r="A12" t="s">
        <v>18</v>
      </c>
    </row>
    <row r="14" spans="1:1" x14ac:dyDescent="0.45">
      <c r="A14" t="s">
        <v>20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8253-C784-4DA6-86A4-B8D1BC9A15F2}">
  <dimension ref="A1:J28"/>
  <sheetViews>
    <sheetView topLeftCell="A2" workbookViewId="0">
      <selection activeCell="N19" sqref="N19"/>
    </sheetView>
  </sheetViews>
  <sheetFormatPr defaultRowHeight="14.25" x14ac:dyDescent="0.45"/>
  <cols>
    <col min="2" max="3" width="13.796875" bestFit="1" customWidth="1"/>
  </cols>
  <sheetData>
    <row r="1" spans="1:8" x14ac:dyDescent="0.45">
      <c r="A1" t="s">
        <v>11</v>
      </c>
      <c r="B1" t="s">
        <v>12</v>
      </c>
      <c r="C1" t="s">
        <v>13</v>
      </c>
    </row>
    <row r="2" spans="1:8" x14ac:dyDescent="0.45">
      <c r="A2">
        <v>1</v>
      </c>
      <c r="B2">
        <v>38</v>
      </c>
      <c r="C2">
        <v>39</v>
      </c>
      <c r="E2" t="s">
        <v>32</v>
      </c>
    </row>
    <row r="3" spans="1:8" x14ac:dyDescent="0.45">
      <c r="A3">
        <v>2</v>
      </c>
      <c r="B3">
        <v>41</v>
      </c>
      <c r="C3">
        <v>45</v>
      </c>
    </row>
    <row r="4" spans="1:8" x14ac:dyDescent="0.45">
      <c r="A4">
        <v>3</v>
      </c>
      <c r="B4">
        <v>43</v>
      </c>
      <c r="C4">
        <v>41</v>
      </c>
      <c r="E4">
        <f>B11-C11</f>
        <v>-4.375</v>
      </c>
    </row>
    <row r="5" spans="1:8" x14ac:dyDescent="0.45">
      <c r="A5">
        <v>4</v>
      </c>
      <c r="B5">
        <v>39</v>
      </c>
      <c r="C5">
        <v>46</v>
      </c>
    </row>
    <row r="6" spans="1:8" x14ac:dyDescent="0.45">
      <c r="A6">
        <v>5</v>
      </c>
      <c r="B6">
        <v>37</v>
      </c>
      <c r="C6">
        <v>48</v>
      </c>
    </row>
    <row r="7" spans="1:8" x14ac:dyDescent="0.45">
      <c r="A7">
        <v>6</v>
      </c>
      <c r="B7">
        <v>38</v>
      </c>
      <c r="C7">
        <v>39</v>
      </c>
    </row>
    <row r="8" spans="1:8" x14ac:dyDescent="0.45">
      <c r="A8">
        <v>7</v>
      </c>
      <c r="B8">
        <v>41</v>
      </c>
      <c r="C8">
        <v>46</v>
      </c>
    </row>
    <row r="9" spans="1:8" x14ac:dyDescent="0.45">
      <c r="A9">
        <v>8</v>
      </c>
      <c r="B9">
        <v>36</v>
      </c>
      <c r="C9">
        <v>44</v>
      </c>
    </row>
    <row r="11" spans="1:8" x14ac:dyDescent="0.45">
      <c r="A11" t="s">
        <v>33</v>
      </c>
      <c r="B11">
        <f>AVERAGE(B2:B9)</f>
        <v>39.125</v>
      </c>
      <c r="C11">
        <f>AVERAGE(C2:C9)</f>
        <v>43.5</v>
      </c>
    </row>
    <row r="13" spans="1:8" x14ac:dyDescent="0.45">
      <c r="A13" t="s">
        <v>34</v>
      </c>
      <c r="B13">
        <f>_xlfn.STDEV.S(B2:B9)</f>
        <v>2.3566016694748031</v>
      </c>
      <c r="C13">
        <f>_xlfn.STDEV.S(C2:C9)</f>
        <v>3.4226138716316967</v>
      </c>
    </row>
    <row r="14" spans="1:8" ht="28.5" x14ac:dyDescent="0.45">
      <c r="A14" s="2" t="s">
        <v>35</v>
      </c>
      <c r="B14">
        <f>B13*B13</f>
        <v>5.5535714285714288</v>
      </c>
      <c r="C14">
        <f>C13*C13</f>
        <v>11.714285714285712</v>
      </c>
    </row>
    <row r="15" spans="1:8" x14ac:dyDescent="0.45">
      <c r="A15" t="s">
        <v>36</v>
      </c>
      <c r="B15">
        <v>8</v>
      </c>
      <c r="C15">
        <v>8</v>
      </c>
    </row>
    <row r="16" spans="1:8" x14ac:dyDescent="0.45">
      <c r="B16">
        <f>B14/B15</f>
        <v>0.6941964285714286</v>
      </c>
      <c r="C16">
        <f>C14/C15</f>
        <v>1.464285714285714</v>
      </c>
      <c r="H16" t="s">
        <v>40</v>
      </c>
    </row>
    <row r="17" spans="1:10" ht="14.65" thickBot="1" x14ac:dyDescent="0.5"/>
    <row r="18" spans="1:10" x14ac:dyDescent="0.45">
      <c r="A18" t="s">
        <v>37</v>
      </c>
      <c r="B18">
        <f>B16+C16</f>
        <v>2.1584821428571423</v>
      </c>
      <c r="H18" s="7"/>
      <c r="I18" s="7" t="s">
        <v>12</v>
      </c>
      <c r="J18" s="7" t="s">
        <v>13</v>
      </c>
    </row>
    <row r="19" spans="1:10" x14ac:dyDescent="0.45">
      <c r="A19" t="s">
        <v>38</v>
      </c>
      <c r="B19">
        <f>SQRT(B18)</f>
        <v>1.4691773694340458</v>
      </c>
      <c r="D19" t="s">
        <v>39</v>
      </c>
      <c r="E19">
        <f>E4/B19</f>
        <v>-2.9778569225343641</v>
      </c>
      <c r="H19" s="5" t="s">
        <v>33</v>
      </c>
      <c r="I19" s="5">
        <v>39.125</v>
      </c>
      <c r="J19" s="5">
        <v>43.5</v>
      </c>
    </row>
    <row r="20" spans="1:10" x14ac:dyDescent="0.45">
      <c r="H20" s="5" t="s">
        <v>41</v>
      </c>
      <c r="I20" s="5">
        <v>5.5535714285714288</v>
      </c>
      <c r="J20" s="5">
        <v>11.714285714285714</v>
      </c>
    </row>
    <row r="21" spans="1:10" x14ac:dyDescent="0.45">
      <c r="H21" s="5" t="s">
        <v>42</v>
      </c>
      <c r="I21" s="5">
        <v>8</v>
      </c>
      <c r="J21" s="5">
        <v>8</v>
      </c>
    </row>
    <row r="22" spans="1:10" x14ac:dyDescent="0.45">
      <c r="H22" s="5" t="s">
        <v>43</v>
      </c>
      <c r="I22" s="5">
        <v>0</v>
      </c>
      <c r="J22" s="5"/>
    </row>
    <row r="23" spans="1:10" x14ac:dyDescent="0.45">
      <c r="H23" s="5" t="s">
        <v>44</v>
      </c>
      <c r="I23" s="5">
        <v>12</v>
      </c>
      <c r="J23" s="5"/>
    </row>
    <row r="24" spans="1:10" x14ac:dyDescent="0.45">
      <c r="H24" s="5" t="s">
        <v>45</v>
      </c>
      <c r="I24" s="5">
        <v>-2.9778569225343641</v>
      </c>
      <c r="J24" s="5"/>
    </row>
    <row r="25" spans="1:10" x14ac:dyDescent="0.45">
      <c r="H25" s="5" t="s">
        <v>46</v>
      </c>
      <c r="I25" s="5">
        <v>5.7657929525054049E-3</v>
      </c>
      <c r="J25" s="5"/>
    </row>
    <row r="26" spans="1:10" x14ac:dyDescent="0.45">
      <c r="H26" s="5" t="s">
        <v>47</v>
      </c>
      <c r="I26" s="5">
        <v>1.7822875556493194</v>
      </c>
      <c r="J26" s="5"/>
    </row>
    <row r="27" spans="1:10" x14ac:dyDescent="0.45">
      <c r="H27" s="5" t="s">
        <v>48</v>
      </c>
      <c r="I27" s="5">
        <v>1.153158590501081E-2</v>
      </c>
      <c r="J27" s="5"/>
    </row>
    <row r="28" spans="1:10" ht="14.65" thickBot="1" x14ac:dyDescent="0.5">
      <c r="H28" s="6" t="s">
        <v>49</v>
      </c>
      <c r="I28" s="6">
        <v>2.1788128296672284</v>
      </c>
      <c r="J28" s="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6E32F-64B4-44EF-A121-86FD2F2242B3}">
  <dimension ref="A1:I14"/>
  <sheetViews>
    <sheetView tabSelected="1" workbookViewId="0">
      <selection activeCell="R3" sqref="R3"/>
    </sheetView>
  </sheetViews>
  <sheetFormatPr defaultRowHeight="14.25" x14ac:dyDescent="0.45"/>
  <cols>
    <col min="2" max="2" width="7" bestFit="1" customWidth="1"/>
  </cols>
  <sheetData>
    <row r="1" spans="1:9" ht="27" x14ac:dyDescent="0.45">
      <c r="A1" s="4" t="s">
        <v>21</v>
      </c>
    </row>
    <row r="2" spans="1:9" ht="27" x14ac:dyDescent="0.45">
      <c r="A2" s="4" t="s">
        <v>22</v>
      </c>
    </row>
    <row r="3" spans="1:9" ht="27" x14ac:dyDescent="0.45">
      <c r="A3" s="4">
        <v>1</v>
      </c>
      <c r="B3" s="4">
        <v>122</v>
      </c>
      <c r="D3" t="s">
        <v>19</v>
      </c>
      <c r="G3">
        <f>SUM(B3:B12)</f>
        <v>1196</v>
      </c>
    </row>
    <row r="4" spans="1:9" ht="27" x14ac:dyDescent="0.45">
      <c r="A4" s="4">
        <v>2</v>
      </c>
      <c r="B4" s="4">
        <v>118</v>
      </c>
      <c r="D4">
        <f>AVERAGE(B3:B12)</f>
        <v>119.6</v>
      </c>
    </row>
    <row r="5" spans="1:9" ht="27" x14ac:dyDescent="0.45">
      <c r="A5" s="4">
        <v>3</v>
      </c>
      <c r="B5" s="4">
        <v>120</v>
      </c>
    </row>
    <row r="6" spans="1:9" ht="27" x14ac:dyDescent="0.45">
      <c r="A6" s="4">
        <v>4</v>
      </c>
      <c r="B6" s="4">
        <v>115</v>
      </c>
      <c r="D6" t="s">
        <v>23</v>
      </c>
      <c r="I6" t="s">
        <v>24</v>
      </c>
    </row>
    <row r="7" spans="1:9" ht="27" x14ac:dyDescent="0.45">
      <c r="A7" s="4">
        <v>5</v>
      </c>
      <c r="B7" s="4">
        <v>124</v>
      </c>
      <c r="D7">
        <f>119.6-120</f>
        <v>-0.40000000000000568</v>
      </c>
    </row>
    <row r="8" spans="1:9" ht="27" x14ac:dyDescent="0.45">
      <c r="A8" s="4">
        <v>6</v>
      </c>
      <c r="B8" s="4">
        <v>119</v>
      </c>
      <c r="I8" t="s">
        <v>25</v>
      </c>
    </row>
    <row r="9" spans="1:9" ht="27" x14ac:dyDescent="0.45">
      <c r="A9" s="4">
        <v>7</v>
      </c>
      <c r="B9" s="4">
        <v>121</v>
      </c>
      <c r="D9" t="s">
        <v>26</v>
      </c>
      <c r="G9">
        <f>D7/F11</f>
        <v>-0.42857142857143471</v>
      </c>
      <c r="I9" t="s">
        <v>27</v>
      </c>
    </row>
    <row r="10" spans="1:9" ht="27" x14ac:dyDescent="0.45">
      <c r="A10" s="4">
        <v>8</v>
      </c>
      <c r="B10" s="4">
        <v>116</v>
      </c>
      <c r="D10">
        <f>_xlfn.STDEV.S(B3:B12)</f>
        <v>2.9514591494904874</v>
      </c>
    </row>
    <row r="11" spans="1:9" ht="27" x14ac:dyDescent="0.45">
      <c r="A11" s="4">
        <v>9</v>
      </c>
      <c r="B11" s="4">
        <v>118</v>
      </c>
      <c r="D11" t="s">
        <v>28</v>
      </c>
      <c r="F11">
        <f>D10/D12</f>
        <v>0.93333333333333324</v>
      </c>
      <c r="I11" t="s">
        <v>29</v>
      </c>
    </row>
    <row r="12" spans="1:9" ht="27" x14ac:dyDescent="0.45">
      <c r="A12" s="4">
        <v>10</v>
      </c>
      <c r="B12" s="4">
        <v>123</v>
      </c>
      <c r="D12">
        <f>SQRT(10)</f>
        <v>3.1622776601683795</v>
      </c>
      <c r="I12" t="s">
        <v>30</v>
      </c>
    </row>
    <row r="13" spans="1:9" x14ac:dyDescent="0.45">
      <c r="I13" t="s">
        <v>31</v>
      </c>
    </row>
    <row r="14" spans="1:9" x14ac:dyDescent="0.45">
      <c r="F14">
        <v>1.8332999999999999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Blood pressure Dataset</vt:lpstr>
      <vt:lpstr>grams of protein dataset</vt:lpstr>
      <vt:lpstr>solution for grams of protein</vt:lpstr>
      <vt:lpstr>dataset for unequal variance </vt:lpstr>
      <vt:lpstr>null hypothesis accepted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2023-12-02T06:33:45Z</dcterms:created>
  <dcterms:modified xsi:type="dcterms:W3CDTF">2023-12-04T15:13:34Z</dcterms:modified>
</cp:coreProperties>
</file>