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82F2D182-6C78-4BA1-A15E-E2194E643E52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IS_5yr" sheetId="1" r:id="rId1"/>
    <sheet name="BS_5yr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3" l="1"/>
  <c r="C6" i="3"/>
  <c r="D6" i="3"/>
  <c r="E6" i="3"/>
  <c r="E11" i="3" s="1"/>
  <c r="F6" i="3"/>
  <c r="F11" i="3" s="1"/>
  <c r="B10" i="3"/>
  <c r="C10" i="3"/>
  <c r="D10" i="3"/>
  <c r="E10" i="3"/>
  <c r="F10" i="3"/>
  <c r="B11" i="3"/>
  <c r="B22" i="3" s="1"/>
  <c r="B23" i="3" s="1"/>
  <c r="C11" i="3"/>
  <c r="C22" i="3" s="1"/>
  <c r="C23" i="3" s="1"/>
  <c r="D11" i="3"/>
  <c r="B15" i="3"/>
  <c r="C15" i="3"/>
  <c r="D15" i="3"/>
  <c r="E15" i="3"/>
  <c r="F15" i="3"/>
  <c r="B19" i="3"/>
  <c r="C19" i="3"/>
  <c r="D19" i="3"/>
  <c r="D20" i="3" s="1"/>
  <c r="E19" i="3"/>
  <c r="E20" i="3" s="1"/>
  <c r="F19" i="3"/>
  <c r="F20" i="3" s="1"/>
  <c r="B20" i="3"/>
  <c r="C20" i="3"/>
  <c r="E22" i="3" l="1"/>
  <c r="E23" i="3" s="1"/>
  <c r="F22" i="3"/>
  <c r="F23" i="3" s="1"/>
  <c r="D22" i="3"/>
  <c r="D23" i="3" s="1"/>
</calcChain>
</file>

<file path=xl/sharedStrings.xml><?xml version="1.0" encoding="utf-8"?>
<sst xmlns="http://schemas.openxmlformats.org/spreadsheetml/2006/main" count="45" uniqueCount="40">
  <si>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</si>
  <si>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</si>
  <si>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</si>
  <si>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</si>
  <si>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</si>
  <si>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</si>
  <si>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</si>
  <si>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</si>
  <si>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</si>
  <si>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</si>
  <si>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</si>
  <si>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</si>
  <si>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</si>
  <si>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</si>
  <si>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</si>
  <si>
    <t>Overall Net Cash / (Net Debt) Position</t>
  </si>
  <si>
    <t>NET DEBT MONITORING METRICS</t>
  </si>
  <si>
    <t>TOTAL EQUITY AND LIABILITIES</t>
  </si>
  <si>
    <t>Total Equity / Net Assets</t>
  </si>
  <si>
    <t>SHAREHOLDERS' EQUITY</t>
  </si>
  <si>
    <t>TOTAL LIABILITIES</t>
  </si>
  <si>
    <t>Total Non-Current Liabilities</t>
  </si>
  <si>
    <t>Long-Term Bonds &amp; Borrowings</t>
  </si>
  <si>
    <t>Lease Liabilities</t>
  </si>
  <si>
    <t>NON-CURRENT LIABILITIES</t>
  </si>
  <si>
    <t>Total Current Liabilities</t>
  </si>
  <si>
    <t>Short-Term Borrowings &amp; Maturities</t>
  </si>
  <si>
    <t>Trade, Other Payables &amp; Provisions</t>
  </si>
  <si>
    <t>CURRENT LIABILITIES</t>
  </si>
  <si>
    <t>TOTAL ASSETS</t>
  </si>
  <si>
    <t>Total Current Assets</t>
  </si>
  <si>
    <t>Trade, Other Receivables &amp; Inventories</t>
  </si>
  <si>
    <t>Cash and Cash Equivalents</t>
  </si>
  <si>
    <t>CURRENT ASSETS</t>
  </si>
  <si>
    <t>Total Non-Current Assets</t>
  </si>
  <si>
    <t>Defined Benefit Pension Scheme Surplus</t>
  </si>
  <si>
    <t>Right-of-Use Assets</t>
  </si>
  <si>
    <t>Property, Plant and Equipment</t>
  </si>
  <si>
    <t>NON-CURRENT ASSETS</t>
  </si>
  <si>
    <t>Balance Sheet Component (GBP £ Millions)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</si>
</sst>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;[Red]\(\£#,##0.0\);&quot;-&quot;"/>
  </numFmts>
  <fonts count="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1"/>
      <name val="Segoe UI"/>
      <family val="2"/>
    </font>
    <font>
      <sz val="11"/>
      <name val="Segoe UI"/>
      <family val="2"/>
    </font>
    <font>
      <b/>
      <sz val="11"/>
      <color rgb="FFFFFFF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164" fontId="2" fillId="0" borderId="1" xfId="1" applyNumberFormat="1" applyFont="1" applyBorder="1" applyAlignment="1">
      <alignment horizontal="right"/>
    </xf>
    <xf numFmtId="0" fontId="2" fillId="0" borderId="1" xfId="1" applyFont="1" applyBorder="1" applyAlignment="1">
      <alignment horizontal="left"/>
    </xf>
    <xf numFmtId="0" fontId="2" fillId="0" borderId="0" xfId="1" applyFont="1" applyAlignment="1">
      <alignment horizontal="left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0" fontId="3" fillId="0" borderId="0" xfId="1" applyFont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</cellXfs>
  <cellStyles count="2">
    <cellStyle name="Normal" xfId="0" builtinId="0"/>
    <cellStyle name="Normal 2" xfId="1" xr:uid="{9CA112DE-C323-4D25-A6BE-1F1B50A546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1"/>
  <sheetViews>
    <sheetView tabSelected="1" workbookViewId="0">
      <selection activeCell="D15" sqref="D15"/>
    </sheetView>
  </sheetViews>
  <sheetFormatPr defaultColWidth="12.59765625" defaultRowHeight="15.75" customHeight="1" x14ac:dyDescent="0.35"/>
  <cols>
    <col min="1" max="1" width="34.33203125" bestFit="1" customWidth="1"/>
  </cols>
  <sheetData>
    <row r="1" spans="1:6" ht="15.75" customHeight="1" x14ac:dyDescent="0.3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16.5" x14ac:dyDescent="0.6">
      <c r="A2" s="12" t="s">
        <v>6</v>
      </c>
      <c r="B2" s="13">
        <v>589.4</v>
      </c>
      <c r="C2" s="13">
        <v>1703.4</v>
      </c>
      <c r="D2" s="13">
        <v>2625.2</v>
      </c>
      <c r="E2" s="13">
        <v>2959.9</v>
      </c>
      <c r="F2" s="13">
        <v>2921.9</v>
      </c>
    </row>
    <row r="3" spans="1:6" ht="12.75" x14ac:dyDescent="0.35">
      <c r="A3" s="14" t="s">
        <v>7</v>
      </c>
      <c r="B3" s="15">
        <v>-1237.8</v>
      </c>
      <c r="C3" s="15">
        <v>-1645</v>
      </c>
      <c r="D3" s="15">
        <v>-2151</v>
      </c>
      <c r="E3" s="15">
        <v>-2395.1</v>
      </c>
      <c r="F3" s="15">
        <v>-2447.9</v>
      </c>
    </row>
    <row r="4" spans="1:6" ht="16.5" x14ac:dyDescent="0.6">
      <c r="A4" s="12" t="s">
        <v>8</v>
      </c>
      <c r="B4" s="13">
        <v>-648.4</v>
      </c>
      <c r="C4" s="13">
        <v>58.4</v>
      </c>
      <c r="D4" s="13">
        <v>474.2</v>
      </c>
      <c r="E4" s="13">
        <v>564.79999999999995</v>
      </c>
      <c r="F4" s="13">
        <v>474</v>
      </c>
    </row>
    <row r="5" spans="1:6" ht="12.75" x14ac:dyDescent="0.35">
      <c r="A5" s="14" t="s">
        <v>9</v>
      </c>
      <c r="B5" s="15">
        <v>-284.10000000000002</v>
      </c>
      <c r="C5" s="15">
        <v>-40.4</v>
      </c>
      <c r="D5" s="15">
        <v>-35</v>
      </c>
      <c r="E5" s="15">
        <v>-109</v>
      </c>
      <c r="F5" s="15">
        <v>-116</v>
      </c>
    </row>
    <row r="6" spans="1:6" ht="16.5" x14ac:dyDescent="0.6">
      <c r="A6" s="12" t="s">
        <v>10</v>
      </c>
      <c r="B6" s="13">
        <v>-932.5</v>
      </c>
      <c r="C6" s="13">
        <v>18</v>
      </c>
      <c r="D6" s="13">
        <v>439.2</v>
      </c>
      <c r="E6" s="13">
        <v>455.8</v>
      </c>
      <c r="F6" s="13">
        <v>358</v>
      </c>
    </row>
    <row r="7" spans="1:6" ht="12.75" x14ac:dyDescent="0.35">
      <c r="A7" s="14" t="s">
        <v>11</v>
      </c>
      <c r="B7" s="15">
        <v>-74.900000000000006</v>
      </c>
      <c r="C7" s="15">
        <v>-76.2</v>
      </c>
      <c r="D7" s="15">
        <v>-64.2</v>
      </c>
      <c r="E7" s="15">
        <v>-3.8</v>
      </c>
      <c r="F7" s="15">
        <v>10</v>
      </c>
    </row>
    <row r="8" spans="1:6" ht="16.5" x14ac:dyDescent="0.6">
      <c r="A8" s="12" t="s">
        <v>12</v>
      </c>
      <c r="B8" s="13">
        <v>-1007.4</v>
      </c>
      <c r="C8" s="13">
        <v>58.2</v>
      </c>
      <c r="D8" s="13">
        <v>375</v>
      </c>
      <c r="E8" s="13">
        <v>452</v>
      </c>
      <c r="F8" s="13">
        <v>368</v>
      </c>
    </row>
    <row r="9" spans="1:6" ht="12.75" x14ac:dyDescent="0.35">
      <c r="A9" s="14" t="s">
        <v>13</v>
      </c>
      <c r="B9" s="15">
        <v>100.9</v>
      </c>
      <c r="C9" s="15">
        <v>-15.7</v>
      </c>
      <c r="D9" s="15">
        <v>-96.2</v>
      </c>
      <c r="E9" s="15">
        <v>-140</v>
      </c>
      <c r="F9" s="15">
        <v>-114</v>
      </c>
    </row>
    <row r="10" spans="1:6" ht="16.899999999999999" thickBot="1" x14ac:dyDescent="0.65">
      <c r="A10" s="16" t="s">
        <v>14</v>
      </c>
      <c r="B10" s="17">
        <v>-906.5</v>
      </c>
      <c r="C10" s="17">
        <v>42.5</v>
      </c>
      <c r="D10" s="17">
        <v>278.8</v>
      </c>
      <c r="E10" s="17">
        <v>312</v>
      </c>
      <c r="F10" s="17">
        <v>254</v>
      </c>
    </row>
    <row r="11" spans="1:6" ht="15.75" customHeight="1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FA0B8-0233-4F56-BAAC-9C9DD1C25AA4}">
  <dimension ref="A1:F26"/>
  <sheetViews>
    <sheetView workbookViewId="0">
      <selection activeCell="C11" sqref="C11"/>
    </sheetView>
  </sheetViews>
  <sheetFormatPr defaultRowHeight="13.5" x14ac:dyDescent="0.35"/>
  <cols>
    <col min="1" max="1" width="40.73046875" style="1" bestFit="1" customWidth="1"/>
    <col min="2" max="2" width="13.59765625" style="1" customWidth="1"/>
    <col min="3" max="3" width="12.9296875" style="1" customWidth="1"/>
    <col min="4" max="4" width="11.19921875" style="1" customWidth="1"/>
    <col min="5" max="5" width="12" style="1" customWidth="1"/>
    <col min="6" max="6" width="13.9296875" style="1" customWidth="1"/>
    <col min="7" max="16384" width="9.06640625" style="1"/>
  </cols>
  <sheetData>
    <row r="1" spans="1:6" ht="16.5" x14ac:dyDescent="0.35">
      <c r="A1" s="9" t="s">
        <v>39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16.5" x14ac:dyDescent="0.6">
      <c r="A2" s="4" t="s">
        <v>38</v>
      </c>
      <c r="B2" s="4"/>
      <c r="C2" s="4"/>
      <c r="D2" s="4"/>
      <c r="E2" s="4"/>
      <c r="F2" s="4"/>
    </row>
    <row r="3" spans="1:6" ht="16.5" x14ac:dyDescent="0.6">
      <c r="A3" s="7" t="s">
        <v>37</v>
      </c>
      <c r="B3" s="6">
        <v>4213.1000000000004</v>
      </c>
      <c r="C3" s="6">
        <v>4227.1000000000004</v>
      </c>
      <c r="D3" s="6">
        <v>4554</v>
      </c>
      <c r="E3" s="6">
        <v>4600</v>
      </c>
      <c r="F3" s="6">
        <v>4700</v>
      </c>
    </row>
    <row r="4" spans="1:6" ht="16.5" x14ac:dyDescent="0.6">
      <c r="A4" s="7" t="s">
        <v>36</v>
      </c>
      <c r="B4" s="6">
        <v>2800</v>
      </c>
      <c r="C4" s="6">
        <v>3267.6</v>
      </c>
      <c r="D4" s="6">
        <v>3505</v>
      </c>
      <c r="E4" s="6">
        <v>3600</v>
      </c>
      <c r="F4" s="6">
        <v>3700</v>
      </c>
    </row>
    <row r="5" spans="1:6" ht="16.5" x14ac:dyDescent="0.6">
      <c r="A5" s="7" t="s">
        <v>35</v>
      </c>
      <c r="B5" s="6">
        <v>188</v>
      </c>
      <c r="C5" s="6">
        <v>522.6</v>
      </c>
      <c r="D5" s="6">
        <v>325</v>
      </c>
      <c r="E5" s="6">
        <v>165</v>
      </c>
      <c r="F5" s="6">
        <v>135</v>
      </c>
    </row>
    <row r="6" spans="1:6" ht="16.5" x14ac:dyDescent="0.6">
      <c r="A6" s="4" t="s">
        <v>34</v>
      </c>
      <c r="B6" s="5">
        <f>SUM(B3:B5)</f>
        <v>7201.1</v>
      </c>
      <c r="C6" s="5">
        <f>SUM(C3:C5)</f>
        <v>8017.3000000000011</v>
      </c>
      <c r="D6" s="5">
        <f>SUM(D3:D5)</f>
        <v>8384</v>
      </c>
      <c r="E6" s="5">
        <f>SUM(E3:E5)</f>
        <v>8365</v>
      </c>
      <c r="F6" s="5">
        <f>SUM(F3:F5)</f>
        <v>8535</v>
      </c>
    </row>
    <row r="7" spans="1:6" ht="16.5" x14ac:dyDescent="0.6">
      <c r="A7" s="4" t="s">
        <v>33</v>
      </c>
      <c r="B7" s="4"/>
      <c r="C7" s="4"/>
      <c r="D7" s="4"/>
      <c r="E7" s="4"/>
      <c r="F7" s="4"/>
    </row>
    <row r="8" spans="1:6" ht="16.5" x14ac:dyDescent="0.6">
      <c r="A8" s="7" t="s">
        <v>32</v>
      </c>
      <c r="B8" s="6">
        <v>1256</v>
      </c>
      <c r="C8" s="6">
        <v>1132.4000000000001</v>
      </c>
      <c r="D8" s="6">
        <v>1165</v>
      </c>
      <c r="E8" s="6">
        <v>697</v>
      </c>
      <c r="F8" s="6">
        <v>909</v>
      </c>
    </row>
    <row r="9" spans="1:6" ht="16.5" x14ac:dyDescent="0.6">
      <c r="A9" s="7" t="s">
        <v>31</v>
      </c>
      <c r="B9" s="6">
        <v>74.2</v>
      </c>
      <c r="C9" s="6">
        <v>116.4</v>
      </c>
      <c r="D9" s="6">
        <v>120</v>
      </c>
      <c r="E9" s="6">
        <v>125</v>
      </c>
      <c r="F9" s="6">
        <v>130</v>
      </c>
    </row>
    <row r="10" spans="1:6" ht="16.5" x14ac:dyDescent="0.6">
      <c r="A10" s="4" t="s">
        <v>30</v>
      </c>
      <c r="B10" s="5">
        <f>SUM(B8:B9)</f>
        <v>1330.2</v>
      </c>
      <c r="C10" s="5">
        <f>SUM(C8:C9)</f>
        <v>1248.8000000000002</v>
      </c>
      <c r="D10" s="5">
        <f>SUM(D8:D9)</f>
        <v>1285</v>
      </c>
      <c r="E10" s="5">
        <f>SUM(E8:E9)</f>
        <v>822</v>
      </c>
      <c r="F10" s="5">
        <f>SUM(F8:F9)</f>
        <v>1039</v>
      </c>
    </row>
    <row r="11" spans="1:6" ht="16.899999999999999" thickBot="1" x14ac:dyDescent="0.65">
      <c r="A11" s="3" t="s">
        <v>29</v>
      </c>
      <c r="B11" s="2">
        <f>B6+B10</f>
        <v>8531.3000000000011</v>
      </c>
      <c r="C11" s="2">
        <f>C6+C10</f>
        <v>9266.1000000000022</v>
      </c>
      <c r="D11" s="2">
        <f>D6+D10</f>
        <v>9669</v>
      </c>
      <c r="E11" s="2">
        <f>E6+E10</f>
        <v>9187</v>
      </c>
      <c r="F11" s="2">
        <f>F6+F10</f>
        <v>9574</v>
      </c>
    </row>
    <row r="12" spans="1:6" ht="16.899999999999999" thickTop="1" x14ac:dyDescent="0.6">
      <c r="A12" s="4" t="s">
        <v>28</v>
      </c>
      <c r="B12" s="4"/>
      <c r="C12" s="4"/>
      <c r="D12" s="4"/>
      <c r="E12" s="4"/>
      <c r="F12" s="4"/>
    </row>
    <row r="13" spans="1:6" ht="16.5" x14ac:dyDescent="0.6">
      <c r="A13" s="7" t="s">
        <v>27</v>
      </c>
      <c r="B13" s="6">
        <v>316.5</v>
      </c>
      <c r="C13" s="6">
        <v>570.70000000000005</v>
      </c>
      <c r="D13" s="6">
        <v>585</v>
      </c>
      <c r="E13" s="6">
        <v>590</v>
      </c>
      <c r="F13" s="6">
        <v>610</v>
      </c>
    </row>
    <row r="14" spans="1:6" ht="16.5" x14ac:dyDescent="0.6">
      <c r="A14" s="7" t="s">
        <v>26</v>
      </c>
      <c r="B14" s="6">
        <v>75.099999999999994</v>
      </c>
      <c r="C14" s="6">
        <v>25</v>
      </c>
      <c r="D14" s="6">
        <v>30</v>
      </c>
      <c r="E14" s="6">
        <v>450</v>
      </c>
      <c r="F14" s="6">
        <v>25</v>
      </c>
    </row>
    <row r="15" spans="1:6" ht="16.5" x14ac:dyDescent="0.6">
      <c r="A15" s="4" t="s">
        <v>25</v>
      </c>
      <c r="B15" s="5">
        <f>SUM(B13:B14)</f>
        <v>391.6</v>
      </c>
      <c r="C15" s="5">
        <f>SUM(C13:C14)</f>
        <v>595.70000000000005</v>
      </c>
      <c r="D15" s="5">
        <f>SUM(D13:D14)</f>
        <v>615</v>
      </c>
      <c r="E15" s="5">
        <f>SUM(E13:E14)</f>
        <v>1040</v>
      </c>
      <c r="F15" s="5">
        <f>SUM(F13:F14)</f>
        <v>635</v>
      </c>
    </row>
    <row r="16" spans="1:6" ht="16.5" x14ac:dyDescent="0.6">
      <c r="A16" s="4" t="s">
        <v>24</v>
      </c>
      <c r="B16" s="4"/>
      <c r="C16" s="4"/>
      <c r="D16" s="4"/>
      <c r="E16" s="4"/>
      <c r="F16" s="4"/>
    </row>
    <row r="17" spans="1:6" ht="16.5" x14ac:dyDescent="0.6">
      <c r="A17" s="7" t="s">
        <v>23</v>
      </c>
      <c r="B17" s="6">
        <v>1827.5</v>
      </c>
      <c r="C17" s="6">
        <v>3701.8</v>
      </c>
      <c r="D17" s="6">
        <v>3958</v>
      </c>
      <c r="E17" s="6">
        <v>4100</v>
      </c>
      <c r="F17" s="6">
        <v>4220</v>
      </c>
    </row>
    <row r="18" spans="1:6" ht="16.5" x14ac:dyDescent="0.6">
      <c r="A18" s="7" t="s">
        <v>22</v>
      </c>
      <c r="B18" s="6">
        <v>981</v>
      </c>
      <c r="C18" s="6">
        <v>1000</v>
      </c>
      <c r="D18" s="6">
        <v>1000</v>
      </c>
      <c r="E18" s="6">
        <v>1000</v>
      </c>
      <c r="F18" s="6">
        <v>1250</v>
      </c>
    </row>
    <row r="19" spans="1:6" ht="16.5" x14ac:dyDescent="0.6">
      <c r="A19" s="4" t="s">
        <v>21</v>
      </c>
      <c r="B19" s="5">
        <f>SUM(B17:B18)</f>
        <v>2808.5</v>
      </c>
      <c r="C19" s="5">
        <f>SUM(C17:C18)</f>
        <v>4701.8</v>
      </c>
      <c r="D19" s="5">
        <f>SUM(D17:D18)</f>
        <v>4958</v>
      </c>
      <c r="E19" s="5">
        <f>SUM(E17:E18)</f>
        <v>5100</v>
      </c>
      <c r="F19" s="5">
        <f>SUM(F17:F18)</f>
        <v>5470</v>
      </c>
    </row>
    <row r="20" spans="1:6" ht="16.5" x14ac:dyDescent="0.6">
      <c r="A20" s="4" t="s">
        <v>20</v>
      </c>
      <c r="B20" s="5">
        <f>B15+B19</f>
        <v>3200.1</v>
      </c>
      <c r="C20" s="5">
        <f>C15+C19</f>
        <v>5297.5</v>
      </c>
      <c r="D20" s="5">
        <f>D15+D19</f>
        <v>5573</v>
      </c>
      <c r="E20" s="5">
        <f>E15+E19</f>
        <v>6140</v>
      </c>
      <c r="F20" s="5">
        <f>F15+F19</f>
        <v>6105</v>
      </c>
    </row>
    <row r="21" spans="1:6" ht="16.5" x14ac:dyDescent="0.6">
      <c r="A21" s="4" t="s">
        <v>19</v>
      </c>
      <c r="B21" s="4"/>
      <c r="C21" s="4"/>
      <c r="D21" s="4"/>
      <c r="E21" s="4"/>
      <c r="F21" s="4"/>
    </row>
    <row r="22" spans="1:6" ht="16.5" x14ac:dyDescent="0.6">
      <c r="A22" s="4" t="s">
        <v>18</v>
      </c>
      <c r="B22" s="5">
        <f>B11-B20</f>
        <v>5331.2000000000007</v>
      </c>
      <c r="C22" s="5">
        <f>C11-C20</f>
        <v>3968.6000000000022</v>
      </c>
      <c r="D22" s="5">
        <f>D11-D20</f>
        <v>4096</v>
      </c>
      <c r="E22" s="5">
        <f>E11-E20</f>
        <v>3047</v>
      </c>
      <c r="F22" s="5">
        <f>F11-F20</f>
        <v>3469</v>
      </c>
    </row>
    <row r="23" spans="1:6" ht="16.899999999999999" thickBot="1" x14ac:dyDescent="0.65">
      <c r="A23" s="3" t="s">
        <v>17</v>
      </c>
      <c r="B23" s="2">
        <f>B22+B20</f>
        <v>8531.3000000000011</v>
      </c>
      <c r="C23" s="2">
        <f>C22+C20</f>
        <v>9266.1000000000022</v>
      </c>
      <c r="D23" s="2">
        <f>D22+D20</f>
        <v>9669</v>
      </c>
      <c r="E23" s="2">
        <f>E22+E20</f>
        <v>9187</v>
      </c>
      <c r="F23" s="2">
        <f>F22+F20</f>
        <v>9574</v>
      </c>
    </row>
    <row r="24" spans="1:6" ht="16.899999999999999" thickTop="1" x14ac:dyDescent="0.6">
      <c r="A24" s="4" t="s">
        <v>16</v>
      </c>
      <c r="B24" s="4"/>
      <c r="C24" s="4"/>
      <c r="D24" s="4"/>
      <c r="E24" s="4"/>
      <c r="F24" s="4"/>
    </row>
    <row r="25" spans="1:6" ht="16.899999999999999" thickBot="1" x14ac:dyDescent="0.65">
      <c r="A25" s="3" t="s">
        <v>15</v>
      </c>
      <c r="B25" s="2">
        <v>-47</v>
      </c>
      <c r="C25" s="2">
        <v>140.5</v>
      </c>
      <c r="D25" s="2">
        <v>171</v>
      </c>
      <c r="E25" s="2">
        <v>-298</v>
      </c>
      <c r="F25" s="2">
        <v>-483</v>
      </c>
    </row>
    <row r="26" spans="1:6" ht="13.9" thickTop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chahil italiya</cp:lastModifiedBy>
  <dcterms:modified xsi:type="dcterms:W3CDTF">2026-06-30T14:09:47Z</dcterms:modified>
</cp:coreProperties>
</file>