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gam3r\Downloads\"/>
    </mc:Choice>
  </mc:AlternateContent>
  <xr:revisionPtr revIDLastSave="0" documentId="13_ncr:1_{49267024-0CA4-4F3A-BAA8-A32B3DCBF92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GrE HnD Bs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6" i="1" l="1"/>
  <c r="U7" i="1"/>
  <c r="V7" i="1"/>
  <c r="U8" i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U92" i="1"/>
  <c r="U93" i="1" s="1"/>
  <c r="U94" i="1" s="1"/>
  <c r="U95" i="1" s="1"/>
  <c r="U96" i="1" s="1"/>
  <c r="V92" i="1"/>
  <c r="V93" i="1"/>
  <c r="V94" i="1"/>
  <c r="V95" i="1"/>
  <c r="V96" i="1"/>
  <c r="J4" i="1" l="1"/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8" i="1"/>
  <c r="G9" i="1"/>
  <c r="K9" i="1" s="1"/>
  <c r="G10" i="1"/>
  <c r="K10" i="1" s="1"/>
  <c r="G11" i="1"/>
  <c r="K11" i="1" s="1"/>
  <c r="G12" i="1"/>
  <c r="G13" i="1"/>
  <c r="G14" i="1"/>
  <c r="G15" i="1"/>
  <c r="G16" i="1"/>
  <c r="G17" i="1"/>
  <c r="K17" i="1" s="1"/>
  <c r="G18" i="1"/>
  <c r="K18" i="1" s="1"/>
  <c r="G19" i="1"/>
  <c r="K19" i="1" s="1"/>
  <c r="G20" i="1"/>
  <c r="K20" i="1" s="1"/>
  <c r="G21" i="1"/>
  <c r="K21" i="1" s="1"/>
  <c r="G22" i="1"/>
  <c r="K22" i="1" s="1"/>
  <c r="G23" i="1"/>
  <c r="K23" i="1" s="1"/>
  <c r="G24" i="1"/>
  <c r="G25" i="1"/>
  <c r="G26" i="1"/>
  <c r="G27" i="1"/>
  <c r="G28" i="1"/>
  <c r="G29" i="1"/>
  <c r="K29" i="1" s="1"/>
  <c r="G30" i="1"/>
  <c r="K30" i="1" s="1"/>
  <c r="G31" i="1"/>
  <c r="K31" i="1" s="1"/>
  <c r="G32" i="1"/>
  <c r="K32" i="1" s="1"/>
  <c r="G33" i="1"/>
  <c r="K33" i="1" s="1"/>
  <c r="G34" i="1"/>
  <c r="K34" i="1" s="1"/>
  <c r="G35" i="1"/>
  <c r="K35" i="1" s="1"/>
  <c r="G36" i="1"/>
  <c r="G37" i="1"/>
  <c r="G38" i="1"/>
  <c r="K38" i="1" s="1"/>
  <c r="G39" i="1"/>
  <c r="G40" i="1"/>
  <c r="G41" i="1"/>
  <c r="K41" i="1" s="1"/>
  <c r="G42" i="1"/>
  <c r="K42" i="1" s="1"/>
  <c r="G43" i="1"/>
  <c r="K43" i="1" s="1"/>
  <c r="G44" i="1"/>
  <c r="K44" i="1" s="1"/>
  <c r="G45" i="1"/>
  <c r="K45" i="1" s="1"/>
  <c r="G46" i="1"/>
  <c r="K46" i="1" s="1"/>
  <c r="G47" i="1"/>
  <c r="K47" i="1" s="1"/>
  <c r="G48" i="1"/>
  <c r="G49" i="1"/>
  <c r="G50" i="1"/>
  <c r="G51" i="1"/>
  <c r="G52" i="1"/>
  <c r="G53" i="1"/>
  <c r="K53" i="1" s="1"/>
  <c r="G54" i="1"/>
  <c r="K54" i="1" s="1"/>
  <c r="G55" i="1"/>
  <c r="K55" i="1" s="1"/>
  <c r="G56" i="1"/>
  <c r="K56" i="1" s="1"/>
  <c r="G57" i="1"/>
  <c r="K57" i="1" s="1"/>
  <c r="G58" i="1"/>
  <c r="K58" i="1" s="1"/>
  <c r="G59" i="1"/>
  <c r="K59" i="1" s="1"/>
  <c r="G60" i="1"/>
  <c r="G61" i="1"/>
  <c r="G62" i="1"/>
  <c r="K62" i="1" s="1"/>
  <c r="G63" i="1"/>
  <c r="G64" i="1"/>
  <c r="G65" i="1"/>
  <c r="K65" i="1" s="1"/>
  <c r="G66" i="1"/>
  <c r="K66" i="1" s="1"/>
  <c r="G67" i="1"/>
  <c r="K67" i="1" s="1"/>
  <c r="G68" i="1"/>
  <c r="K68" i="1" s="1"/>
  <c r="G69" i="1"/>
  <c r="K69" i="1" s="1"/>
  <c r="G70" i="1"/>
  <c r="K70" i="1" s="1"/>
  <c r="G71" i="1"/>
  <c r="K71" i="1" s="1"/>
  <c r="G72" i="1"/>
  <c r="G73" i="1"/>
  <c r="G74" i="1"/>
  <c r="G75" i="1"/>
  <c r="G76" i="1"/>
  <c r="G77" i="1"/>
  <c r="K77" i="1" s="1"/>
  <c r="G78" i="1"/>
  <c r="K78" i="1" s="1"/>
  <c r="G79" i="1"/>
  <c r="K79" i="1" s="1"/>
  <c r="G80" i="1"/>
  <c r="K80" i="1" s="1"/>
  <c r="G81" i="1"/>
  <c r="K81" i="1" s="1"/>
  <c r="G82" i="1"/>
  <c r="K82" i="1" s="1"/>
  <c r="G83" i="1"/>
  <c r="K83" i="1" s="1"/>
  <c r="G84" i="1"/>
  <c r="G85" i="1"/>
  <c r="G86" i="1"/>
  <c r="G87" i="1"/>
  <c r="G88" i="1"/>
  <c r="G89" i="1"/>
  <c r="K89" i="1" s="1"/>
  <c r="G90" i="1"/>
  <c r="K90" i="1" s="1"/>
  <c r="G91" i="1"/>
  <c r="K91" i="1" s="1"/>
  <c r="G92" i="1"/>
  <c r="K92" i="1" s="1"/>
  <c r="G93" i="1"/>
  <c r="K93" i="1" s="1"/>
  <c r="G94" i="1"/>
  <c r="K94" i="1" s="1"/>
  <c r="G95" i="1"/>
  <c r="K95" i="1" s="1"/>
  <c r="G96" i="1"/>
  <c r="G97" i="1"/>
  <c r="G98" i="1"/>
  <c r="K98" i="1" s="1"/>
  <c r="G8" i="1"/>
  <c r="B8" i="1"/>
  <c r="I8" i="1" l="1"/>
  <c r="K88" i="1"/>
  <c r="K76" i="1"/>
  <c r="K64" i="1"/>
  <c r="K52" i="1"/>
  <c r="K40" i="1"/>
  <c r="K28" i="1"/>
  <c r="K16" i="1"/>
  <c r="K8" i="1"/>
  <c r="K87" i="1"/>
  <c r="K75" i="1"/>
  <c r="K63" i="1"/>
  <c r="K51" i="1"/>
  <c r="K39" i="1"/>
  <c r="K27" i="1"/>
  <c r="K15" i="1"/>
  <c r="K86" i="1"/>
  <c r="K74" i="1"/>
  <c r="K14" i="1"/>
  <c r="K97" i="1"/>
  <c r="K85" i="1"/>
  <c r="K73" i="1"/>
  <c r="K61" i="1"/>
  <c r="K49" i="1"/>
  <c r="K37" i="1"/>
  <c r="K25" i="1"/>
  <c r="K13" i="1"/>
  <c r="K50" i="1"/>
  <c r="K96" i="1"/>
  <c r="K84" i="1"/>
  <c r="K72" i="1"/>
  <c r="K60" i="1"/>
  <c r="K48" i="1"/>
  <c r="K36" i="1"/>
  <c r="K24" i="1"/>
  <c r="K12" i="1"/>
  <c r="H8" i="1"/>
  <c r="K26" i="1"/>
  <c r="A9" i="1"/>
  <c r="J8" i="1" l="1"/>
  <c r="L8" i="1" s="1"/>
  <c r="A10" i="1"/>
  <c r="B9" i="1"/>
  <c r="H9" i="1" l="1"/>
  <c r="I9" i="1"/>
  <c r="A11" i="1"/>
  <c r="B10" i="1"/>
  <c r="J9" i="1" l="1"/>
  <c r="L9" i="1" s="1"/>
  <c r="H10" i="1"/>
  <c r="I10" i="1"/>
  <c r="A12" i="1"/>
  <c r="B11" i="1"/>
  <c r="J10" i="1" l="1"/>
  <c r="L10" i="1" s="1"/>
  <c r="H11" i="1"/>
  <c r="I11" i="1"/>
  <c r="A13" i="1"/>
  <c r="B12" i="1"/>
  <c r="J11" i="1" l="1"/>
  <c r="L11" i="1" s="1"/>
  <c r="H12" i="1"/>
  <c r="I12" i="1"/>
  <c r="A14" i="1"/>
  <c r="B13" i="1"/>
  <c r="J12" i="1" l="1"/>
  <c r="L12" i="1" s="1"/>
  <c r="H13" i="1"/>
  <c r="I13" i="1"/>
  <c r="A15" i="1"/>
  <c r="B14" i="1"/>
  <c r="J13" i="1" l="1"/>
  <c r="L13" i="1" s="1"/>
  <c r="H14" i="1"/>
  <c r="I14" i="1"/>
  <c r="A16" i="1"/>
  <c r="B15" i="1"/>
  <c r="J14" i="1" l="1"/>
  <c r="L14" i="1" s="1"/>
  <c r="H15" i="1"/>
  <c r="I15" i="1"/>
  <c r="A17" i="1"/>
  <c r="B16" i="1"/>
  <c r="J15" i="1" l="1"/>
  <c r="L15" i="1" s="1"/>
  <c r="H16" i="1"/>
  <c r="I16" i="1"/>
  <c r="A18" i="1"/>
  <c r="B17" i="1"/>
  <c r="J16" i="1" l="1"/>
  <c r="L16" i="1" s="1"/>
  <c r="H17" i="1"/>
  <c r="I17" i="1"/>
  <c r="A19" i="1"/>
  <c r="B18" i="1"/>
  <c r="J17" i="1" l="1"/>
  <c r="L17" i="1" s="1"/>
  <c r="H18" i="1"/>
  <c r="I18" i="1"/>
  <c r="A20" i="1"/>
  <c r="B19" i="1"/>
  <c r="J18" i="1" l="1"/>
  <c r="L18" i="1" s="1"/>
  <c r="H19" i="1"/>
  <c r="I19" i="1"/>
  <c r="A21" i="1"/>
  <c r="B20" i="1"/>
  <c r="J19" i="1" l="1"/>
  <c r="L19" i="1" s="1"/>
  <c r="H20" i="1"/>
  <c r="I20" i="1"/>
  <c r="A22" i="1"/>
  <c r="B21" i="1"/>
  <c r="J20" i="1" l="1"/>
  <c r="L20" i="1" s="1"/>
  <c r="H21" i="1"/>
  <c r="I21" i="1"/>
  <c r="A23" i="1"/>
  <c r="B22" i="1"/>
  <c r="J21" i="1" l="1"/>
  <c r="L21" i="1" s="1"/>
  <c r="H22" i="1"/>
  <c r="I22" i="1"/>
  <c r="A24" i="1"/>
  <c r="B23" i="1"/>
  <c r="J22" i="1" l="1"/>
  <c r="L22" i="1" s="1"/>
  <c r="H23" i="1"/>
  <c r="I23" i="1"/>
  <c r="A25" i="1"/>
  <c r="B24" i="1"/>
  <c r="J23" i="1" l="1"/>
  <c r="L23" i="1" s="1"/>
  <c r="H24" i="1"/>
  <c r="I24" i="1"/>
  <c r="A26" i="1"/>
  <c r="B25" i="1"/>
  <c r="J24" i="1" l="1"/>
  <c r="L24" i="1" s="1"/>
  <c r="H25" i="1"/>
  <c r="I25" i="1"/>
  <c r="A27" i="1"/>
  <c r="B26" i="1"/>
  <c r="J25" i="1" l="1"/>
  <c r="L25" i="1" s="1"/>
  <c r="H26" i="1"/>
  <c r="I26" i="1"/>
  <c r="A28" i="1"/>
  <c r="B27" i="1"/>
  <c r="J26" i="1" l="1"/>
  <c r="L26" i="1" s="1"/>
  <c r="H27" i="1"/>
  <c r="I27" i="1"/>
  <c r="A29" i="1"/>
  <c r="B28" i="1"/>
  <c r="J27" i="1" l="1"/>
  <c r="L27" i="1" s="1"/>
  <c r="H28" i="1"/>
  <c r="I28" i="1"/>
  <c r="A30" i="1"/>
  <c r="B29" i="1"/>
  <c r="J28" i="1" l="1"/>
  <c r="L28" i="1" s="1"/>
  <c r="H29" i="1"/>
  <c r="I29" i="1"/>
  <c r="A31" i="1"/>
  <c r="B30" i="1"/>
  <c r="J29" i="1" l="1"/>
  <c r="L29" i="1" s="1"/>
  <c r="H30" i="1"/>
  <c r="I30" i="1"/>
  <c r="A32" i="1"/>
  <c r="B31" i="1"/>
  <c r="J30" i="1" l="1"/>
  <c r="L30" i="1" s="1"/>
  <c r="H31" i="1"/>
  <c r="I31" i="1"/>
  <c r="A33" i="1"/>
  <c r="B32" i="1"/>
  <c r="J31" i="1" l="1"/>
  <c r="L31" i="1" s="1"/>
  <c r="H32" i="1"/>
  <c r="I32" i="1"/>
  <c r="A34" i="1"/>
  <c r="B33" i="1"/>
  <c r="J32" i="1" l="1"/>
  <c r="L32" i="1" s="1"/>
  <c r="H33" i="1"/>
  <c r="I33" i="1"/>
  <c r="A35" i="1"/>
  <c r="B34" i="1"/>
  <c r="J33" i="1" l="1"/>
  <c r="L33" i="1" s="1"/>
  <c r="H34" i="1"/>
  <c r="I34" i="1"/>
  <c r="A36" i="1"/>
  <c r="B35" i="1"/>
  <c r="J34" i="1" l="1"/>
  <c r="L34" i="1" s="1"/>
  <c r="H35" i="1"/>
  <c r="I35" i="1"/>
  <c r="A37" i="1"/>
  <c r="B36" i="1"/>
  <c r="J35" i="1" l="1"/>
  <c r="L35" i="1" s="1"/>
  <c r="H36" i="1"/>
  <c r="I36" i="1"/>
  <c r="A38" i="1"/>
  <c r="B37" i="1"/>
  <c r="J36" i="1" l="1"/>
  <c r="L36" i="1" s="1"/>
  <c r="H37" i="1"/>
  <c r="I37" i="1"/>
  <c r="A39" i="1"/>
  <c r="B38" i="1"/>
  <c r="J37" i="1" l="1"/>
  <c r="L37" i="1" s="1"/>
  <c r="H38" i="1"/>
  <c r="I38" i="1"/>
  <c r="A40" i="1"/>
  <c r="B39" i="1"/>
  <c r="J38" i="1" l="1"/>
  <c r="L38" i="1" s="1"/>
  <c r="H39" i="1"/>
  <c r="I39" i="1"/>
  <c r="A41" i="1"/>
  <c r="B40" i="1"/>
  <c r="J39" i="1" l="1"/>
  <c r="L39" i="1" s="1"/>
  <c r="H40" i="1"/>
  <c r="I40" i="1"/>
  <c r="A42" i="1"/>
  <c r="B41" i="1"/>
  <c r="J40" i="1" l="1"/>
  <c r="L40" i="1" s="1"/>
  <c r="H41" i="1"/>
  <c r="I41" i="1"/>
  <c r="A43" i="1"/>
  <c r="B42" i="1"/>
  <c r="J41" i="1" l="1"/>
  <c r="L41" i="1" s="1"/>
  <c r="H42" i="1"/>
  <c r="I42" i="1"/>
  <c r="A44" i="1"/>
  <c r="B43" i="1"/>
  <c r="J42" i="1" l="1"/>
  <c r="L42" i="1" s="1"/>
  <c r="H43" i="1"/>
  <c r="I43" i="1"/>
  <c r="A45" i="1"/>
  <c r="B44" i="1"/>
  <c r="J43" i="1" l="1"/>
  <c r="L43" i="1" s="1"/>
  <c r="H44" i="1"/>
  <c r="I44" i="1"/>
  <c r="A46" i="1"/>
  <c r="B45" i="1"/>
  <c r="J44" i="1" l="1"/>
  <c r="L44" i="1" s="1"/>
  <c r="H45" i="1"/>
  <c r="I45" i="1"/>
  <c r="A47" i="1"/>
  <c r="B46" i="1"/>
  <c r="J45" i="1" l="1"/>
  <c r="L45" i="1" s="1"/>
  <c r="H46" i="1"/>
  <c r="I46" i="1"/>
  <c r="A48" i="1"/>
  <c r="B47" i="1"/>
  <c r="J46" i="1" l="1"/>
  <c r="L46" i="1" s="1"/>
  <c r="H47" i="1"/>
  <c r="I47" i="1"/>
  <c r="A49" i="1"/>
  <c r="B48" i="1"/>
  <c r="J47" i="1" l="1"/>
  <c r="L47" i="1" s="1"/>
  <c r="H48" i="1"/>
  <c r="I48" i="1"/>
  <c r="A50" i="1"/>
  <c r="B49" i="1"/>
  <c r="J48" i="1" l="1"/>
  <c r="L48" i="1" s="1"/>
  <c r="H49" i="1"/>
  <c r="I49" i="1"/>
  <c r="A51" i="1"/>
  <c r="B50" i="1"/>
  <c r="J49" i="1" l="1"/>
  <c r="L49" i="1" s="1"/>
  <c r="H50" i="1"/>
  <c r="I50" i="1"/>
  <c r="A52" i="1"/>
  <c r="B51" i="1"/>
  <c r="J50" i="1" l="1"/>
  <c r="L50" i="1" s="1"/>
  <c r="H51" i="1"/>
  <c r="I51" i="1"/>
  <c r="A53" i="1"/>
  <c r="B52" i="1"/>
  <c r="J51" i="1" l="1"/>
  <c r="L51" i="1" s="1"/>
  <c r="H52" i="1"/>
  <c r="I52" i="1"/>
  <c r="A54" i="1"/>
  <c r="B53" i="1"/>
  <c r="J52" i="1" l="1"/>
  <c r="L52" i="1" s="1"/>
  <c r="H53" i="1"/>
  <c r="I53" i="1"/>
  <c r="A55" i="1"/>
  <c r="B54" i="1"/>
  <c r="J53" i="1" l="1"/>
  <c r="L53" i="1" s="1"/>
  <c r="H54" i="1"/>
  <c r="I54" i="1"/>
  <c r="A56" i="1"/>
  <c r="B55" i="1"/>
  <c r="J54" i="1" l="1"/>
  <c r="L54" i="1" s="1"/>
  <c r="H55" i="1"/>
  <c r="I55" i="1"/>
  <c r="A57" i="1"/>
  <c r="B56" i="1"/>
  <c r="J55" i="1" l="1"/>
  <c r="L55" i="1" s="1"/>
  <c r="H56" i="1"/>
  <c r="I56" i="1"/>
  <c r="A58" i="1"/>
  <c r="B57" i="1"/>
  <c r="J56" i="1" l="1"/>
  <c r="L56" i="1" s="1"/>
  <c r="H57" i="1"/>
  <c r="I57" i="1"/>
  <c r="A59" i="1"/>
  <c r="B58" i="1"/>
  <c r="J57" i="1" l="1"/>
  <c r="L57" i="1" s="1"/>
  <c r="H58" i="1"/>
  <c r="I58" i="1"/>
  <c r="A60" i="1"/>
  <c r="B59" i="1"/>
  <c r="J58" i="1" l="1"/>
  <c r="L58" i="1" s="1"/>
  <c r="H59" i="1"/>
  <c r="I59" i="1"/>
  <c r="A61" i="1"/>
  <c r="B60" i="1"/>
  <c r="J59" i="1" l="1"/>
  <c r="L59" i="1" s="1"/>
  <c r="H60" i="1"/>
  <c r="I60" i="1"/>
  <c r="A62" i="1"/>
  <c r="B61" i="1"/>
  <c r="J60" i="1" l="1"/>
  <c r="L60" i="1" s="1"/>
  <c r="H61" i="1"/>
  <c r="I61" i="1"/>
  <c r="A63" i="1"/>
  <c r="B62" i="1"/>
  <c r="J61" i="1" l="1"/>
  <c r="L61" i="1" s="1"/>
  <c r="H62" i="1"/>
  <c r="I62" i="1"/>
  <c r="A64" i="1"/>
  <c r="B63" i="1"/>
  <c r="J62" i="1" l="1"/>
  <c r="L62" i="1" s="1"/>
  <c r="H63" i="1"/>
  <c r="I63" i="1"/>
  <c r="A65" i="1"/>
  <c r="B64" i="1"/>
  <c r="J63" i="1" l="1"/>
  <c r="L63" i="1" s="1"/>
  <c r="H64" i="1"/>
  <c r="I64" i="1"/>
  <c r="A66" i="1"/>
  <c r="B65" i="1"/>
  <c r="J64" i="1" l="1"/>
  <c r="L64" i="1" s="1"/>
  <c r="H65" i="1"/>
  <c r="I65" i="1"/>
  <c r="A67" i="1"/>
  <c r="B66" i="1"/>
  <c r="J65" i="1" l="1"/>
  <c r="L65" i="1" s="1"/>
  <c r="H66" i="1"/>
  <c r="I66" i="1"/>
  <c r="A68" i="1"/>
  <c r="B67" i="1"/>
  <c r="J66" i="1" l="1"/>
  <c r="L66" i="1" s="1"/>
  <c r="H67" i="1"/>
  <c r="I67" i="1"/>
  <c r="A69" i="1"/>
  <c r="B68" i="1"/>
  <c r="J67" i="1" l="1"/>
  <c r="L67" i="1" s="1"/>
  <c r="H68" i="1"/>
  <c r="I68" i="1"/>
  <c r="A70" i="1"/>
  <c r="B69" i="1"/>
  <c r="J68" i="1" l="1"/>
  <c r="L68" i="1" s="1"/>
  <c r="H69" i="1"/>
  <c r="I69" i="1"/>
  <c r="A71" i="1"/>
  <c r="B70" i="1"/>
  <c r="J69" i="1" l="1"/>
  <c r="L69" i="1" s="1"/>
  <c r="H70" i="1"/>
  <c r="I70" i="1"/>
  <c r="A72" i="1"/>
  <c r="B71" i="1"/>
  <c r="J70" i="1" l="1"/>
  <c r="L70" i="1" s="1"/>
  <c r="H71" i="1"/>
  <c r="I71" i="1"/>
  <c r="A73" i="1"/>
  <c r="B72" i="1"/>
  <c r="J71" i="1" l="1"/>
  <c r="L71" i="1" s="1"/>
  <c r="H72" i="1"/>
  <c r="I72" i="1"/>
  <c r="A74" i="1"/>
  <c r="B73" i="1"/>
  <c r="J72" i="1" l="1"/>
  <c r="L72" i="1" s="1"/>
  <c r="H73" i="1"/>
  <c r="I73" i="1"/>
  <c r="A75" i="1"/>
  <c r="B74" i="1"/>
  <c r="J73" i="1" l="1"/>
  <c r="L73" i="1" s="1"/>
  <c r="H74" i="1"/>
  <c r="I74" i="1"/>
  <c r="A76" i="1"/>
  <c r="B75" i="1"/>
  <c r="J74" i="1" l="1"/>
  <c r="L74" i="1" s="1"/>
  <c r="H75" i="1"/>
  <c r="I75" i="1"/>
  <c r="A77" i="1"/>
  <c r="B76" i="1"/>
  <c r="J75" i="1" l="1"/>
  <c r="L75" i="1" s="1"/>
  <c r="H76" i="1"/>
  <c r="I76" i="1"/>
  <c r="A78" i="1"/>
  <c r="B77" i="1"/>
  <c r="J76" i="1" l="1"/>
  <c r="L76" i="1" s="1"/>
  <c r="H77" i="1"/>
  <c r="I77" i="1"/>
  <c r="A79" i="1"/>
  <c r="B78" i="1"/>
  <c r="J77" i="1" l="1"/>
  <c r="L77" i="1" s="1"/>
  <c r="H78" i="1"/>
  <c r="I78" i="1"/>
  <c r="A80" i="1"/>
  <c r="B79" i="1"/>
  <c r="J78" i="1" l="1"/>
  <c r="L78" i="1" s="1"/>
  <c r="H79" i="1"/>
  <c r="I79" i="1"/>
  <c r="A81" i="1"/>
  <c r="B80" i="1"/>
  <c r="J79" i="1" l="1"/>
  <c r="L79" i="1" s="1"/>
  <c r="H80" i="1"/>
  <c r="I80" i="1"/>
  <c r="A82" i="1"/>
  <c r="B81" i="1"/>
  <c r="J80" i="1" l="1"/>
  <c r="L80" i="1" s="1"/>
  <c r="H81" i="1"/>
  <c r="I81" i="1"/>
  <c r="A83" i="1"/>
  <c r="B82" i="1"/>
  <c r="J81" i="1" l="1"/>
  <c r="L81" i="1" s="1"/>
  <c r="H82" i="1"/>
  <c r="I82" i="1"/>
  <c r="A84" i="1"/>
  <c r="B83" i="1"/>
  <c r="J82" i="1" l="1"/>
  <c r="L82" i="1" s="1"/>
  <c r="H83" i="1"/>
  <c r="I83" i="1"/>
  <c r="A85" i="1"/>
  <c r="B84" i="1"/>
  <c r="J83" i="1" l="1"/>
  <c r="L83" i="1" s="1"/>
  <c r="H84" i="1"/>
  <c r="I84" i="1"/>
  <c r="A86" i="1"/>
  <c r="B85" i="1"/>
  <c r="J84" i="1" l="1"/>
  <c r="L84" i="1" s="1"/>
  <c r="H85" i="1"/>
  <c r="I85" i="1"/>
  <c r="A87" i="1"/>
  <c r="B86" i="1"/>
  <c r="J85" i="1" l="1"/>
  <c r="L85" i="1" s="1"/>
  <c r="H86" i="1"/>
  <c r="I86" i="1"/>
  <c r="A88" i="1"/>
  <c r="B87" i="1"/>
  <c r="J86" i="1" l="1"/>
  <c r="L86" i="1" s="1"/>
  <c r="H87" i="1"/>
  <c r="I87" i="1"/>
  <c r="A89" i="1"/>
  <c r="B88" i="1"/>
  <c r="J87" i="1" l="1"/>
  <c r="L87" i="1" s="1"/>
  <c r="H88" i="1"/>
  <c r="I88" i="1"/>
  <c r="A90" i="1"/>
  <c r="B89" i="1"/>
  <c r="J88" i="1" l="1"/>
  <c r="L88" i="1" s="1"/>
  <c r="H89" i="1"/>
  <c r="I89" i="1"/>
  <c r="A91" i="1"/>
  <c r="B90" i="1"/>
  <c r="J89" i="1" l="1"/>
  <c r="L89" i="1" s="1"/>
  <c r="H90" i="1"/>
  <c r="I90" i="1"/>
  <c r="A92" i="1"/>
  <c r="B91" i="1"/>
  <c r="J90" i="1" l="1"/>
  <c r="L90" i="1" s="1"/>
  <c r="H91" i="1"/>
  <c r="I91" i="1"/>
  <c r="A93" i="1"/>
  <c r="B92" i="1"/>
  <c r="J91" i="1" l="1"/>
  <c r="L91" i="1" s="1"/>
  <c r="H92" i="1"/>
  <c r="I92" i="1"/>
  <c r="A94" i="1"/>
  <c r="B93" i="1"/>
  <c r="J92" i="1" l="1"/>
  <c r="L92" i="1" s="1"/>
  <c r="H93" i="1"/>
  <c r="I93" i="1"/>
  <c r="A95" i="1"/>
  <c r="B94" i="1"/>
  <c r="J93" i="1" l="1"/>
  <c r="L93" i="1" s="1"/>
  <c r="H94" i="1"/>
  <c r="I94" i="1"/>
  <c r="A96" i="1"/>
  <c r="B95" i="1"/>
  <c r="J94" i="1" l="1"/>
  <c r="L94" i="1" s="1"/>
  <c r="H95" i="1"/>
  <c r="I95" i="1"/>
  <c r="A97" i="1"/>
  <c r="B96" i="1"/>
  <c r="J95" i="1" l="1"/>
  <c r="L95" i="1" s="1"/>
  <c r="H96" i="1"/>
  <c r="I96" i="1"/>
  <c r="A98" i="1"/>
  <c r="B98" i="1" s="1"/>
  <c r="B97" i="1"/>
  <c r="J96" i="1" l="1"/>
  <c r="L96" i="1" s="1"/>
  <c r="H97" i="1"/>
  <c r="I97" i="1"/>
  <c r="H98" i="1"/>
  <c r="I98" i="1"/>
  <c r="J98" i="1" l="1"/>
  <c r="L98" i="1" s="1"/>
  <c r="J97" i="1"/>
  <c r="L97" i="1" s="1"/>
</calcChain>
</file>

<file path=xl/sharedStrings.xml><?xml version="1.0" encoding="utf-8"?>
<sst xmlns="http://schemas.openxmlformats.org/spreadsheetml/2006/main" count="44" uniqueCount="34">
  <si>
    <t>Baro</t>
  </si>
  <si>
    <t>Humidity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</si>
  <si>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</si>
  <si>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</si>
  <si>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</si>
  <si>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</si>
  <si>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</si>
  <si>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</si>
  <si>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</si>
  <si>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</si>
  <si>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</si>
  <si>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</si>
  <si>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Specific Fuel Consumption</t>
  </si>
  <si>
    <t>Brake Mean Effective Pressure</t>
  </si>
  <si>
    <t>Power</t>
  </si>
  <si>
    <t>Torque</t>
  </si>
  <si>
    <t>Nm</t>
  </si>
  <si>
    <t>Radius</t>
  </si>
  <si>
    <t>HP</t>
  </si>
  <si>
    <t>W</t>
  </si>
  <si>
    <t>g/s</t>
  </si>
  <si>
    <t>Petrol Weight per litre</t>
  </si>
  <si>
    <t>g</t>
  </si>
  <si>
    <t>Displacement</t>
  </si>
  <si>
    <t>cc</t>
  </si>
  <si>
    <t>m3</t>
  </si>
  <si>
    <t>Pa</t>
  </si>
  <si>
    <t>Radians/s</t>
  </si>
  <si>
    <t>m</t>
  </si>
  <si>
    <t>g/(kW/h)</t>
  </si>
  <si>
    <t>Overall Thermal Efficiency</t>
  </si>
  <si>
    <t>Petrol Lower Heating Value</t>
  </si>
  <si>
    <t>kWh/g</t>
  </si>
  <si>
    <t>Ambient 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</si>
</sst>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 Fuel Consumption against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BsC'!$V$4:$V$5</c:f>
              <c:strCache>
                <c:ptCount val="2"/>
                <c:pt idx="0">
                  <c:v>Specific Fuel Consumption</c:v>
                </c:pt>
                <c:pt idx="1">
                  <c:v>g/(kW/h)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'GrE HnD BsC'!$U$6:$U$96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BsC'!$V$6:$V$96</c:f>
              <c:numCache>
                <c:formatCode>General</c:formatCode>
                <c:ptCount val="91"/>
                <c:pt idx="0">
                  <c:v>362.05846820538306</c:v>
                </c:pt>
                <c:pt idx="1">
                  <c:v>352.95359988367272</c:v>
                </c:pt>
                <c:pt idx="2">
                  <c:v>339.87377504543093</c:v>
                </c:pt>
                <c:pt idx="3">
                  <c:v>319.52426850400298</c:v>
                </c:pt>
                <c:pt idx="4">
                  <c:v>308.20267894762401</c:v>
                </c:pt>
                <c:pt idx="5">
                  <c:v>309.00734186766493</c:v>
                </c:pt>
                <c:pt idx="6">
                  <c:v>291.93942952108841</c:v>
                </c:pt>
                <c:pt idx="7">
                  <c:v>277.4116453867174</c:v>
                </c:pt>
                <c:pt idx="8">
                  <c:v>274.54235353935599</c:v>
                </c:pt>
                <c:pt idx="9">
                  <c:v>265.36653188371258</c:v>
                </c:pt>
                <c:pt idx="10">
                  <c:v>265.72525970819379</c:v>
                </c:pt>
                <c:pt idx="11">
                  <c:v>268.50891224547178</c:v>
                </c:pt>
                <c:pt idx="12">
                  <c:v>266.11056001233726</c:v>
                </c:pt>
                <c:pt idx="13">
                  <c:v>265.04195673877319</c:v>
                </c:pt>
                <c:pt idx="14">
                  <c:v>260.88794177711071</c:v>
                </c:pt>
                <c:pt idx="15">
                  <c:v>260.58301604295741</c:v>
                </c:pt>
                <c:pt idx="16">
                  <c:v>267.08538219759856</c:v>
                </c:pt>
                <c:pt idx="17">
                  <c:v>270.60599128211328</c:v>
                </c:pt>
                <c:pt idx="18">
                  <c:v>270.55602784399679</c:v>
                </c:pt>
                <c:pt idx="19">
                  <c:v>268.84963475402714</c:v>
                </c:pt>
                <c:pt idx="20">
                  <c:v>270.29866551162553</c:v>
                </c:pt>
                <c:pt idx="21">
                  <c:v>267.03299413456477</c:v>
                </c:pt>
                <c:pt idx="22">
                  <c:v>264.8434753575583</c:v>
                </c:pt>
                <c:pt idx="23">
                  <c:v>263.37893926500817</c:v>
                </c:pt>
                <c:pt idx="24">
                  <c:v>263.08801186010959</c:v>
                </c:pt>
                <c:pt idx="25">
                  <c:v>261.63694340001706</c:v>
                </c:pt>
                <c:pt idx="26">
                  <c:v>261.71368873950382</c:v>
                </c:pt>
                <c:pt idx="27">
                  <c:v>264.46598737920237</c:v>
                </c:pt>
                <c:pt idx="28">
                  <c:v>265.88621906389739</c:v>
                </c:pt>
                <c:pt idx="29">
                  <c:v>264.05206384833741</c:v>
                </c:pt>
                <c:pt idx="30">
                  <c:v>265.57720716237702</c:v>
                </c:pt>
                <c:pt idx="31">
                  <c:v>265.68213582150736</c:v>
                </c:pt>
                <c:pt idx="32">
                  <c:v>269.47320320724396</c:v>
                </c:pt>
                <c:pt idx="33">
                  <c:v>270.41095822578069</c:v>
                </c:pt>
                <c:pt idx="34">
                  <c:v>272.38279959228174</c:v>
                </c:pt>
                <c:pt idx="35">
                  <c:v>275.341553493947</c:v>
                </c:pt>
                <c:pt idx="36">
                  <c:v>273.45102443021375</c:v>
                </c:pt>
                <c:pt idx="37">
                  <c:v>273.86881235885193</c:v>
                </c:pt>
                <c:pt idx="38">
                  <c:v>278.16397091354287</c:v>
                </c:pt>
                <c:pt idx="39">
                  <c:v>281.78498565391681</c:v>
                </c:pt>
                <c:pt idx="40">
                  <c:v>286.67159728706343</c:v>
                </c:pt>
                <c:pt idx="41">
                  <c:v>293.37405199023743</c:v>
                </c:pt>
                <c:pt idx="42">
                  <c:v>294.24312626955526</c:v>
                </c:pt>
                <c:pt idx="43">
                  <c:v>298.51695787458209</c:v>
                </c:pt>
                <c:pt idx="44">
                  <c:v>297.06366213216756</c:v>
                </c:pt>
                <c:pt idx="45">
                  <c:v>298.73333597560821</c:v>
                </c:pt>
                <c:pt idx="46">
                  <c:v>295.49948380484449</c:v>
                </c:pt>
                <c:pt idx="47">
                  <c:v>293.63867839853827</c:v>
                </c:pt>
                <c:pt idx="48">
                  <c:v>294.72368071485698</c:v>
                </c:pt>
                <c:pt idx="49">
                  <c:v>291.46164623820016</c:v>
                </c:pt>
                <c:pt idx="50">
                  <c:v>294.59096900507012</c:v>
                </c:pt>
                <c:pt idx="51">
                  <c:v>292.8000475525601</c:v>
                </c:pt>
                <c:pt idx="52">
                  <c:v>300.3624135282742</c:v>
                </c:pt>
                <c:pt idx="53">
                  <c:v>299.39058374628246</c:v>
                </c:pt>
                <c:pt idx="54">
                  <c:v>303.62961157560943</c:v>
                </c:pt>
                <c:pt idx="55">
                  <c:v>300.43403769465471</c:v>
                </c:pt>
                <c:pt idx="56">
                  <c:v>301.80726521606135</c:v>
                </c:pt>
                <c:pt idx="57">
                  <c:v>304.87617782375884</c:v>
                </c:pt>
                <c:pt idx="58">
                  <c:v>304.61008205805217</c:v>
                </c:pt>
                <c:pt idx="59">
                  <c:v>310.80596321455704</c:v>
                </c:pt>
                <c:pt idx="60">
                  <c:v>311.80165427813205</c:v>
                </c:pt>
                <c:pt idx="61">
                  <c:v>314.03540138842715</c:v>
                </c:pt>
                <c:pt idx="62">
                  <c:v>315.63920601534795</c:v>
                </c:pt>
                <c:pt idx="63">
                  <c:v>318.81830046542524</c:v>
                </c:pt>
                <c:pt idx="64">
                  <c:v>318.56747907722655</c:v>
                </c:pt>
                <c:pt idx="65">
                  <c:v>319.69520446709794</c:v>
                </c:pt>
                <c:pt idx="66">
                  <c:v>323.15411202028582</c:v>
                </c:pt>
                <c:pt idx="67">
                  <c:v>324.57335516889333</c:v>
                </c:pt>
                <c:pt idx="68">
                  <c:v>324.60052124147234</c:v>
                </c:pt>
                <c:pt idx="69">
                  <c:v>321.35821054054344</c:v>
                </c:pt>
                <c:pt idx="70">
                  <c:v>324.38571127419442</c:v>
                </c:pt>
                <c:pt idx="71">
                  <c:v>324.18851751189783</c:v>
                </c:pt>
                <c:pt idx="72">
                  <c:v>325.52107864204896</c:v>
                </c:pt>
                <c:pt idx="73">
                  <c:v>326.48015463282445</c:v>
                </c:pt>
                <c:pt idx="74">
                  <c:v>326.35522346887603</c:v>
                </c:pt>
                <c:pt idx="75">
                  <c:v>331.06942997298893</c:v>
                </c:pt>
                <c:pt idx="76">
                  <c:v>332.14198417564967</c:v>
                </c:pt>
                <c:pt idx="77">
                  <c:v>335.63768676821047</c:v>
                </c:pt>
                <c:pt idx="78">
                  <c:v>339.43921965150793</c:v>
                </c:pt>
                <c:pt idx="79">
                  <c:v>341.04792541295421</c:v>
                </c:pt>
                <c:pt idx="80">
                  <c:v>342.0017351556674</c:v>
                </c:pt>
                <c:pt idx="81">
                  <c:v>345.92841688888393</c:v>
                </c:pt>
                <c:pt idx="82">
                  <c:v>348.46311939141532</c:v>
                </c:pt>
                <c:pt idx="83">
                  <c:v>352.65083889196683</c:v>
                </c:pt>
                <c:pt idx="84">
                  <c:v>356.15174166643817</c:v>
                </c:pt>
                <c:pt idx="85">
                  <c:v>356.53255045088372</c:v>
                </c:pt>
                <c:pt idx="86">
                  <c:v>359.39492350362968</c:v>
                </c:pt>
                <c:pt idx="87">
                  <c:v>358.99531491249365</c:v>
                </c:pt>
                <c:pt idx="88">
                  <c:v>368.15943050543183</c:v>
                </c:pt>
                <c:pt idx="89">
                  <c:v>373.12822712385486</c:v>
                </c:pt>
                <c:pt idx="90">
                  <c:v>376.29055978353114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8A-4495-99DB-A34335DFD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466720"/>
        <c:axId val="683461144"/>
      </c:lineChart>
      <c:catAx>
        <c:axId val="683466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61144"/>
        <c:crosses val="autoZero"/>
        <c:auto val="1"/>
        <c:lblAlgn val="ctr"/>
        <c:lblOffset val="100"/>
        <c:noMultiLvlLbl val="0"/>
      </c:catAx>
      <c:valAx>
        <c:axId val="683461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(g/(kW/h))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66720"/>
        <c:crosses val="autoZero"/>
        <c:crossBetween val="between"/>
        <c:majorUnit val="20"/>
        <c:minorUnit val="4"/>
      </c:valAx>
      <c:spPr>
        <a:solidFill>
          <a:sysClr val="window" lastClr="FFFFFF"/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BsC'!$G$6:$G$7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'GrE HnD BsC'!$A$8:$A$98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BsC'!$G$8:$G$98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5F-4D05-8846-42F33992EF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8008688"/>
        <c:axId val="688009016"/>
      </c:lineChart>
      <c:catAx>
        <c:axId val="688008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009016"/>
        <c:crosses val="autoZero"/>
        <c:auto val="1"/>
        <c:lblAlgn val="ctr"/>
        <c:lblOffset val="100"/>
        <c:noMultiLvlLbl val="0"/>
      </c:catAx>
      <c:valAx>
        <c:axId val="688009016"/>
        <c:scaling>
          <c:orientation val="minMax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00868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BsC'!$H$6:$H$7</c:f>
              <c:strCache>
                <c:ptCount val="2"/>
                <c:pt idx="0">
                  <c:v>Power</c:v>
                </c:pt>
                <c:pt idx="1">
                  <c:v>HP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'GrE HnD BsC'!$A$8:$A$98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BsC'!$H$8:$H$98</c:f>
              <c:numCache>
                <c:formatCode>0.00</c:formatCode>
                <c:ptCount val="91"/>
                <c:pt idx="0">
                  <c:v>11.716690613833714</c:v>
                </c:pt>
                <c:pt idx="1">
                  <c:v>12.360384001474964</c:v>
                </c:pt>
                <c:pt idx="2">
                  <c:v>13.066547312281438</c:v>
                </c:pt>
                <c:pt idx="3">
                  <c:v>13.728988550511339</c:v>
                </c:pt>
                <c:pt idx="4">
                  <c:v>14.546132492284828</c:v>
                </c:pt>
                <c:pt idx="5">
                  <c:v>15.395519529372557</c:v>
                </c:pt>
                <c:pt idx="6">
                  <c:v>16.305921569353735</c:v>
                </c:pt>
                <c:pt idx="7">
                  <c:v>17.290175133208862</c:v>
                </c:pt>
                <c:pt idx="8">
                  <c:v>18.326863107173512</c:v>
                </c:pt>
                <c:pt idx="9">
                  <c:v>19.233055043218652</c:v>
                </c:pt>
                <c:pt idx="10">
                  <c:v>20.102816692143783</c:v>
                </c:pt>
                <c:pt idx="11">
                  <c:v>20.915498496548331</c:v>
                </c:pt>
                <c:pt idx="12">
                  <c:v>21.715383876200342</c:v>
                </c:pt>
                <c:pt idx="13">
                  <c:v>22.450886169810076</c:v>
                </c:pt>
                <c:pt idx="14">
                  <c:v>23.108624693303256</c:v>
                </c:pt>
                <c:pt idx="15">
                  <c:v>23.829388759120558</c:v>
                </c:pt>
                <c:pt idx="16">
                  <c:v>24.659317669581448</c:v>
                </c:pt>
                <c:pt idx="17">
                  <c:v>25.418476737688927</c:v>
                </c:pt>
                <c:pt idx="18">
                  <c:v>26.158137582941606</c:v>
                </c:pt>
                <c:pt idx="19">
                  <c:v>27.018969229096278</c:v>
                </c:pt>
                <c:pt idx="20">
                  <c:v>27.988770966787282</c:v>
                </c:pt>
                <c:pt idx="21">
                  <c:v>28.850066583579807</c:v>
                </c:pt>
                <c:pt idx="22">
                  <c:v>29.782515820907676</c:v>
                </c:pt>
                <c:pt idx="23">
                  <c:v>30.737436129992108</c:v>
                </c:pt>
                <c:pt idx="24">
                  <c:v>31.538707693525105</c:v>
                </c:pt>
                <c:pt idx="25">
                  <c:v>32.485161970476945</c:v>
                </c:pt>
                <c:pt idx="26">
                  <c:v>33.373579821469654</c:v>
                </c:pt>
                <c:pt idx="27">
                  <c:v>34.142705666242044</c:v>
                </c:pt>
                <c:pt idx="28">
                  <c:v>34.832853397993873</c:v>
                </c:pt>
                <c:pt idx="29">
                  <c:v>35.519804887573855</c:v>
                </c:pt>
                <c:pt idx="30">
                  <c:v>36.212049079244856</c:v>
                </c:pt>
                <c:pt idx="31">
                  <c:v>36.87815625831702</c:v>
                </c:pt>
                <c:pt idx="32">
                  <c:v>37.578024461333413</c:v>
                </c:pt>
                <c:pt idx="33">
                  <c:v>38.205352859933491</c:v>
                </c:pt>
                <c:pt idx="34">
                  <c:v>38.63669089625396</c:v>
                </c:pt>
                <c:pt idx="35">
                  <c:v>39.042184049636461</c:v>
                </c:pt>
                <c:pt idx="36">
                  <c:v>39.675698723407855</c:v>
                </c:pt>
                <c:pt idx="37">
                  <c:v>40.286243986589426</c:v>
                </c:pt>
                <c:pt idx="38">
                  <c:v>40.703983673598131</c:v>
                </c:pt>
                <c:pt idx="39">
                  <c:v>41.175291921164423</c:v>
                </c:pt>
                <c:pt idx="40">
                  <c:v>41.82918693480579</c:v>
                </c:pt>
                <c:pt idx="41">
                  <c:v>42.321585798280239</c:v>
                </c:pt>
                <c:pt idx="42">
                  <c:v>43.015737424795731</c:v>
                </c:pt>
                <c:pt idx="43">
                  <c:v>43.611023209221379</c:v>
                </c:pt>
                <c:pt idx="44">
                  <c:v>44.209780181382058</c:v>
                </c:pt>
                <c:pt idx="45">
                  <c:v>44.991404593213538</c:v>
                </c:pt>
                <c:pt idx="46">
                  <c:v>45.983373816935114</c:v>
                </c:pt>
                <c:pt idx="47">
                  <c:v>46.890402045734895</c:v>
                </c:pt>
                <c:pt idx="48">
                  <c:v>47.883167465983163</c:v>
                </c:pt>
                <c:pt idx="49">
                  <c:v>48.80154865532883</c:v>
                </c:pt>
                <c:pt idx="50">
                  <c:v>49.489972249278267</c:v>
                </c:pt>
                <c:pt idx="51">
                  <c:v>50.512970225410093</c:v>
                </c:pt>
                <c:pt idx="52">
                  <c:v>51.167094360354092</c:v>
                </c:pt>
                <c:pt idx="53">
                  <c:v>51.836351957337584</c:v>
                </c:pt>
                <c:pt idx="54">
                  <c:v>52.482010060148987</c:v>
                </c:pt>
                <c:pt idx="55">
                  <c:v>53.170605495075421</c:v>
                </c:pt>
                <c:pt idx="56">
                  <c:v>53.767231639121533</c:v>
                </c:pt>
                <c:pt idx="57">
                  <c:v>54.105529242471825</c:v>
                </c:pt>
                <c:pt idx="58">
                  <c:v>54.578103385235202</c:v>
                </c:pt>
                <c:pt idx="59">
                  <c:v>54.837525980151142</c:v>
                </c:pt>
                <c:pt idx="60">
                  <c:v>54.99094560439994</c:v>
                </c:pt>
                <c:pt idx="61">
                  <c:v>55.089089714386461</c:v>
                </c:pt>
                <c:pt idx="62">
                  <c:v>55.162351250906084</c:v>
                </c:pt>
                <c:pt idx="63">
                  <c:v>55.387210897318546</c:v>
                </c:pt>
                <c:pt idx="64">
                  <c:v>55.780749646735714</c:v>
                </c:pt>
                <c:pt idx="65">
                  <c:v>56.008072347151561</c:v>
                </c:pt>
                <c:pt idx="66">
                  <c:v>56.350242100516496</c:v>
                </c:pt>
                <c:pt idx="67">
                  <c:v>56.818600411311266</c:v>
                </c:pt>
                <c:pt idx="68">
                  <c:v>57.398598076818168</c:v>
                </c:pt>
                <c:pt idx="69">
                  <c:v>58.108971491560681</c:v>
                </c:pt>
                <c:pt idx="70">
                  <c:v>58.411841213490028</c:v>
                </c:pt>
                <c:pt idx="71">
                  <c:v>58.93993144788346</c:v>
                </c:pt>
                <c:pt idx="72">
                  <c:v>59.124408464705326</c:v>
                </c:pt>
                <c:pt idx="73">
                  <c:v>59.162975307972481</c:v>
                </c:pt>
                <c:pt idx="74">
                  <c:v>59.213318986195389</c:v>
                </c:pt>
                <c:pt idx="75">
                  <c:v>59.125496790892875</c:v>
                </c:pt>
                <c:pt idx="76">
                  <c:v>58.880142243959128</c:v>
                </c:pt>
                <c:pt idx="77">
                  <c:v>58.473360283249278</c:v>
                </c:pt>
                <c:pt idx="78">
                  <c:v>58.173532146612509</c:v>
                </c:pt>
                <c:pt idx="79">
                  <c:v>58.031643051919154</c:v>
                </c:pt>
                <c:pt idx="80">
                  <c:v>57.913846062198552</c:v>
                </c:pt>
                <c:pt idx="81">
                  <c:v>57.456777130788176</c:v>
                </c:pt>
                <c:pt idx="82">
                  <c:v>57.012901003983899</c:v>
                </c:pt>
                <c:pt idx="83">
                  <c:v>56.549461927556834</c:v>
                </c:pt>
                <c:pt idx="84">
                  <c:v>56.475784535872883</c:v>
                </c:pt>
                <c:pt idx="85">
                  <c:v>55.992938885112082</c:v>
                </c:pt>
                <c:pt idx="86">
                  <c:v>55.731417539063969</c:v>
                </c:pt>
                <c:pt idx="87">
                  <c:v>55.524893324895402</c:v>
                </c:pt>
                <c:pt idx="88">
                  <c:v>55.452162204191367</c:v>
                </c:pt>
                <c:pt idx="89">
                  <c:v>55.521191870251236</c:v>
                </c:pt>
                <c:pt idx="90">
                  <c:v>55.855271350419891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34-4E6B-A289-027261A3A5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6190024"/>
        <c:axId val="806190352"/>
      </c:lineChart>
      <c:catAx>
        <c:axId val="806190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190352"/>
        <c:crosses val="autoZero"/>
        <c:auto val="1"/>
        <c:lblAlgn val="ctr"/>
        <c:lblOffset val="100"/>
        <c:noMultiLvlLbl val="0"/>
      </c:catAx>
      <c:valAx>
        <c:axId val="80619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1900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100</xdr:row>
      <xdr:rowOff>19051</xdr:rowOff>
    </xdr:from>
    <xdr:to>
      <xdr:col>11</xdr:col>
      <xdr:colOff>962025</xdr:colOff>
      <xdr:row>126</xdr:row>
      <xdr:rowOff>114301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D0E05D9-01EE-4CAB-A4B9-D44695D3DE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126</xdr:row>
      <xdr:rowOff>161926</xdr:rowOff>
    </xdr:from>
    <xdr:to>
      <xdr:col>11</xdr:col>
      <xdr:colOff>1114425</xdr:colOff>
      <xdr:row>154</xdr:row>
      <xdr:rowOff>142875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8533D75-F4CA-40A7-8261-4AE9DBD729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133351</xdr:colOff>
      <xdr:row>155</xdr:row>
      <xdr:rowOff>76200</xdr:rowOff>
    </xdr:from>
    <xdr:to>
      <xdr:col>11</xdr:col>
      <xdr:colOff>933450</xdr:colOff>
      <xdr:row>182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36A0A15-CEE3-41BB-871A-149730A855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98"/>
  <sheetViews>
    <sheetView tabSelected="1" topLeftCell="A146" zoomScaleNormal="100" workbookViewId="0">
      <selection activeCell="T3" sqref="T3:X97"/>
    </sheetView>
  </sheetViews>
  <sheetFormatPr defaultRowHeight="14.4" x14ac:dyDescent="0.3"/>
  <cols>
    <col min="1" max="2" width="13.44140625" style="1" customWidth="1"/>
    <col min="3" max="3" width="14.5546875" style="1" customWidth="1"/>
    <col min="4" max="4" width="14.109375" style="1" customWidth="1"/>
    <col min="5" max="5" width="19.5546875" style="1" customWidth="1"/>
    <col min="6" max="6" width="10.33203125" style="1" customWidth="1"/>
    <col min="7" max="7" width="21.109375" style="1" customWidth="1"/>
    <col min="8" max="8" width="17.88671875" style="1" customWidth="1"/>
    <col min="9" max="9" width="15.33203125" style="1" customWidth="1"/>
    <col min="10" max="10" width="26.33203125" style="1" customWidth="1"/>
    <col min="11" max="11" width="29.109375" style="1" customWidth="1"/>
    <col min="12" max="12" width="25" style="1" customWidth="1"/>
    <col min="13" max="13" width="14.5546875" style="1" customWidth="1"/>
    <col min="14" max="14" width="26.88671875" customWidth="1"/>
  </cols>
  <sheetData>
    <row r="2" spans="1:22" x14ac:dyDescent="0.3">
      <c r="C2" s="4" t="s">
        <v>0</v>
      </c>
      <c r="D2" s="4" t="s">
        <v>1</v>
      </c>
      <c r="E2" s="4" t="s">
        <v>33</v>
      </c>
      <c r="F2" s="4" t="s">
        <v>17</v>
      </c>
      <c r="G2" s="4" t="s">
        <v>21</v>
      </c>
      <c r="H2" s="4" t="s">
        <v>23</v>
      </c>
      <c r="I2" s="4" t="s">
        <v>23</v>
      </c>
      <c r="J2" s="4" t="s">
        <v>31</v>
      </c>
    </row>
    <row r="3" spans="1:22" x14ac:dyDescent="0.3">
      <c r="C3" s="5" t="s">
        <v>2</v>
      </c>
      <c r="D3" s="5" t="s">
        <v>3</v>
      </c>
      <c r="E3" s="5" t="s">
        <v>4</v>
      </c>
      <c r="F3" s="5" t="s">
        <v>28</v>
      </c>
      <c r="G3" s="5" t="s">
        <v>22</v>
      </c>
      <c r="H3" s="5" t="s">
        <v>24</v>
      </c>
      <c r="I3" s="5" t="s">
        <v>25</v>
      </c>
      <c r="J3" s="5" t="s">
        <v>32</v>
      </c>
    </row>
    <row r="4" spans="1:22" x14ac:dyDescent="0.3">
      <c r="C4" s="3">
        <v>1018.9</v>
      </c>
      <c r="D4" s="3">
        <v>46</v>
      </c>
      <c r="E4" s="3">
        <v>27</v>
      </c>
      <c r="F4" s="3">
        <v>0.81577599999999995</v>
      </c>
      <c r="G4" s="3">
        <v>748.9</v>
      </c>
      <c r="H4" s="3">
        <v>1590</v>
      </c>
      <c r="I4" s="3">
        <v>1.5900000000000001E-3</v>
      </c>
      <c r="J4" s="3">
        <f>12.06/1000</f>
        <v>1.2060000000000001E-2</v>
      </c>
      <c r="U4" s="2" t="s">
        <v>6</v>
      </c>
      <c r="V4" s="2" t="s">
        <v>12</v>
      </c>
    </row>
    <row r="5" spans="1:22" x14ac:dyDescent="0.3">
      <c r="U5" s="2" t="s">
        <v>10</v>
      </c>
      <c r="V5" s="2" t="s">
        <v>29</v>
      </c>
    </row>
    <row r="6" spans="1:22" x14ac:dyDescent="0.3">
      <c r="A6" s="4" t="s">
        <v>6</v>
      </c>
      <c r="B6" s="4" t="s">
        <v>6</v>
      </c>
      <c r="C6" s="4" t="s">
        <v>7</v>
      </c>
      <c r="D6" s="4" t="s">
        <v>7</v>
      </c>
      <c r="E6" s="4" t="s">
        <v>8</v>
      </c>
      <c r="F6" s="4" t="s">
        <v>5</v>
      </c>
      <c r="G6" s="4" t="s">
        <v>15</v>
      </c>
      <c r="H6" s="4" t="s">
        <v>14</v>
      </c>
      <c r="I6" s="4" t="s">
        <v>14</v>
      </c>
      <c r="J6" s="4" t="s">
        <v>12</v>
      </c>
      <c r="K6" s="4" t="s">
        <v>13</v>
      </c>
      <c r="L6" s="4" t="s">
        <v>30</v>
      </c>
      <c r="U6" s="1">
        <v>1000</v>
      </c>
      <c r="V6" s="1">
        <f t="shared" ref="V6:V37" si="0">D8/I8 * (3.6 * 10^6)</f>
        <v>362.05846820538306</v>
      </c>
    </row>
    <row r="7" spans="1:22" x14ac:dyDescent="0.3">
      <c r="A7" s="5" t="s">
        <v>10</v>
      </c>
      <c r="B7" s="5" t="s">
        <v>27</v>
      </c>
      <c r="C7" s="5" t="s">
        <v>11</v>
      </c>
      <c r="D7" s="5" t="s">
        <v>20</v>
      </c>
      <c r="E7" s="5" t="s">
        <v>8</v>
      </c>
      <c r="F7" s="5" t="s">
        <v>9</v>
      </c>
      <c r="G7" s="5" t="s">
        <v>16</v>
      </c>
      <c r="H7" s="5" t="s">
        <v>18</v>
      </c>
      <c r="I7" s="5" t="s">
        <v>19</v>
      </c>
      <c r="J7" s="5" t="s">
        <v>29</v>
      </c>
      <c r="K7" s="5" t="s">
        <v>26</v>
      </c>
      <c r="L7" s="5" t="s">
        <v>3</v>
      </c>
      <c r="U7" s="1">
        <f t="shared" ref="U7:U70" si="1">U6+50</f>
        <v>1050</v>
      </c>
      <c r="V7" s="1">
        <f t="shared" si="0"/>
        <v>352.95359988367272</v>
      </c>
    </row>
    <row r="8" spans="1:22" x14ac:dyDescent="0.3">
      <c r="A8" s="3">
        <v>1000</v>
      </c>
      <c r="B8" s="6">
        <f t="shared" ref="B8:B39" si="2">RADIANS(A8 * 360) / 60</f>
        <v>104.71975511965978</v>
      </c>
      <c r="C8" s="3">
        <v>7.0400000000000004E-2</v>
      </c>
      <c r="D8" s="7">
        <f t="shared" ref="D8:D39" si="3">($G$4*C8)/60</f>
        <v>0.87870933333333334</v>
      </c>
      <c r="E8" s="8">
        <v>1.2658</v>
      </c>
      <c r="F8" s="8">
        <v>102.27500000000001</v>
      </c>
      <c r="G8" s="6">
        <f t="shared" ref="G8:G39" si="4">F8*$F$4</f>
        <v>83.433490399999997</v>
      </c>
      <c r="H8" s="6">
        <f t="shared" ref="H8:H39" si="5">(G8*B8)*0.00134102209</f>
        <v>11.716690613833714</v>
      </c>
      <c r="I8" s="6">
        <f t="shared" ref="I8:I39" si="6">G8*B8</f>
        <v>8737.1346834664855</v>
      </c>
      <c r="J8" s="6">
        <f t="shared" ref="J8:J39" si="7">D8/I8 * (3.6 * 10^6)</f>
        <v>362.05846820538306</v>
      </c>
      <c r="K8" s="6">
        <f t="shared" ref="K8:K39" si="8">2*PI()*2*(G8/$I$4)</f>
        <v>659406.39120501757</v>
      </c>
      <c r="L8" s="9">
        <f t="shared" ref="L8:L39" si="9">1 / (J8 * $J$4)</f>
        <v>0.22902030173789678</v>
      </c>
      <c r="U8" s="1">
        <f t="shared" si="1"/>
        <v>1100</v>
      </c>
      <c r="V8" s="1">
        <f t="shared" si="0"/>
        <v>339.87377504543093</v>
      </c>
    </row>
    <row r="9" spans="1:22" x14ac:dyDescent="0.3">
      <c r="A9" s="3">
        <f t="shared" ref="A9:A40" si="10">A8+50</f>
        <v>1050</v>
      </c>
      <c r="B9" s="6">
        <f t="shared" si="2"/>
        <v>109.95574287564276</v>
      </c>
      <c r="C9" s="3">
        <v>7.2400000000000006E-2</v>
      </c>
      <c r="D9" s="7">
        <f t="shared" si="3"/>
        <v>0.90367266666666668</v>
      </c>
      <c r="E9" s="8">
        <v>1.26783</v>
      </c>
      <c r="F9" s="8">
        <v>102.756</v>
      </c>
      <c r="G9" s="6">
        <f t="shared" si="4"/>
        <v>83.825878656</v>
      </c>
      <c r="H9" s="6">
        <f t="shared" si="5"/>
        <v>12.360384001474964</v>
      </c>
      <c r="I9" s="6">
        <f t="shared" si="6"/>
        <v>9217.1367598239667</v>
      </c>
      <c r="J9" s="6">
        <f t="shared" si="7"/>
        <v>352.95359988367272</v>
      </c>
      <c r="K9" s="6">
        <f t="shared" si="8"/>
        <v>662507.5838148403</v>
      </c>
      <c r="L9" s="9">
        <f t="shared" si="9"/>
        <v>0.23492815957249363</v>
      </c>
      <c r="U9" s="1">
        <f t="shared" si="1"/>
        <v>1150</v>
      </c>
      <c r="V9" s="1">
        <f t="shared" si="0"/>
        <v>319.52426850400298</v>
      </c>
    </row>
    <row r="10" spans="1:22" x14ac:dyDescent="0.3">
      <c r="A10" s="3">
        <f t="shared" si="10"/>
        <v>1100</v>
      </c>
      <c r="B10" s="6">
        <f t="shared" si="2"/>
        <v>115.19173063162575</v>
      </c>
      <c r="C10" s="3">
        <v>7.3700000000000002E-2</v>
      </c>
      <c r="D10" s="7">
        <f t="shared" si="3"/>
        <v>0.91989883333333333</v>
      </c>
      <c r="E10" s="8">
        <v>1.2734399999999999</v>
      </c>
      <c r="F10" s="8">
        <v>103.68899999999999</v>
      </c>
      <c r="G10" s="6">
        <f t="shared" si="4"/>
        <v>84.586997663999995</v>
      </c>
      <c r="H10" s="6">
        <f t="shared" si="5"/>
        <v>13.066547312281438</v>
      </c>
      <c r="I10" s="6">
        <f t="shared" si="6"/>
        <v>9743.7226498494438</v>
      </c>
      <c r="J10" s="6">
        <f t="shared" si="7"/>
        <v>339.87377504543093</v>
      </c>
      <c r="K10" s="6">
        <f t="shared" si="8"/>
        <v>668522.99484387261</v>
      </c>
      <c r="L10" s="9">
        <f t="shared" si="9"/>
        <v>0.24396921952590719</v>
      </c>
      <c r="U10" s="1">
        <f t="shared" si="1"/>
        <v>1200</v>
      </c>
      <c r="V10" s="1">
        <f t="shared" si="0"/>
        <v>308.20267894762401</v>
      </c>
    </row>
    <row r="11" spans="1:22" x14ac:dyDescent="0.3">
      <c r="A11" s="3">
        <f t="shared" si="10"/>
        <v>1150</v>
      </c>
      <c r="B11" s="6">
        <f t="shared" si="2"/>
        <v>120.42771838760875</v>
      </c>
      <c r="C11" s="3">
        <v>7.2800000000000004E-2</v>
      </c>
      <c r="D11" s="7">
        <f t="shared" si="3"/>
        <v>0.90866533333333332</v>
      </c>
      <c r="E11" s="8">
        <v>1.2847599999999999</v>
      </c>
      <c r="F11" s="8">
        <v>104.209</v>
      </c>
      <c r="G11" s="6">
        <f t="shared" si="4"/>
        <v>85.011201184000001</v>
      </c>
      <c r="H11" s="6">
        <f t="shared" si="5"/>
        <v>13.728988550511339</v>
      </c>
      <c r="I11" s="6">
        <f t="shared" si="6"/>
        <v>10237.704995979104</v>
      </c>
      <c r="J11" s="6">
        <f t="shared" si="7"/>
        <v>319.52426850400298</v>
      </c>
      <c r="K11" s="6">
        <f t="shared" si="8"/>
        <v>671875.63550314039</v>
      </c>
      <c r="L11" s="9">
        <f t="shared" si="9"/>
        <v>0.25950686006849816</v>
      </c>
      <c r="U11" s="1">
        <f t="shared" si="1"/>
        <v>1250</v>
      </c>
      <c r="V11" s="1">
        <f t="shared" si="0"/>
        <v>309.00734186766493</v>
      </c>
    </row>
    <row r="12" spans="1:22" x14ac:dyDescent="0.3">
      <c r="A12" s="3">
        <f t="shared" si="10"/>
        <v>1200</v>
      </c>
      <c r="B12" s="6">
        <f t="shared" si="2"/>
        <v>125.66370614359172</v>
      </c>
      <c r="C12" s="3">
        <v>7.4399999999999994E-2</v>
      </c>
      <c r="D12" s="7">
        <f t="shared" si="3"/>
        <v>0.92863599999999979</v>
      </c>
      <c r="E12" s="8">
        <v>1.2918099999999999</v>
      </c>
      <c r="F12" s="8">
        <v>105.81100000000001</v>
      </c>
      <c r="G12" s="6">
        <f t="shared" si="4"/>
        <v>86.318074335999995</v>
      </c>
      <c r="H12" s="6">
        <f t="shared" si="5"/>
        <v>14.546132492284828</v>
      </c>
      <c r="I12" s="6">
        <f t="shared" si="6"/>
        <v>10847.049128239811</v>
      </c>
      <c r="J12" s="6">
        <f t="shared" si="7"/>
        <v>308.20267894762401</v>
      </c>
      <c r="K12" s="6">
        <f t="shared" si="8"/>
        <v>682204.34768803837</v>
      </c>
      <c r="L12" s="9">
        <f t="shared" si="9"/>
        <v>0.26903964598324842</v>
      </c>
      <c r="U12" s="1">
        <f t="shared" si="1"/>
        <v>1300</v>
      </c>
      <c r="V12" s="1">
        <f t="shared" si="0"/>
        <v>291.93942952108841</v>
      </c>
    </row>
    <row r="13" spans="1:22" x14ac:dyDescent="0.3">
      <c r="A13" s="3">
        <f t="shared" si="10"/>
        <v>1250</v>
      </c>
      <c r="B13" s="6">
        <f t="shared" si="2"/>
        <v>130.89969389957471</v>
      </c>
      <c r="C13" s="3">
        <v>7.8950000000000006E-2</v>
      </c>
      <c r="D13" s="7">
        <f t="shared" si="3"/>
        <v>0.98542758333333336</v>
      </c>
      <c r="E13" s="8">
        <v>1.2972900000000001</v>
      </c>
      <c r="F13" s="8">
        <v>107.51</v>
      </c>
      <c r="G13" s="6">
        <f t="shared" si="4"/>
        <v>87.704077760000004</v>
      </c>
      <c r="H13" s="6">
        <f t="shared" si="5"/>
        <v>15.395519529372557</v>
      </c>
      <c r="I13" s="6">
        <f t="shared" si="6"/>
        <v>11480.436932528499</v>
      </c>
      <c r="J13" s="6">
        <f t="shared" si="7"/>
        <v>309.00734186766493</v>
      </c>
      <c r="K13" s="6">
        <f t="shared" si="8"/>
        <v>693158.45630360744</v>
      </c>
      <c r="L13" s="9">
        <f t="shared" si="9"/>
        <v>0.26833905995239493</v>
      </c>
      <c r="U13" s="1">
        <f t="shared" si="1"/>
        <v>1350</v>
      </c>
      <c r="V13" s="1">
        <f t="shared" si="0"/>
        <v>277.4116453867174</v>
      </c>
    </row>
    <row r="14" spans="1:22" x14ac:dyDescent="0.3">
      <c r="A14" s="3">
        <f t="shared" si="10"/>
        <v>1300</v>
      </c>
      <c r="B14" s="6">
        <f t="shared" si="2"/>
        <v>136.1356816555577</v>
      </c>
      <c r="C14" s="3">
        <v>7.9000000000000001E-2</v>
      </c>
      <c r="D14" s="7">
        <f t="shared" si="3"/>
        <v>0.98605166666666666</v>
      </c>
      <c r="E14" s="8">
        <v>1.29895</v>
      </c>
      <c r="F14" s="8">
        <v>109.488</v>
      </c>
      <c r="G14" s="6">
        <f t="shared" si="4"/>
        <v>89.317682687999991</v>
      </c>
      <c r="H14" s="6">
        <f t="shared" si="5"/>
        <v>16.305921569353735</v>
      </c>
      <c r="I14" s="6">
        <f t="shared" si="6"/>
        <v>12159.323616625685</v>
      </c>
      <c r="J14" s="6">
        <f t="shared" si="7"/>
        <v>291.93942952108841</v>
      </c>
      <c r="K14" s="6">
        <f t="shared" si="8"/>
        <v>705911.38558059116</v>
      </c>
      <c r="L14" s="9">
        <f t="shared" si="9"/>
        <v>0.28402720307832846</v>
      </c>
      <c r="U14" s="1">
        <f t="shared" si="1"/>
        <v>1400</v>
      </c>
      <c r="V14" s="1">
        <f t="shared" si="0"/>
        <v>274.54235353935599</v>
      </c>
    </row>
    <row r="15" spans="1:22" x14ac:dyDescent="0.3">
      <c r="A15" s="3">
        <f t="shared" si="10"/>
        <v>1350</v>
      </c>
      <c r="B15" s="6">
        <f t="shared" si="2"/>
        <v>141.37166941154069</v>
      </c>
      <c r="C15" s="3">
        <v>7.9600000000000004E-2</v>
      </c>
      <c r="D15" s="7">
        <f t="shared" si="3"/>
        <v>0.99354066666666663</v>
      </c>
      <c r="E15" s="8">
        <v>1.2946899999999999</v>
      </c>
      <c r="F15" s="8">
        <v>111.797</v>
      </c>
      <c r="G15" s="6">
        <f t="shared" si="4"/>
        <v>91.201309471999991</v>
      </c>
      <c r="H15" s="6">
        <f t="shared" si="5"/>
        <v>17.290175133208862</v>
      </c>
      <c r="I15" s="6">
        <f t="shared" si="6"/>
        <v>12893.281372575198</v>
      </c>
      <c r="J15" s="6">
        <f t="shared" si="7"/>
        <v>277.4116453867174</v>
      </c>
      <c r="K15" s="6">
        <f t="shared" si="8"/>
        <v>720798.39958491665</v>
      </c>
      <c r="L15" s="9">
        <f t="shared" si="9"/>
        <v>0.29890143767961563</v>
      </c>
      <c r="U15" s="1">
        <f t="shared" si="1"/>
        <v>1450</v>
      </c>
      <c r="V15" s="1">
        <f t="shared" si="0"/>
        <v>265.36653188371258</v>
      </c>
    </row>
    <row r="16" spans="1:22" x14ac:dyDescent="0.3">
      <c r="A16" s="3">
        <f t="shared" si="10"/>
        <v>1400</v>
      </c>
      <c r="B16" s="6">
        <f t="shared" si="2"/>
        <v>146.60765716752368</v>
      </c>
      <c r="C16" s="3">
        <v>8.3500000000000005E-2</v>
      </c>
      <c r="D16" s="7">
        <f t="shared" si="3"/>
        <v>1.0422191666666667</v>
      </c>
      <c r="E16" s="8">
        <v>1.2855000000000001</v>
      </c>
      <c r="F16" s="8">
        <v>114.268</v>
      </c>
      <c r="G16" s="6">
        <f t="shared" si="4"/>
        <v>93.217091967999991</v>
      </c>
      <c r="H16" s="6">
        <f t="shared" si="5"/>
        <v>18.326863107173512</v>
      </c>
      <c r="I16" s="6">
        <f t="shared" si="6"/>
        <v>13666.339461398069</v>
      </c>
      <c r="J16" s="6">
        <f t="shared" si="7"/>
        <v>274.54235353935599</v>
      </c>
      <c r="K16" s="6">
        <f t="shared" si="8"/>
        <v>736729.89010232163</v>
      </c>
      <c r="L16" s="9">
        <f t="shared" si="9"/>
        <v>0.30202531072594974</v>
      </c>
      <c r="U16" s="1">
        <f t="shared" si="1"/>
        <v>1500</v>
      </c>
      <c r="V16" s="1">
        <f t="shared" si="0"/>
        <v>265.72525970819379</v>
      </c>
    </row>
    <row r="17" spans="1:22" x14ac:dyDescent="0.3">
      <c r="A17" s="3">
        <f t="shared" si="10"/>
        <v>1450</v>
      </c>
      <c r="B17" s="6">
        <f t="shared" si="2"/>
        <v>151.84364492350667</v>
      </c>
      <c r="C17" s="3">
        <v>8.4699999999999998E-2</v>
      </c>
      <c r="D17" s="7">
        <f t="shared" si="3"/>
        <v>1.0571971666666666</v>
      </c>
      <c r="E17" s="8">
        <v>1.2781800000000001</v>
      </c>
      <c r="F17" s="8">
        <v>115.783</v>
      </c>
      <c r="G17" s="6">
        <f t="shared" si="4"/>
        <v>94.452992607999988</v>
      </c>
      <c r="H17" s="6">
        <f t="shared" si="5"/>
        <v>19.233055043218652</v>
      </c>
      <c r="I17" s="6">
        <f t="shared" si="6"/>
        <v>14342.086671531752</v>
      </c>
      <c r="J17" s="6">
        <f t="shared" si="7"/>
        <v>265.36653188371258</v>
      </c>
      <c r="K17" s="6">
        <f t="shared" si="8"/>
        <v>746497.67971538065</v>
      </c>
      <c r="L17" s="9">
        <f t="shared" si="9"/>
        <v>0.31246871655802366</v>
      </c>
      <c r="U17" s="1">
        <f t="shared" si="1"/>
        <v>1550</v>
      </c>
      <c r="V17" s="1">
        <f t="shared" si="0"/>
        <v>268.50891224547178</v>
      </c>
    </row>
    <row r="18" spans="1:22" x14ac:dyDescent="0.3">
      <c r="A18" s="3">
        <f t="shared" si="10"/>
        <v>1500</v>
      </c>
      <c r="B18" s="6">
        <f t="shared" si="2"/>
        <v>157.07963267948966</v>
      </c>
      <c r="C18" s="3">
        <v>8.8650000000000007E-2</v>
      </c>
      <c r="D18" s="7">
        <f t="shared" si="3"/>
        <v>1.10649975</v>
      </c>
      <c r="E18" s="8">
        <v>1.2795000000000001</v>
      </c>
      <c r="F18" s="8">
        <v>116.985</v>
      </c>
      <c r="G18" s="6">
        <f t="shared" si="4"/>
        <v>95.43355536</v>
      </c>
      <c r="H18" s="6">
        <f t="shared" si="5"/>
        <v>20.102816692143783</v>
      </c>
      <c r="I18" s="6">
        <f t="shared" si="6"/>
        <v>14990.667821246541</v>
      </c>
      <c r="J18" s="6">
        <f t="shared" si="7"/>
        <v>265.72525970819379</v>
      </c>
      <c r="K18" s="6">
        <f t="shared" si="8"/>
        <v>754247.43754699582</v>
      </c>
      <c r="L18" s="9">
        <f t="shared" si="9"/>
        <v>0.312046885291277</v>
      </c>
      <c r="U18" s="1">
        <f t="shared" si="1"/>
        <v>1600</v>
      </c>
      <c r="V18" s="1">
        <f t="shared" si="0"/>
        <v>266.11056001233726</v>
      </c>
    </row>
    <row r="19" spans="1:22" x14ac:dyDescent="0.3">
      <c r="A19" s="3">
        <f t="shared" si="10"/>
        <v>1550</v>
      </c>
      <c r="B19" s="6">
        <f t="shared" si="2"/>
        <v>162.31562043547265</v>
      </c>
      <c r="C19" s="3">
        <v>9.3200000000000005E-2</v>
      </c>
      <c r="D19" s="7">
        <f t="shared" si="3"/>
        <v>1.1632913333333335</v>
      </c>
      <c r="E19" s="8">
        <v>1.27766</v>
      </c>
      <c r="F19" s="8">
        <v>117.788</v>
      </c>
      <c r="G19" s="6">
        <f t="shared" si="4"/>
        <v>96.088623487999996</v>
      </c>
      <c r="H19" s="6">
        <f t="shared" si="5"/>
        <v>20.915498496548331</v>
      </c>
      <c r="I19" s="6">
        <f t="shared" si="6"/>
        <v>15596.68453824525</v>
      </c>
      <c r="J19" s="6">
        <f t="shared" si="7"/>
        <v>268.50891224547178</v>
      </c>
      <c r="K19" s="6">
        <f t="shared" si="8"/>
        <v>759424.68841121113</v>
      </c>
      <c r="L19" s="9">
        <f t="shared" si="9"/>
        <v>0.30881187124006126</v>
      </c>
      <c r="U19" s="1">
        <f t="shared" si="1"/>
        <v>1650</v>
      </c>
      <c r="V19" s="1">
        <f t="shared" si="0"/>
        <v>265.04195673877319</v>
      </c>
    </row>
    <row r="20" spans="1:22" x14ac:dyDescent="0.3">
      <c r="A20" s="3">
        <f t="shared" si="10"/>
        <v>1600</v>
      </c>
      <c r="B20" s="6">
        <f t="shared" si="2"/>
        <v>167.55160819145564</v>
      </c>
      <c r="C20" s="3">
        <v>9.5899999999999999E-2</v>
      </c>
      <c r="D20" s="7">
        <f t="shared" si="3"/>
        <v>1.1969918333333331</v>
      </c>
      <c r="E20" s="8">
        <v>1.2823500000000001</v>
      </c>
      <c r="F20" s="8">
        <v>118.471</v>
      </c>
      <c r="G20" s="6">
        <f t="shared" si="4"/>
        <v>96.645798495999998</v>
      </c>
      <c r="H20" s="6">
        <f t="shared" si="5"/>
        <v>21.715383876200342</v>
      </c>
      <c r="I20" s="6">
        <f t="shared" si="6"/>
        <v>16193.158962952164</v>
      </c>
      <c r="J20" s="6">
        <f t="shared" si="7"/>
        <v>266.11056001233726</v>
      </c>
      <c r="K20" s="6">
        <f t="shared" si="8"/>
        <v>763828.25296944159</v>
      </c>
      <c r="L20" s="9">
        <f t="shared" si="9"/>
        <v>0.31159507398471259</v>
      </c>
      <c r="U20" s="1">
        <f t="shared" si="1"/>
        <v>1700</v>
      </c>
      <c r="V20" s="1">
        <f t="shared" si="0"/>
        <v>260.88794177711071</v>
      </c>
    </row>
    <row r="21" spans="1:22" x14ac:dyDescent="0.3">
      <c r="A21" s="3">
        <f t="shared" si="10"/>
        <v>1650</v>
      </c>
      <c r="B21" s="6">
        <f t="shared" si="2"/>
        <v>172.78759594743863</v>
      </c>
      <c r="C21" s="3">
        <v>9.8750000000000004E-2</v>
      </c>
      <c r="D21" s="7">
        <f t="shared" si="3"/>
        <v>1.2325645833333332</v>
      </c>
      <c r="E21" s="8">
        <v>1.2902800000000001</v>
      </c>
      <c r="F21" s="8">
        <v>118.77200000000001</v>
      </c>
      <c r="G21" s="6">
        <f t="shared" si="4"/>
        <v>96.891347072000002</v>
      </c>
      <c r="H21" s="6">
        <f t="shared" si="5"/>
        <v>22.450886169810076</v>
      </c>
      <c r="I21" s="6">
        <f t="shared" si="6"/>
        <v>16741.622928679779</v>
      </c>
      <c r="J21" s="6">
        <f t="shared" si="7"/>
        <v>265.04195673877319</v>
      </c>
      <c r="K21" s="6">
        <f t="shared" si="8"/>
        <v>765768.91612028703</v>
      </c>
      <c r="L21" s="9">
        <f t="shared" si="9"/>
        <v>0.3128513713656389</v>
      </c>
      <c r="U21" s="1">
        <f t="shared" si="1"/>
        <v>1750</v>
      </c>
      <c r="V21" s="1">
        <f t="shared" si="0"/>
        <v>260.58301604295741</v>
      </c>
    </row>
    <row r="22" spans="1:22" x14ac:dyDescent="0.3">
      <c r="A22" s="3">
        <f t="shared" si="10"/>
        <v>1700</v>
      </c>
      <c r="B22" s="6">
        <f t="shared" si="2"/>
        <v>178.02358370342162</v>
      </c>
      <c r="C22" s="3">
        <v>0.10005</v>
      </c>
      <c r="D22" s="7">
        <f t="shared" si="3"/>
        <v>1.2487907499999999</v>
      </c>
      <c r="E22" s="8">
        <v>1.29942</v>
      </c>
      <c r="F22" s="8">
        <v>118.65600000000001</v>
      </c>
      <c r="G22" s="6">
        <f t="shared" si="4"/>
        <v>96.796717055999991</v>
      </c>
      <c r="H22" s="6">
        <f t="shared" si="5"/>
        <v>23.108624693303256</v>
      </c>
      <c r="I22" s="6">
        <f t="shared" si="6"/>
        <v>17232.098461035235</v>
      </c>
      <c r="J22" s="6">
        <f t="shared" si="7"/>
        <v>260.88794177711071</v>
      </c>
      <c r="K22" s="6">
        <f t="shared" si="8"/>
        <v>765021.01935783494</v>
      </c>
      <c r="L22" s="9">
        <f t="shared" si="9"/>
        <v>0.31783277935474324</v>
      </c>
      <c r="U22" s="1">
        <f t="shared" si="1"/>
        <v>1800</v>
      </c>
      <c r="V22" s="1">
        <f t="shared" si="0"/>
        <v>267.08538219759856</v>
      </c>
    </row>
    <row r="23" spans="1:22" x14ac:dyDescent="0.3">
      <c r="A23" s="3">
        <f t="shared" si="10"/>
        <v>1750</v>
      </c>
      <c r="B23" s="6">
        <f t="shared" si="2"/>
        <v>183.25957145940458</v>
      </c>
      <c r="C23" s="3">
        <v>0.10305</v>
      </c>
      <c r="D23" s="7">
        <f t="shared" si="3"/>
        <v>1.2862357499999999</v>
      </c>
      <c r="E23" s="8">
        <v>1.31053</v>
      </c>
      <c r="F23" s="8">
        <v>118.861</v>
      </c>
      <c r="G23" s="6">
        <f t="shared" si="4"/>
        <v>96.963951135999991</v>
      </c>
      <c r="H23" s="6">
        <f t="shared" si="5"/>
        <v>23.829388759120558</v>
      </c>
      <c r="I23" s="6">
        <f t="shared" si="6"/>
        <v>17769.572132194004</v>
      </c>
      <c r="J23" s="6">
        <f t="shared" si="7"/>
        <v>260.58301604295741</v>
      </c>
      <c r="K23" s="6">
        <f t="shared" si="8"/>
        <v>766342.73346389236</v>
      </c>
      <c r="L23" s="9">
        <f t="shared" si="9"/>
        <v>0.31820469689201958</v>
      </c>
      <c r="U23" s="1">
        <f t="shared" si="1"/>
        <v>1850</v>
      </c>
      <c r="V23" s="1">
        <f t="shared" si="0"/>
        <v>270.60599128211328</v>
      </c>
    </row>
    <row r="24" spans="1:22" x14ac:dyDescent="0.3">
      <c r="A24" s="3">
        <f t="shared" si="10"/>
        <v>1800</v>
      </c>
      <c r="B24" s="6">
        <f t="shared" si="2"/>
        <v>188.49555921538757</v>
      </c>
      <c r="C24" s="3">
        <v>0.10929999999999999</v>
      </c>
      <c r="D24" s="7">
        <f t="shared" si="3"/>
        <v>1.3642461666666665</v>
      </c>
      <c r="E24" s="8">
        <v>1.3149</v>
      </c>
      <c r="F24" s="8">
        <v>119.584</v>
      </c>
      <c r="G24" s="6">
        <f t="shared" si="4"/>
        <v>97.553757183999991</v>
      </c>
      <c r="H24" s="6">
        <f t="shared" si="5"/>
        <v>24.659317669581448</v>
      </c>
      <c r="I24" s="6">
        <f t="shared" si="6"/>
        <v>18388.45001396021</v>
      </c>
      <c r="J24" s="6">
        <f t="shared" si="7"/>
        <v>267.08538219759856</v>
      </c>
      <c r="K24" s="6">
        <f t="shared" si="8"/>
        <v>771004.1934574513</v>
      </c>
      <c r="L24" s="9">
        <f t="shared" si="9"/>
        <v>0.31045779800038448</v>
      </c>
      <c r="U24" s="1">
        <f t="shared" si="1"/>
        <v>1900</v>
      </c>
      <c r="V24" s="1">
        <f t="shared" si="0"/>
        <v>270.55602784399679</v>
      </c>
    </row>
    <row r="25" spans="1:22" x14ac:dyDescent="0.3">
      <c r="A25" s="3">
        <f t="shared" si="10"/>
        <v>1850</v>
      </c>
      <c r="B25" s="6">
        <f t="shared" si="2"/>
        <v>193.73154697137059</v>
      </c>
      <c r="C25" s="3">
        <v>0.11415</v>
      </c>
      <c r="D25" s="7">
        <f t="shared" si="3"/>
        <v>1.42478225</v>
      </c>
      <c r="E25" s="8">
        <v>1.3184899999999999</v>
      </c>
      <c r="F25" s="8">
        <v>119.934</v>
      </c>
      <c r="G25" s="6">
        <f t="shared" si="4"/>
        <v>97.839278783999987</v>
      </c>
      <c r="H25" s="6">
        <f t="shared" si="5"/>
        <v>25.418476737688927</v>
      </c>
      <c r="I25" s="6">
        <f t="shared" si="6"/>
        <v>18954.554833387516</v>
      </c>
      <c r="J25" s="6">
        <f t="shared" si="7"/>
        <v>270.60599128211328</v>
      </c>
      <c r="K25" s="6">
        <f t="shared" si="8"/>
        <v>773260.77851657372</v>
      </c>
      <c r="L25" s="9">
        <f t="shared" si="9"/>
        <v>0.30641871320843278</v>
      </c>
      <c r="U25" s="1">
        <f t="shared" si="1"/>
        <v>1950</v>
      </c>
      <c r="V25" s="1">
        <f t="shared" si="0"/>
        <v>268.84963475402714</v>
      </c>
    </row>
    <row r="26" spans="1:22" x14ac:dyDescent="0.3">
      <c r="A26" s="3">
        <f t="shared" si="10"/>
        <v>1900</v>
      </c>
      <c r="B26" s="6">
        <f t="shared" si="2"/>
        <v>198.96753472735358</v>
      </c>
      <c r="C26" s="3">
        <v>0.11745</v>
      </c>
      <c r="D26" s="7">
        <f t="shared" si="3"/>
        <v>1.46597175</v>
      </c>
      <c r="E26" s="8">
        <v>1.3189200000000001</v>
      </c>
      <c r="F26" s="8">
        <v>120.176</v>
      </c>
      <c r="G26" s="6">
        <f t="shared" si="4"/>
        <v>98.036696575999997</v>
      </c>
      <c r="H26" s="6">
        <f t="shared" si="5"/>
        <v>26.158137582941606</v>
      </c>
      <c r="I26" s="6">
        <f t="shared" si="6"/>
        <v>19506.119830540305</v>
      </c>
      <c r="J26" s="6">
        <f t="shared" si="7"/>
        <v>270.55602784399679</v>
      </c>
      <c r="K26" s="6">
        <f t="shared" si="8"/>
        <v>774821.04590030992</v>
      </c>
      <c r="L26" s="9">
        <f t="shared" si="9"/>
        <v>0.30647529938962831</v>
      </c>
      <c r="U26" s="1">
        <f t="shared" si="1"/>
        <v>2000</v>
      </c>
      <c r="V26" s="1">
        <f t="shared" si="0"/>
        <v>270.29866551162553</v>
      </c>
    </row>
    <row r="27" spans="1:22" x14ac:dyDescent="0.3">
      <c r="A27" s="3">
        <f t="shared" si="10"/>
        <v>1950</v>
      </c>
      <c r="B27" s="6">
        <f t="shared" si="2"/>
        <v>204.20352248333657</v>
      </c>
      <c r="C27" s="3">
        <v>0.12055</v>
      </c>
      <c r="D27" s="7">
        <f t="shared" si="3"/>
        <v>1.5046649166666666</v>
      </c>
      <c r="E27" s="8">
        <v>1.31484</v>
      </c>
      <c r="F27" s="8">
        <v>120.94799999999999</v>
      </c>
      <c r="G27" s="6">
        <f t="shared" si="4"/>
        <v>98.666475647999988</v>
      </c>
      <c r="H27" s="6">
        <f t="shared" si="5"/>
        <v>27.018969229096278</v>
      </c>
      <c r="I27" s="6">
        <f t="shared" si="6"/>
        <v>20148.041878337946</v>
      </c>
      <c r="J27" s="6">
        <f t="shared" si="7"/>
        <v>268.84963475402714</v>
      </c>
      <c r="K27" s="6">
        <f t="shared" si="8"/>
        <v>779798.42780214583</v>
      </c>
      <c r="L27" s="9">
        <f t="shared" si="9"/>
        <v>0.3084205031969659</v>
      </c>
      <c r="U27" s="1">
        <f t="shared" si="1"/>
        <v>2050</v>
      </c>
      <c r="V27" s="1">
        <f t="shared" si="0"/>
        <v>267.03299413456477</v>
      </c>
    </row>
    <row r="28" spans="1:22" x14ac:dyDescent="0.3">
      <c r="A28" s="3">
        <f t="shared" si="10"/>
        <v>2000</v>
      </c>
      <c r="B28" s="6">
        <f t="shared" si="2"/>
        <v>209.43951023931956</v>
      </c>
      <c r="C28" s="3">
        <v>0.12554999999999999</v>
      </c>
      <c r="D28" s="7">
        <f t="shared" si="3"/>
        <v>1.56707325</v>
      </c>
      <c r="E28" s="8">
        <v>1.31653</v>
      </c>
      <c r="F28" s="8">
        <v>122.157</v>
      </c>
      <c r="G28" s="6">
        <f t="shared" si="4"/>
        <v>99.652748831999986</v>
      </c>
      <c r="H28" s="6">
        <f t="shared" si="5"/>
        <v>27.988770966787282</v>
      </c>
      <c r="I28" s="6">
        <f t="shared" si="6"/>
        <v>20871.222909376</v>
      </c>
      <c r="J28" s="6">
        <f t="shared" si="7"/>
        <v>270.29866551162553</v>
      </c>
      <c r="K28" s="6">
        <f t="shared" si="8"/>
        <v>787593.31733494333</v>
      </c>
      <c r="L28" s="9">
        <f t="shared" si="9"/>
        <v>0.30676710696372717</v>
      </c>
      <c r="U28" s="1">
        <f t="shared" si="1"/>
        <v>2100</v>
      </c>
      <c r="V28" s="1">
        <f t="shared" si="0"/>
        <v>264.8434753575583</v>
      </c>
    </row>
    <row r="29" spans="1:22" x14ac:dyDescent="0.3">
      <c r="A29" s="3">
        <f t="shared" si="10"/>
        <v>2050</v>
      </c>
      <c r="B29" s="6">
        <f t="shared" si="2"/>
        <v>214.67549799530252</v>
      </c>
      <c r="C29" s="3">
        <v>0.12784999999999999</v>
      </c>
      <c r="D29" s="7">
        <f t="shared" si="3"/>
        <v>1.595781083333333</v>
      </c>
      <c r="E29" s="8">
        <v>1.32098</v>
      </c>
      <c r="F29" s="8">
        <v>122.845</v>
      </c>
      <c r="G29" s="6">
        <f t="shared" si="4"/>
        <v>100.21400272</v>
      </c>
      <c r="H29" s="6">
        <f t="shared" si="5"/>
        <v>28.850066583579807</v>
      </c>
      <c r="I29" s="6">
        <f t="shared" si="6"/>
        <v>21513.490940018601</v>
      </c>
      <c r="J29" s="6">
        <f t="shared" si="7"/>
        <v>267.03299413456477</v>
      </c>
      <c r="K29" s="6">
        <f t="shared" si="8"/>
        <v>792029.1188225901</v>
      </c>
      <c r="L29" s="9">
        <f t="shared" si="9"/>
        <v>0.31051870539028842</v>
      </c>
      <c r="U29" s="1">
        <f t="shared" si="1"/>
        <v>2150</v>
      </c>
      <c r="V29" s="1">
        <f t="shared" si="0"/>
        <v>263.37893926500817</v>
      </c>
    </row>
    <row r="30" spans="1:22" x14ac:dyDescent="0.3">
      <c r="A30" s="3">
        <f t="shared" si="10"/>
        <v>2100</v>
      </c>
      <c r="B30" s="6">
        <f t="shared" si="2"/>
        <v>219.91148575128551</v>
      </c>
      <c r="C30" s="3">
        <v>0.13089999999999999</v>
      </c>
      <c r="D30" s="7">
        <f t="shared" si="3"/>
        <v>1.6338501666666665</v>
      </c>
      <c r="E30" s="8">
        <v>1.32287</v>
      </c>
      <c r="F30" s="8">
        <v>123.79600000000001</v>
      </c>
      <c r="G30" s="6">
        <f t="shared" si="4"/>
        <v>100.989805696</v>
      </c>
      <c r="H30" s="6">
        <f t="shared" si="5"/>
        <v>29.782515820907676</v>
      </c>
      <c r="I30" s="6">
        <f t="shared" si="6"/>
        <v>22208.818216340998</v>
      </c>
      <c r="J30" s="6">
        <f t="shared" si="7"/>
        <v>264.8434753575583</v>
      </c>
      <c r="K30" s="6">
        <f t="shared" si="8"/>
        <v>798160.5827975201</v>
      </c>
      <c r="L30" s="9">
        <f t="shared" si="9"/>
        <v>0.31308583125640949</v>
      </c>
      <c r="U30" s="1">
        <f t="shared" si="1"/>
        <v>2200</v>
      </c>
      <c r="V30" s="1">
        <f t="shared" si="0"/>
        <v>263.08801186010959</v>
      </c>
    </row>
    <row r="31" spans="1:22" x14ac:dyDescent="0.3">
      <c r="A31" s="3">
        <f t="shared" si="10"/>
        <v>2150</v>
      </c>
      <c r="B31" s="6">
        <f t="shared" si="2"/>
        <v>225.1474735072685</v>
      </c>
      <c r="C31" s="3">
        <v>0.13435</v>
      </c>
      <c r="D31" s="7">
        <f t="shared" si="3"/>
        <v>1.6769119166666664</v>
      </c>
      <c r="E31" s="8">
        <v>1.3216399999999999</v>
      </c>
      <c r="F31" s="8">
        <v>124.794</v>
      </c>
      <c r="G31" s="6">
        <f t="shared" si="4"/>
        <v>101.80395014399998</v>
      </c>
      <c r="H31" s="6">
        <f t="shared" si="5"/>
        <v>30.737436129992108</v>
      </c>
      <c r="I31" s="6">
        <f t="shared" si="6"/>
        <v>22920.90216798152</v>
      </c>
      <c r="J31" s="6">
        <f t="shared" si="7"/>
        <v>263.37893926500817</v>
      </c>
      <c r="K31" s="6">
        <f t="shared" si="8"/>
        <v>804595.0739089608</v>
      </c>
      <c r="L31" s="9">
        <f t="shared" si="9"/>
        <v>0.31482676582475666</v>
      </c>
      <c r="U31" s="1">
        <f t="shared" si="1"/>
        <v>2250</v>
      </c>
      <c r="V31" s="1">
        <f t="shared" si="0"/>
        <v>261.63694340001706</v>
      </c>
    </row>
    <row r="32" spans="1:22" x14ac:dyDescent="0.3">
      <c r="A32" s="3">
        <f t="shared" si="10"/>
        <v>2200</v>
      </c>
      <c r="B32" s="6">
        <f t="shared" si="2"/>
        <v>230.38346126325149</v>
      </c>
      <c r="C32" s="3">
        <v>0.13769999999999999</v>
      </c>
      <c r="D32" s="7">
        <f t="shared" si="3"/>
        <v>1.7187254999999999</v>
      </c>
      <c r="E32" s="8">
        <v>1.3165199999999999</v>
      </c>
      <c r="F32" s="8">
        <v>125.137</v>
      </c>
      <c r="G32" s="6">
        <f t="shared" si="4"/>
        <v>102.08376131199999</v>
      </c>
      <c r="H32" s="6">
        <f t="shared" si="5"/>
        <v>31.538707693525105</v>
      </c>
      <c r="I32" s="6">
        <f t="shared" si="6"/>
        <v>23518.410269830161</v>
      </c>
      <c r="J32" s="6">
        <f t="shared" si="7"/>
        <v>263.08801186010959</v>
      </c>
      <c r="K32" s="6">
        <f t="shared" si="8"/>
        <v>806806.52726690087</v>
      </c>
      <c r="L32" s="9">
        <f t="shared" si="9"/>
        <v>0.3151749068644279</v>
      </c>
      <c r="U32" s="1">
        <f t="shared" si="1"/>
        <v>2300</v>
      </c>
      <c r="V32" s="1">
        <f t="shared" si="0"/>
        <v>261.71368873950382</v>
      </c>
    </row>
    <row r="33" spans="1:22" x14ac:dyDescent="0.3">
      <c r="A33" s="3">
        <f t="shared" si="10"/>
        <v>2250</v>
      </c>
      <c r="B33" s="6">
        <f t="shared" si="2"/>
        <v>235.61944901923451</v>
      </c>
      <c r="C33" s="3">
        <v>0.14105000000000001</v>
      </c>
      <c r="D33" s="7">
        <f t="shared" si="3"/>
        <v>1.7605390833333334</v>
      </c>
      <c r="E33" s="8">
        <v>1.3046500000000001</v>
      </c>
      <c r="F33" s="8">
        <v>126.02800000000001</v>
      </c>
      <c r="G33" s="6">
        <f t="shared" si="4"/>
        <v>102.810617728</v>
      </c>
      <c r="H33" s="6">
        <f t="shared" si="5"/>
        <v>32.485161970476945</v>
      </c>
      <c r="I33" s="6">
        <f t="shared" si="6"/>
        <v>24224.181102398503</v>
      </c>
      <c r="J33" s="6">
        <f t="shared" si="7"/>
        <v>261.63694340001706</v>
      </c>
      <c r="K33" s="6">
        <f t="shared" si="8"/>
        <v>812551.14808883856</v>
      </c>
      <c r="L33" s="9">
        <f t="shared" si="9"/>
        <v>0.31692290300297143</v>
      </c>
      <c r="U33" s="1">
        <f t="shared" si="1"/>
        <v>2350</v>
      </c>
      <c r="V33" s="1">
        <f t="shared" si="0"/>
        <v>264.46598737920237</v>
      </c>
    </row>
    <row r="34" spans="1:22" x14ac:dyDescent="0.3">
      <c r="A34" s="3">
        <f t="shared" si="10"/>
        <v>2300</v>
      </c>
      <c r="B34" s="6">
        <f t="shared" si="2"/>
        <v>240.8554367752175</v>
      </c>
      <c r="C34" s="3">
        <v>0.14495</v>
      </c>
      <c r="D34" s="7">
        <f t="shared" si="3"/>
        <v>1.809217583333333</v>
      </c>
      <c r="E34" s="8">
        <v>1.2964599999999999</v>
      </c>
      <c r="F34" s="8">
        <v>126.66</v>
      </c>
      <c r="G34" s="6">
        <f t="shared" si="4"/>
        <v>103.32618815999999</v>
      </c>
      <c r="H34" s="6">
        <f t="shared" si="5"/>
        <v>33.373579821469654</v>
      </c>
      <c r="I34" s="6">
        <f t="shared" si="6"/>
        <v>24886.674179595102</v>
      </c>
      <c r="J34" s="6">
        <f t="shared" si="7"/>
        <v>261.71368873950382</v>
      </c>
      <c r="K34" s="6">
        <f t="shared" si="8"/>
        <v>816625.89596702543</v>
      </c>
      <c r="L34" s="9">
        <f t="shared" si="9"/>
        <v>0.31682996802544222</v>
      </c>
      <c r="U34" s="1">
        <f t="shared" si="1"/>
        <v>2400</v>
      </c>
      <c r="V34" s="1">
        <f t="shared" si="0"/>
        <v>265.88621906389739</v>
      </c>
    </row>
    <row r="35" spans="1:22" x14ac:dyDescent="0.3">
      <c r="A35" s="3">
        <f t="shared" si="10"/>
        <v>2350</v>
      </c>
      <c r="B35" s="6">
        <f t="shared" si="2"/>
        <v>246.09142453120046</v>
      </c>
      <c r="C35" s="3">
        <v>0.14985000000000001</v>
      </c>
      <c r="D35" s="7">
        <f t="shared" si="3"/>
        <v>1.8703777500000001</v>
      </c>
      <c r="E35" s="8">
        <v>1.2822899999999999</v>
      </c>
      <c r="F35" s="8">
        <v>126.822</v>
      </c>
      <c r="G35" s="6">
        <f t="shared" si="4"/>
        <v>103.458343872</v>
      </c>
      <c r="H35" s="6">
        <f t="shared" si="5"/>
        <v>34.142705666242044</v>
      </c>
      <c r="I35" s="6">
        <f t="shared" si="6"/>
        <v>25460.211223099275</v>
      </c>
      <c r="J35" s="6">
        <f t="shared" si="7"/>
        <v>264.46598737920237</v>
      </c>
      <c r="K35" s="6">
        <f t="shared" si="8"/>
        <v>817670.37248010514</v>
      </c>
      <c r="L35" s="9">
        <f t="shared" si="9"/>
        <v>0.31353271721956888</v>
      </c>
      <c r="U35" s="1">
        <f t="shared" si="1"/>
        <v>2450</v>
      </c>
      <c r="V35" s="1">
        <f t="shared" si="0"/>
        <v>264.05206384833741</v>
      </c>
    </row>
    <row r="36" spans="1:22" x14ac:dyDescent="0.3">
      <c r="A36" s="3">
        <f t="shared" si="10"/>
        <v>2400</v>
      </c>
      <c r="B36" s="6">
        <f t="shared" si="2"/>
        <v>251.32741228718345</v>
      </c>
      <c r="C36" s="3">
        <v>0.1537</v>
      </c>
      <c r="D36" s="7">
        <f t="shared" si="3"/>
        <v>1.9184321666666666</v>
      </c>
      <c r="E36" s="8">
        <v>1.2730399999999999</v>
      </c>
      <c r="F36" s="8">
        <v>126.69</v>
      </c>
      <c r="G36" s="6">
        <f t="shared" si="4"/>
        <v>103.35066144</v>
      </c>
      <c r="H36" s="6">
        <f t="shared" si="5"/>
        <v>34.832853397993873</v>
      </c>
      <c r="I36" s="6">
        <f t="shared" si="6"/>
        <v>25974.854297883991</v>
      </c>
      <c r="J36" s="6">
        <f t="shared" si="7"/>
        <v>265.88621906389739</v>
      </c>
      <c r="K36" s="6">
        <f t="shared" si="8"/>
        <v>816819.31754352176</v>
      </c>
      <c r="L36" s="9">
        <f t="shared" si="9"/>
        <v>0.31185798168513063</v>
      </c>
      <c r="U36" s="1">
        <f t="shared" si="1"/>
        <v>2500</v>
      </c>
      <c r="V36" s="1">
        <f t="shared" si="0"/>
        <v>265.57720716237702</v>
      </c>
    </row>
    <row r="37" spans="1:22" x14ac:dyDescent="0.3">
      <c r="A37" s="3">
        <f t="shared" si="10"/>
        <v>2450</v>
      </c>
      <c r="B37" s="6">
        <f t="shared" si="2"/>
        <v>256.56340004316644</v>
      </c>
      <c r="C37" s="3">
        <v>0.15565000000000001</v>
      </c>
      <c r="D37" s="7">
        <f t="shared" si="3"/>
        <v>1.9427714166666668</v>
      </c>
      <c r="E37" s="8">
        <v>1.2698400000000001</v>
      </c>
      <c r="F37" s="8">
        <v>126.55200000000001</v>
      </c>
      <c r="G37" s="6">
        <f t="shared" si="4"/>
        <v>103.238084352</v>
      </c>
      <c r="H37" s="6">
        <f t="shared" si="5"/>
        <v>35.519804887573855</v>
      </c>
      <c r="I37" s="6">
        <f t="shared" si="6"/>
        <v>26487.113935292338</v>
      </c>
      <c r="J37" s="6">
        <f t="shared" si="7"/>
        <v>264.05206384833741</v>
      </c>
      <c r="K37" s="6">
        <f t="shared" si="8"/>
        <v>815929.5782916391</v>
      </c>
      <c r="L37" s="9">
        <f t="shared" si="9"/>
        <v>0.31402420578232354</v>
      </c>
      <c r="U37" s="1">
        <f t="shared" si="1"/>
        <v>2550</v>
      </c>
      <c r="V37" s="1">
        <f t="shared" si="0"/>
        <v>265.68213582150736</v>
      </c>
    </row>
    <row r="38" spans="1:22" x14ac:dyDescent="0.3">
      <c r="A38" s="3">
        <f t="shared" si="10"/>
        <v>2500</v>
      </c>
      <c r="B38" s="6">
        <f t="shared" si="2"/>
        <v>261.79938779914943</v>
      </c>
      <c r="C38" s="3">
        <v>0.15959999999999999</v>
      </c>
      <c r="D38" s="7">
        <f t="shared" si="3"/>
        <v>1.9920739999999997</v>
      </c>
      <c r="E38" s="8">
        <v>1.2744599999999999</v>
      </c>
      <c r="F38" s="8">
        <v>126.438</v>
      </c>
      <c r="G38" s="6">
        <f t="shared" si="4"/>
        <v>103.145085888</v>
      </c>
      <c r="H38" s="6">
        <f t="shared" si="5"/>
        <v>36.212049079244856</v>
      </c>
      <c r="I38" s="6">
        <f t="shared" si="6"/>
        <v>27003.320339969086</v>
      </c>
      <c r="J38" s="6">
        <f t="shared" si="7"/>
        <v>265.57720716237702</v>
      </c>
      <c r="K38" s="6">
        <f t="shared" si="8"/>
        <v>815194.57630095351</v>
      </c>
      <c r="L38" s="9">
        <f t="shared" si="9"/>
        <v>0.3122208435020557</v>
      </c>
      <c r="U38" s="1">
        <f t="shared" si="1"/>
        <v>2600</v>
      </c>
      <c r="V38" s="1">
        <f t="shared" ref="V38:V69" si="11">D40/I40 * (3.6 * 10^6)</f>
        <v>269.47320320724396</v>
      </c>
    </row>
    <row r="39" spans="1:22" x14ac:dyDescent="0.3">
      <c r="A39" s="3">
        <f t="shared" si="10"/>
        <v>2550</v>
      </c>
      <c r="B39" s="6">
        <f t="shared" si="2"/>
        <v>267.03537555513242</v>
      </c>
      <c r="C39" s="3">
        <v>0.16259999999999999</v>
      </c>
      <c r="D39" s="7">
        <f t="shared" si="3"/>
        <v>2.0295189999999996</v>
      </c>
      <c r="E39" s="8">
        <v>1.2787599999999999</v>
      </c>
      <c r="F39" s="8">
        <v>126.239</v>
      </c>
      <c r="G39" s="6">
        <f t="shared" si="4"/>
        <v>102.982746464</v>
      </c>
      <c r="H39" s="6">
        <f t="shared" si="5"/>
        <v>36.87815625831702</v>
      </c>
      <c r="I39" s="6">
        <f t="shared" si="6"/>
        <v>27500.036377713226</v>
      </c>
      <c r="J39" s="6">
        <f t="shared" si="7"/>
        <v>265.68213582150736</v>
      </c>
      <c r="K39" s="6">
        <f t="shared" si="8"/>
        <v>813911.54651019536</v>
      </c>
      <c r="L39" s="9">
        <f t="shared" si="9"/>
        <v>0.31209753481831631</v>
      </c>
      <c r="U39" s="1">
        <f t="shared" si="1"/>
        <v>2650</v>
      </c>
      <c r="V39" s="1">
        <f t="shared" si="11"/>
        <v>270.41095822578069</v>
      </c>
    </row>
    <row r="40" spans="1:22" x14ac:dyDescent="0.3">
      <c r="A40" s="3">
        <f t="shared" si="10"/>
        <v>2600</v>
      </c>
      <c r="B40" s="6">
        <f t="shared" ref="B40:B71" si="12">RADIANS(A40 * 360) / 60</f>
        <v>272.27136331111541</v>
      </c>
      <c r="C40" s="3">
        <v>0.16805</v>
      </c>
      <c r="D40" s="7">
        <f t="shared" ref="D40:D71" si="13">($G$4*C40)/60</f>
        <v>2.0975440833333332</v>
      </c>
      <c r="E40" s="8">
        <v>1.27634</v>
      </c>
      <c r="F40" s="8">
        <v>126.161</v>
      </c>
      <c r="G40" s="6">
        <f t="shared" ref="G40:G71" si="14">F40*$F$4</f>
        <v>102.919115936</v>
      </c>
      <c r="H40" s="6">
        <f t="shared" ref="H40:H71" si="15">(G40*B40)*0.00134102209</f>
        <v>37.578024461333413</v>
      </c>
      <c r="I40" s="6">
        <f t="shared" ref="I40:I71" si="16">G40*B40</f>
        <v>28021.928006669463</v>
      </c>
      <c r="J40" s="6">
        <f t="shared" ref="J40:J71" si="17">D40/I40 * (3.6 * 10^6)</f>
        <v>269.47320320724396</v>
      </c>
      <c r="K40" s="6">
        <f t="shared" ref="K40:K71" si="18">2*PI()*2*(G40/$I$4)</f>
        <v>813408.65041130513</v>
      </c>
      <c r="L40" s="9">
        <f t="shared" ref="L40:L71" si="19">1 / (J40 * $J$4)</f>
        <v>0.30770680961322583</v>
      </c>
      <c r="U40" s="1">
        <f t="shared" si="1"/>
        <v>2700</v>
      </c>
      <c r="V40" s="1">
        <f t="shared" si="11"/>
        <v>272.38279959228174</v>
      </c>
    </row>
    <row r="41" spans="1:22" x14ac:dyDescent="0.3">
      <c r="A41" s="3">
        <f t="shared" ref="A41:A72" si="20">A40+50</f>
        <v>2650</v>
      </c>
      <c r="B41" s="6">
        <f t="shared" si="12"/>
        <v>277.5073510670984</v>
      </c>
      <c r="C41" s="3">
        <v>0.17144999999999999</v>
      </c>
      <c r="D41" s="7">
        <f t="shared" si="13"/>
        <v>2.1399817499999996</v>
      </c>
      <c r="E41" s="8">
        <v>1.28027</v>
      </c>
      <c r="F41" s="8">
        <v>125.84699999999999</v>
      </c>
      <c r="G41" s="6">
        <f t="shared" si="14"/>
        <v>102.66296227199999</v>
      </c>
      <c r="H41" s="6">
        <f t="shared" si="15"/>
        <v>38.205352859933491</v>
      </c>
      <c r="I41" s="6">
        <f t="shared" si="16"/>
        <v>28489.726712804179</v>
      </c>
      <c r="J41" s="6">
        <f t="shared" si="17"/>
        <v>270.41095822578069</v>
      </c>
      <c r="K41" s="6">
        <f t="shared" si="18"/>
        <v>811384.17124397797</v>
      </c>
      <c r="L41" s="9">
        <f t="shared" si="19"/>
        <v>0.30663971674522228</v>
      </c>
      <c r="U41" s="1">
        <f t="shared" si="1"/>
        <v>2750</v>
      </c>
      <c r="V41" s="1">
        <f t="shared" si="11"/>
        <v>275.341553493947</v>
      </c>
    </row>
    <row r="42" spans="1:22" x14ac:dyDescent="0.3">
      <c r="A42" s="3">
        <f t="shared" si="20"/>
        <v>2700</v>
      </c>
      <c r="B42" s="6">
        <f t="shared" si="12"/>
        <v>282.74333882308139</v>
      </c>
      <c r="C42" s="3">
        <v>0.17465</v>
      </c>
      <c r="D42" s="7">
        <f t="shared" si="13"/>
        <v>2.1799230833333332</v>
      </c>
      <c r="E42" s="8">
        <v>1.2837099999999999</v>
      </c>
      <c r="F42" s="8">
        <v>124.911</v>
      </c>
      <c r="G42" s="6">
        <f t="shared" si="14"/>
        <v>101.89939593599999</v>
      </c>
      <c r="H42" s="6">
        <f t="shared" si="15"/>
        <v>38.63669089625396</v>
      </c>
      <c r="I42" s="6">
        <f t="shared" si="16"/>
        <v>28811.375430999768</v>
      </c>
      <c r="J42" s="6">
        <f t="shared" si="17"/>
        <v>272.38279959228174</v>
      </c>
      <c r="K42" s="6">
        <f t="shared" si="18"/>
        <v>805349.41805729608</v>
      </c>
      <c r="L42" s="9">
        <f t="shared" si="19"/>
        <v>0.30441988172261641</v>
      </c>
      <c r="U42" s="1">
        <f t="shared" si="1"/>
        <v>2800</v>
      </c>
      <c r="V42" s="1">
        <f t="shared" si="11"/>
        <v>273.45102443021375</v>
      </c>
    </row>
    <row r="43" spans="1:22" x14ac:dyDescent="0.3">
      <c r="A43" s="3">
        <f t="shared" si="20"/>
        <v>2750</v>
      </c>
      <c r="B43" s="6">
        <f t="shared" si="12"/>
        <v>287.97932657906438</v>
      </c>
      <c r="C43" s="3">
        <v>0.1784</v>
      </c>
      <c r="D43" s="7">
        <f t="shared" si="13"/>
        <v>2.2267293333333331</v>
      </c>
      <c r="E43" s="8">
        <v>1.2811999999999999</v>
      </c>
      <c r="F43" s="8">
        <v>123.92700000000001</v>
      </c>
      <c r="G43" s="6">
        <f t="shared" si="14"/>
        <v>101.096672352</v>
      </c>
      <c r="H43" s="6">
        <f t="shared" si="15"/>
        <v>39.042184049636461</v>
      </c>
      <c r="I43" s="6">
        <f t="shared" si="16"/>
        <v>29113.751623313277</v>
      </c>
      <c r="J43" s="6">
        <f t="shared" si="17"/>
        <v>275.341553493947</v>
      </c>
      <c r="K43" s="6">
        <f t="shared" si="18"/>
        <v>799005.19034822029</v>
      </c>
      <c r="L43" s="9">
        <f t="shared" si="19"/>
        <v>0.30114865912158945</v>
      </c>
      <c r="U43" s="1">
        <f t="shared" si="1"/>
        <v>2850</v>
      </c>
      <c r="V43" s="1">
        <f t="shared" si="11"/>
        <v>273.86881235885193</v>
      </c>
    </row>
    <row r="44" spans="1:22" x14ac:dyDescent="0.3">
      <c r="A44" s="3">
        <f t="shared" si="20"/>
        <v>2800</v>
      </c>
      <c r="B44" s="6">
        <f t="shared" si="12"/>
        <v>293.21531433504737</v>
      </c>
      <c r="C44" s="3">
        <v>0.18004999999999999</v>
      </c>
      <c r="D44" s="7">
        <f t="shared" si="13"/>
        <v>2.247324083333333</v>
      </c>
      <c r="E44" s="8">
        <v>1.2744800000000001</v>
      </c>
      <c r="F44" s="8">
        <v>123.68899999999999</v>
      </c>
      <c r="G44" s="6">
        <f t="shared" si="14"/>
        <v>100.90251766399999</v>
      </c>
      <c r="H44" s="6">
        <f t="shared" si="15"/>
        <v>39.675698723407855</v>
      </c>
      <c r="I44" s="6">
        <f t="shared" si="16"/>
        <v>29586.163434047427</v>
      </c>
      <c r="J44" s="6">
        <f t="shared" si="17"/>
        <v>273.45102443021375</v>
      </c>
      <c r="K44" s="6">
        <f t="shared" si="18"/>
        <v>797470.71250801685</v>
      </c>
      <c r="L44" s="9">
        <f t="shared" si="19"/>
        <v>0.30323067835614881</v>
      </c>
      <c r="U44" s="1">
        <f t="shared" si="1"/>
        <v>2900</v>
      </c>
      <c r="V44" s="1">
        <f t="shared" si="11"/>
        <v>278.16397091354287</v>
      </c>
    </row>
    <row r="45" spans="1:22" x14ac:dyDescent="0.3">
      <c r="A45" s="3">
        <f t="shared" si="20"/>
        <v>2850</v>
      </c>
      <c r="B45" s="6">
        <f t="shared" si="12"/>
        <v>298.4513020910303</v>
      </c>
      <c r="C45" s="3">
        <v>0.18310000000000001</v>
      </c>
      <c r="D45" s="7">
        <f t="shared" si="13"/>
        <v>2.2853931666666667</v>
      </c>
      <c r="E45" s="8">
        <v>1.2603599999999999</v>
      </c>
      <c r="F45" s="8">
        <v>123.389</v>
      </c>
      <c r="G45" s="6">
        <f t="shared" si="14"/>
        <v>100.65778486399999</v>
      </c>
      <c r="H45" s="6">
        <f t="shared" si="15"/>
        <v>40.286243986589426</v>
      </c>
      <c r="I45" s="6">
        <f t="shared" si="16"/>
        <v>30041.446958259599</v>
      </c>
      <c r="J45" s="6">
        <f t="shared" si="17"/>
        <v>273.86881235885193</v>
      </c>
      <c r="K45" s="6">
        <f t="shared" si="18"/>
        <v>795536.49674305471</v>
      </c>
      <c r="L45" s="9">
        <f t="shared" si="19"/>
        <v>0.30276809878778244</v>
      </c>
      <c r="U45" s="1">
        <f t="shared" si="1"/>
        <v>2950</v>
      </c>
      <c r="V45" s="1">
        <f t="shared" si="11"/>
        <v>281.78498565391681</v>
      </c>
    </row>
    <row r="46" spans="1:22" x14ac:dyDescent="0.3">
      <c r="A46" s="3">
        <f t="shared" si="20"/>
        <v>2900</v>
      </c>
      <c r="B46" s="6">
        <f t="shared" si="12"/>
        <v>303.68728984701335</v>
      </c>
      <c r="C46" s="3">
        <v>0.18790000000000001</v>
      </c>
      <c r="D46" s="7">
        <f t="shared" si="13"/>
        <v>2.3453051666666669</v>
      </c>
      <c r="E46" s="8">
        <v>1.2531000000000001</v>
      </c>
      <c r="F46" s="8">
        <v>122.51900000000001</v>
      </c>
      <c r="G46" s="6">
        <f t="shared" si="14"/>
        <v>99.948059743999991</v>
      </c>
      <c r="H46" s="6">
        <f t="shared" si="15"/>
        <v>40.703983673598131</v>
      </c>
      <c r="I46" s="6">
        <f t="shared" si="16"/>
        <v>30352.955389122733</v>
      </c>
      <c r="J46" s="6">
        <f t="shared" si="17"/>
        <v>278.16397091354287</v>
      </c>
      <c r="K46" s="6">
        <f t="shared" si="18"/>
        <v>789927.2710246644</v>
      </c>
      <c r="L46" s="9">
        <f t="shared" si="19"/>
        <v>0.29809302535780163</v>
      </c>
      <c r="U46" s="1">
        <f t="shared" si="1"/>
        <v>3000</v>
      </c>
      <c r="V46" s="1">
        <f t="shared" si="11"/>
        <v>286.67159728706343</v>
      </c>
    </row>
    <row r="47" spans="1:22" x14ac:dyDescent="0.3">
      <c r="A47" s="3">
        <f t="shared" si="20"/>
        <v>2950</v>
      </c>
      <c r="B47" s="6">
        <f t="shared" si="12"/>
        <v>308.92327760299634</v>
      </c>
      <c r="C47" s="3">
        <v>0.19255</v>
      </c>
      <c r="D47" s="7">
        <f t="shared" si="13"/>
        <v>2.4033449166666667</v>
      </c>
      <c r="E47" s="8">
        <v>1.23943</v>
      </c>
      <c r="F47" s="8">
        <v>121.837</v>
      </c>
      <c r="G47" s="6">
        <f t="shared" si="14"/>
        <v>99.391700512</v>
      </c>
      <c r="H47" s="6">
        <f t="shared" si="15"/>
        <v>41.175291921164423</v>
      </c>
      <c r="I47" s="6">
        <f t="shared" si="16"/>
        <v>30704.409888702448</v>
      </c>
      <c r="J47" s="6">
        <f t="shared" si="17"/>
        <v>281.78498565391681</v>
      </c>
      <c r="K47" s="6">
        <f t="shared" si="18"/>
        <v>785530.15385231713</v>
      </c>
      <c r="L47" s="9">
        <f t="shared" si="19"/>
        <v>0.29426244781188171</v>
      </c>
      <c r="U47" s="1">
        <f t="shared" si="1"/>
        <v>3050</v>
      </c>
      <c r="V47" s="1">
        <f t="shared" si="11"/>
        <v>293.37405199023743</v>
      </c>
    </row>
    <row r="48" spans="1:22" x14ac:dyDescent="0.3">
      <c r="A48" s="3">
        <f t="shared" si="20"/>
        <v>3000</v>
      </c>
      <c r="B48" s="6">
        <f t="shared" si="12"/>
        <v>314.15926535897933</v>
      </c>
      <c r="C48" s="3">
        <v>0.19900000000000001</v>
      </c>
      <c r="D48" s="7">
        <f t="shared" si="13"/>
        <v>2.4838516666666668</v>
      </c>
      <c r="E48" s="8">
        <v>1.2273499999999999</v>
      </c>
      <c r="F48" s="8">
        <v>121.709</v>
      </c>
      <c r="G48" s="6">
        <f t="shared" si="14"/>
        <v>99.287281183999994</v>
      </c>
      <c r="H48" s="6">
        <f t="shared" si="15"/>
        <v>41.82918693480579</v>
      </c>
      <c r="I48" s="6">
        <f t="shared" si="16"/>
        <v>31192.01931625585</v>
      </c>
      <c r="J48" s="6">
        <f t="shared" si="17"/>
        <v>286.67159728706343</v>
      </c>
      <c r="K48" s="6">
        <f t="shared" si="18"/>
        <v>784704.88845926663</v>
      </c>
      <c r="L48" s="9">
        <f t="shared" si="19"/>
        <v>0.28924644233982294</v>
      </c>
      <c r="U48" s="1">
        <f t="shared" si="1"/>
        <v>3100</v>
      </c>
      <c r="V48" s="1">
        <f t="shared" si="11"/>
        <v>294.24312626955526</v>
      </c>
    </row>
    <row r="49" spans="1:22" x14ac:dyDescent="0.3">
      <c r="A49" s="3">
        <f t="shared" si="20"/>
        <v>3050</v>
      </c>
      <c r="B49" s="6">
        <f t="shared" si="12"/>
        <v>319.39525311496232</v>
      </c>
      <c r="C49" s="3">
        <v>0.20605000000000001</v>
      </c>
      <c r="D49" s="7">
        <f t="shared" si="13"/>
        <v>2.5718474166666665</v>
      </c>
      <c r="E49" s="8">
        <v>1.2193000000000001</v>
      </c>
      <c r="F49" s="8">
        <v>121.123</v>
      </c>
      <c r="G49" s="6">
        <f t="shared" si="14"/>
        <v>98.809236447999993</v>
      </c>
      <c r="H49" s="6">
        <f t="shared" si="15"/>
        <v>42.321585798280239</v>
      </c>
      <c r="I49" s="6">
        <f t="shared" si="16"/>
        <v>31559.201085405119</v>
      </c>
      <c r="J49" s="6">
        <f t="shared" si="17"/>
        <v>293.37405199023743</v>
      </c>
      <c r="K49" s="6">
        <f t="shared" si="18"/>
        <v>780926.72033170715</v>
      </c>
      <c r="L49" s="9">
        <f t="shared" si="19"/>
        <v>0.28263828744444247</v>
      </c>
      <c r="U49" s="1">
        <f t="shared" si="1"/>
        <v>3150</v>
      </c>
      <c r="V49" s="1">
        <f t="shared" si="11"/>
        <v>298.51695787458209</v>
      </c>
    </row>
    <row r="50" spans="1:22" x14ac:dyDescent="0.3">
      <c r="A50" s="3">
        <f t="shared" si="20"/>
        <v>3100</v>
      </c>
      <c r="B50" s="6">
        <f t="shared" si="12"/>
        <v>324.63124087094531</v>
      </c>
      <c r="C50" s="3">
        <v>0.21004999999999999</v>
      </c>
      <c r="D50" s="7">
        <f t="shared" si="13"/>
        <v>2.6217740833333334</v>
      </c>
      <c r="E50" s="8">
        <v>1.20692</v>
      </c>
      <c r="F50" s="8">
        <v>121.124</v>
      </c>
      <c r="G50" s="6">
        <f t="shared" si="14"/>
        <v>98.810052223999989</v>
      </c>
      <c r="H50" s="6">
        <f t="shared" si="15"/>
        <v>43.015737424795731</v>
      </c>
      <c r="I50" s="6">
        <f t="shared" si="16"/>
        <v>32076.829864000025</v>
      </c>
      <c r="J50" s="6">
        <f t="shared" si="17"/>
        <v>294.24312626955526</v>
      </c>
      <c r="K50" s="6">
        <f t="shared" si="18"/>
        <v>780933.16771759035</v>
      </c>
      <c r="L50" s="9">
        <f t="shared" si="19"/>
        <v>0.28180348912958436</v>
      </c>
      <c r="U50" s="1">
        <f t="shared" si="1"/>
        <v>3200</v>
      </c>
      <c r="V50" s="1">
        <f t="shared" si="11"/>
        <v>297.06366213216756</v>
      </c>
    </row>
    <row r="51" spans="1:22" x14ac:dyDescent="0.3">
      <c r="A51" s="3">
        <f t="shared" si="20"/>
        <v>3150</v>
      </c>
      <c r="B51" s="6">
        <f t="shared" si="12"/>
        <v>329.86722862692829</v>
      </c>
      <c r="C51" s="3">
        <v>0.21604999999999999</v>
      </c>
      <c r="D51" s="7">
        <f t="shared" si="13"/>
        <v>2.6966640833333329</v>
      </c>
      <c r="E51" s="8">
        <v>1.1927399999999999</v>
      </c>
      <c r="F51" s="8">
        <v>120.851</v>
      </c>
      <c r="G51" s="6">
        <f t="shared" si="14"/>
        <v>98.587345375999988</v>
      </c>
      <c r="H51" s="6">
        <f t="shared" si="15"/>
        <v>43.611023209221379</v>
      </c>
      <c r="I51" s="6">
        <f t="shared" si="16"/>
        <v>32520.73439686693</v>
      </c>
      <c r="J51" s="6">
        <f t="shared" si="17"/>
        <v>298.51695787458209</v>
      </c>
      <c r="K51" s="6">
        <f t="shared" si="18"/>
        <v>779173.03137147473</v>
      </c>
      <c r="L51" s="9">
        <f t="shared" si="19"/>
        <v>0.27776894225886739</v>
      </c>
      <c r="U51" s="1">
        <f t="shared" si="1"/>
        <v>3250</v>
      </c>
      <c r="V51" s="1">
        <f t="shared" si="11"/>
        <v>298.73333597560821</v>
      </c>
    </row>
    <row r="52" spans="1:22" x14ac:dyDescent="0.3">
      <c r="A52" s="3">
        <f t="shared" si="20"/>
        <v>3200</v>
      </c>
      <c r="B52" s="6">
        <f t="shared" si="12"/>
        <v>335.10321638291128</v>
      </c>
      <c r="C52" s="3">
        <v>0.21795</v>
      </c>
      <c r="D52" s="7">
        <f t="shared" si="13"/>
        <v>2.7203792500000001</v>
      </c>
      <c r="E52" s="8">
        <v>1.1848099999999999</v>
      </c>
      <c r="F52" s="8">
        <v>120.596</v>
      </c>
      <c r="G52" s="6">
        <f t="shared" si="14"/>
        <v>98.379322496</v>
      </c>
      <c r="H52" s="6">
        <f t="shared" si="15"/>
        <v>44.209780181382058</v>
      </c>
      <c r="I52" s="6">
        <f t="shared" si="16"/>
        <v>32967.227393981302</v>
      </c>
      <c r="J52" s="6">
        <f t="shared" si="17"/>
        <v>297.06366213216756</v>
      </c>
      <c r="K52" s="6">
        <f t="shared" si="18"/>
        <v>777528.94797125703</v>
      </c>
      <c r="L52" s="9">
        <f t="shared" si="19"/>
        <v>0.27912784431461662</v>
      </c>
      <c r="U52" s="1">
        <f t="shared" si="1"/>
        <v>3300</v>
      </c>
      <c r="V52" s="1">
        <f t="shared" si="11"/>
        <v>295.49948380484449</v>
      </c>
    </row>
    <row r="53" spans="1:22" x14ac:dyDescent="0.3">
      <c r="A53" s="3">
        <f t="shared" si="20"/>
        <v>3250</v>
      </c>
      <c r="B53" s="6">
        <f t="shared" si="12"/>
        <v>340.33920413889427</v>
      </c>
      <c r="C53" s="3">
        <v>0.22305</v>
      </c>
      <c r="D53" s="7">
        <f t="shared" si="13"/>
        <v>2.7840357500000001</v>
      </c>
      <c r="E53" s="8">
        <v>1.17378</v>
      </c>
      <c r="F53" s="8">
        <v>120.84</v>
      </c>
      <c r="G53" s="6">
        <f t="shared" si="14"/>
        <v>98.578371840000003</v>
      </c>
      <c r="H53" s="6">
        <f t="shared" si="15"/>
        <v>44.991404593213538</v>
      </c>
      <c r="I53" s="6">
        <f t="shared" si="16"/>
        <v>33550.084617333589</v>
      </c>
      <c r="J53" s="6">
        <f t="shared" si="17"/>
        <v>298.73333597560821</v>
      </c>
      <c r="K53" s="6">
        <f t="shared" si="18"/>
        <v>779102.11012675962</v>
      </c>
      <c r="L53" s="9">
        <f t="shared" si="19"/>
        <v>0.27756774905739984</v>
      </c>
      <c r="U53" s="1">
        <f t="shared" si="1"/>
        <v>3350</v>
      </c>
      <c r="V53" s="1">
        <f t="shared" si="11"/>
        <v>293.63867839853827</v>
      </c>
    </row>
    <row r="54" spans="1:22" x14ac:dyDescent="0.3">
      <c r="A54" s="3">
        <f t="shared" si="20"/>
        <v>3300</v>
      </c>
      <c r="B54" s="6">
        <f t="shared" si="12"/>
        <v>345.57519189487726</v>
      </c>
      <c r="C54" s="3">
        <v>0.22550000000000001</v>
      </c>
      <c r="D54" s="7">
        <f t="shared" si="13"/>
        <v>2.8146158333333333</v>
      </c>
      <c r="E54" s="8">
        <v>1.1611800000000001</v>
      </c>
      <c r="F54" s="8">
        <v>121.633</v>
      </c>
      <c r="G54" s="6">
        <f t="shared" si="14"/>
        <v>99.225282207999996</v>
      </c>
      <c r="H54" s="6">
        <f t="shared" si="15"/>
        <v>45.983373816935114</v>
      </c>
      <c r="I54" s="6">
        <f t="shared" si="16"/>
        <v>34289.795939852949</v>
      </c>
      <c r="J54" s="6">
        <f t="shared" si="17"/>
        <v>295.49948380484449</v>
      </c>
      <c r="K54" s="6">
        <f t="shared" si="18"/>
        <v>784214.88713214279</v>
      </c>
      <c r="L54" s="9">
        <f t="shared" si="19"/>
        <v>0.28060536203819303</v>
      </c>
      <c r="U54" s="1">
        <f t="shared" si="1"/>
        <v>3400</v>
      </c>
      <c r="V54" s="1">
        <f t="shared" si="11"/>
        <v>294.72368071485698</v>
      </c>
    </row>
    <row r="55" spans="1:22" x14ac:dyDescent="0.3">
      <c r="A55" s="3">
        <f t="shared" si="20"/>
        <v>3350</v>
      </c>
      <c r="B55" s="6">
        <f t="shared" si="12"/>
        <v>350.81117965086025</v>
      </c>
      <c r="C55" s="3">
        <v>0.22850000000000001</v>
      </c>
      <c r="D55" s="7">
        <f t="shared" si="13"/>
        <v>2.8520608333333333</v>
      </c>
      <c r="E55" s="8">
        <v>1.1510400000000001</v>
      </c>
      <c r="F55" s="8">
        <v>122.181</v>
      </c>
      <c r="G55" s="6">
        <f t="shared" si="14"/>
        <v>99.672327455999991</v>
      </c>
      <c r="H55" s="6">
        <f t="shared" si="15"/>
        <v>46.890402045734895</v>
      </c>
      <c r="I55" s="6">
        <f t="shared" si="16"/>
        <v>34966.166773386183</v>
      </c>
      <c r="J55" s="6">
        <f t="shared" si="17"/>
        <v>293.63867839853827</v>
      </c>
      <c r="K55" s="6">
        <f t="shared" si="18"/>
        <v>787748.05459614028</v>
      </c>
      <c r="L55" s="9">
        <f t="shared" si="19"/>
        <v>0.28238357455967322</v>
      </c>
      <c r="U55" s="1">
        <f t="shared" si="1"/>
        <v>3450</v>
      </c>
      <c r="V55" s="1">
        <f t="shared" si="11"/>
        <v>291.46164623820016</v>
      </c>
    </row>
    <row r="56" spans="1:22" x14ac:dyDescent="0.3">
      <c r="A56" s="3">
        <f t="shared" si="20"/>
        <v>3400</v>
      </c>
      <c r="B56" s="6">
        <f t="shared" si="12"/>
        <v>356.04716740684324</v>
      </c>
      <c r="C56" s="3">
        <v>0.23419999999999999</v>
      </c>
      <c r="D56" s="7">
        <f t="shared" si="13"/>
        <v>2.9232063333333329</v>
      </c>
      <c r="E56" s="8">
        <v>1.14117</v>
      </c>
      <c r="F56" s="8">
        <v>122.93300000000001</v>
      </c>
      <c r="G56" s="6">
        <f t="shared" si="14"/>
        <v>100.285791008</v>
      </c>
      <c r="H56" s="6">
        <f t="shared" si="15"/>
        <v>47.883167465983163</v>
      </c>
      <c r="I56" s="6">
        <f t="shared" si="16"/>
        <v>35706.471819553073</v>
      </c>
      <c r="J56" s="6">
        <f t="shared" si="17"/>
        <v>294.72368071485698</v>
      </c>
      <c r="K56" s="6">
        <f t="shared" si="18"/>
        <v>792596.48878031224</v>
      </c>
      <c r="L56" s="9">
        <f t="shared" si="19"/>
        <v>0.28134400138474391</v>
      </c>
      <c r="U56" s="1">
        <f t="shared" si="1"/>
        <v>3500</v>
      </c>
      <c r="V56" s="1">
        <f t="shared" si="11"/>
        <v>294.59096900507012</v>
      </c>
    </row>
    <row r="57" spans="1:22" x14ac:dyDescent="0.3">
      <c r="A57" s="3">
        <f t="shared" si="20"/>
        <v>3450</v>
      </c>
      <c r="B57" s="6">
        <f t="shared" si="12"/>
        <v>361.28315516282618</v>
      </c>
      <c r="C57" s="3">
        <v>0.23605000000000001</v>
      </c>
      <c r="D57" s="7">
        <f t="shared" si="13"/>
        <v>2.9462974166666669</v>
      </c>
      <c r="E57" s="8">
        <v>1.12669</v>
      </c>
      <c r="F57" s="8">
        <v>123.47499999999999</v>
      </c>
      <c r="G57" s="6">
        <f t="shared" si="14"/>
        <v>100.72794159999999</v>
      </c>
      <c r="H57" s="6">
        <f t="shared" si="15"/>
        <v>48.80154865532883</v>
      </c>
      <c r="I57" s="6">
        <f t="shared" si="16"/>
        <v>36391.308554304895</v>
      </c>
      <c r="J57" s="6">
        <f t="shared" si="17"/>
        <v>291.46164623820016</v>
      </c>
      <c r="K57" s="6">
        <f t="shared" si="18"/>
        <v>796090.97192901059</v>
      </c>
      <c r="L57" s="9">
        <f t="shared" si="19"/>
        <v>0.2844927993283593</v>
      </c>
      <c r="U57" s="1">
        <f t="shared" si="1"/>
        <v>3550</v>
      </c>
      <c r="V57" s="1">
        <f t="shared" si="11"/>
        <v>292.8000475525601</v>
      </c>
    </row>
    <row r="58" spans="1:22" x14ac:dyDescent="0.3">
      <c r="A58" s="3">
        <f t="shared" si="20"/>
        <v>3500</v>
      </c>
      <c r="B58" s="6">
        <f t="shared" si="12"/>
        <v>366.51914291880917</v>
      </c>
      <c r="C58" s="3">
        <v>0.24195</v>
      </c>
      <c r="D58" s="7">
        <f t="shared" si="13"/>
        <v>3.0199392499999997</v>
      </c>
      <c r="E58" s="8">
        <v>1.11975</v>
      </c>
      <c r="F58" s="8">
        <v>123.428</v>
      </c>
      <c r="G58" s="6">
        <f t="shared" si="14"/>
        <v>100.689600128</v>
      </c>
      <c r="H58" s="6">
        <f t="shared" si="15"/>
        <v>49.489972249278267</v>
      </c>
      <c r="I58" s="6">
        <f t="shared" si="16"/>
        <v>36904.665939752173</v>
      </c>
      <c r="J58" s="6">
        <f t="shared" si="17"/>
        <v>294.59096900507012</v>
      </c>
      <c r="K58" s="6">
        <f t="shared" si="18"/>
        <v>795787.94479249977</v>
      </c>
      <c r="L58" s="9">
        <f t="shared" si="19"/>
        <v>0.28147074540404682</v>
      </c>
      <c r="U58" s="1">
        <f t="shared" si="1"/>
        <v>3600</v>
      </c>
      <c r="V58" s="1">
        <f t="shared" si="11"/>
        <v>300.3624135282742</v>
      </c>
    </row>
    <row r="59" spans="1:22" x14ac:dyDescent="0.3">
      <c r="A59" s="3">
        <f t="shared" si="20"/>
        <v>3550</v>
      </c>
      <c r="B59" s="6">
        <f t="shared" si="12"/>
        <v>371.75513067479216</v>
      </c>
      <c r="C59" s="3">
        <v>0.24545</v>
      </c>
      <c r="D59" s="7">
        <f t="shared" si="13"/>
        <v>3.0636250833333332</v>
      </c>
      <c r="E59" s="8">
        <v>1.10622</v>
      </c>
      <c r="F59" s="8">
        <v>124.205</v>
      </c>
      <c r="G59" s="6">
        <f t="shared" si="14"/>
        <v>101.32345807999999</v>
      </c>
      <c r="H59" s="6">
        <f t="shared" si="15"/>
        <v>50.512970225410093</v>
      </c>
      <c r="I59" s="6">
        <f t="shared" si="16"/>
        <v>37667.515398952222</v>
      </c>
      <c r="J59" s="6">
        <f t="shared" si="17"/>
        <v>292.8000475525601</v>
      </c>
      <c r="K59" s="6">
        <f t="shared" si="18"/>
        <v>800797.56362375186</v>
      </c>
      <c r="L59" s="9">
        <f t="shared" si="19"/>
        <v>0.28319237079451948</v>
      </c>
      <c r="U59" s="1">
        <f t="shared" si="1"/>
        <v>3650</v>
      </c>
      <c r="V59" s="1">
        <f t="shared" si="11"/>
        <v>299.39058374628246</v>
      </c>
    </row>
    <row r="60" spans="1:22" x14ac:dyDescent="0.3">
      <c r="A60" s="3">
        <f t="shared" si="20"/>
        <v>3600</v>
      </c>
      <c r="B60" s="6">
        <f t="shared" si="12"/>
        <v>376.99111843077515</v>
      </c>
      <c r="C60" s="3">
        <v>0.25505</v>
      </c>
      <c r="D60" s="7">
        <f t="shared" si="13"/>
        <v>3.1834490833333335</v>
      </c>
      <c r="E60" s="8">
        <v>1.09697</v>
      </c>
      <c r="F60" s="8">
        <v>124.066</v>
      </c>
      <c r="G60" s="6">
        <f t="shared" si="14"/>
        <v>101.21006521599999</v>
      </c>
      <c r="H60" s="6">
        <f t="shared" si="15"/>
        <v>51.167094360354092</v>
      </c>
      <c r="I60" s="6">
        <f t="shared" si="16"/>
        <v>38155.295682231525</v>
      </c>
      <c r="J60" s="6">
        <f t="shared" si="17"/>
        <v>300.3624135282742</v>
      </c>
      <c r="K60" s="6">
        <f t="shared" si="18"/>
        <v>799901.37698598602</v>
      </c>
      <c r="L60" s="9">
        <f t="shared" si="19"/>
        <v>0.27606230307292462</v>
      </c>
      <c r="U60" s="1">
        <f t="shared" si="1"/>
        <v>3700</v>
      </c>
      <c r="V60" s="1">
        <f t="shared" si="11"/>
        <v>303.62961157560943</v>
      </c>
    </row>
    <row r="61" spans="1:22" x14ac:dyDescent="0.3">
      <c r="A61" s="3">
        <f t="shared" si="20"/>
        <v>3650</v>
      </c>
      <c r="B61" s="6">
        <f t="shared" si="12"/>
        <v>382.22710618675814</v>
      </c>
      <c r="C61" s="3">
        <v>0.25755</v>
      </c>
      <c r="D61" s="7">
        <f t="shared" si="13"/>
        <v>3.2146532499999996</v>
      </c>
      <c r="E61" s="8">
        <v>1.0940099999999999</v>
      </c>
      <c r="F61" s="8">
        <v>123.967</v>
      </c>
      <c r="G61" s="6">
        <f t="shared" si="14"/>
        <v>101.129303392</v>
      </c>
      <c r="H61" s="6">
        <f t="shared" si="15"/>
        <v>51.836351957337584</v>
      </c>
      <c r="I61" s="6">
        <f t="shared" si="16"/>
        <v>38654.360986206862</v>
      </c>
      <c r="J61" s="6">
        <f t="shared" si="17"/>
        <v>299.39058374628246</v>
      </c>
      <c r="K61" s="6">
        <f t="shared" si="18"/>
        <v>799263.08578354854</v>
      </c>
      <c r="L61" s="9">
        <f t="shared" si="19"/>
        <v>0.27695840863661481</v>
      </c>
      <c r="U61" s="1">
        <f t="shared" si="1"/>
        <v>3750</v>
      </c>
      <c r="V61" s="1">
        <f t="shared" si="11"/>
        <v>300.43403769465471</v>
      </c>
    </row>
    <row r="62" spans="1:22" x14ac:dyDescent="0.3">
      <c r="A62" s="3">
        <f t="shared" si="20"/>
        <v>3700</v>
      </c>
      <c r="B62" s="6">
        <f t="shared" si="12"/>
        <v>387.46309394274118</v>
      </c>
      <c r="C62" s="3">
        <v>0.26445000000000002</v>
      </c>
      <c r="D62" s="7">
        <f t="shared" si="13"/>
        <v>3.3007767499999998</v>
      </c>
      <c r="E62" s="8">
        <v>1.09659</v>
      </c>
      <c r="F62" s="8">
        <v>123.815</v>
      </c>
      <c r="G62" s="6">
        <f t="shared" si="14"/>
        <v>101.00530543999999</v>
      </c>
      <c r="H62" s="6">
        <f t="shared" si="15"/>
        <v>52.482010060148987</v>
      </c>
      <c r="I62" s="6">
        <f t="shared" si="16"/>
        <v>39135.828150413981</v>
      </c>
      <c r="J62" s="6">
        <f t="shared" si="17"/>
        <v>303.62961157560943</v>
      </c>
      <c r="K62" s="6">
        <f t="shared" si="18"/>
        <v>798283.08312930097</v>
      </c>
      <c r="L62" s="9">
        <f t="shared" si="19"/>
        <v>0.27309174228716238</v>
      </c>
      <c r="U62" s="1">
        <f t="shared" si="1"/>
        <v>3800</v>
      </c>
      <c r="V62" s="1">
        <f t="shared" si="11"/>
        <v>301.80726521606135</v>
      </c>
    </row>
    <row r="63" spans="1:22" x14ac:dyDescent="0.3">
      <c r="A63" s="3">
        <f t="shared" si="20"/>
        <v>3750</v>
      </c>
      <c r="B63" s="6">
        <f t="shared" si="12"/>
        <v>392.69908169872417</v>
      </c>
      <c r="C63" s="3">
        <v>0.2651</v>
      </c>
      <c r="D63" s="7">
        <f t="shared" si="13"/>
        <v>3.3088898333333332</v>
      </c>
      <c r="E63" s="8">
        <v>1.0980799999999999</v>
      </c>
      <c r="F63" s="8">
        <v>123.767</v>
      </c>
      <c r="G63" s="6">
        <f t="shared" si="14"/>
        <v>100.96614819199999</v>
      </c>
      <c r="H63" s="6">
        <f t="shared" si="15"/>
        <v>53.170605495075421</v>
      </c>
      <c r="I63" s="6">
        <f t="shared" si="16"/>
        <v>39649.313677655693</v>
      </c>
      <c r="J63" s="6">
        <f t="shared" si="17"/>
        <v>300.43403769465471</v>
      </c>
      <c r="K63" s="6">
        <f t="shared" si="18"/>
        <v>797973.60860690707</v>
      </c>
      <c r="L63" s="9">
        <f t="shared" si="19"/>
        <v>0.27599648918419745</v>
      </c>
      <c r="U63" s="1">
        <f t="shared" si="1"/>
        <v>3850</v>
      </c>
      <c r="V63" s="1">
        <f t="shared" si="11"/>
        <v>304.87617782375884</v>
      </c>
    </row>
    <row r="64" spans="1:22" x14ac:dyDescent="0.3">
      <c r="A64" s="3">
        <f t="shared" si="20"/>
        <v>3800</v>
      </c>
      <c r="B64" s="6">
        <f t="shared" si="12"/>
        <v>397.93506945470716</v>
      </c>
      <c r="C64" s="3">
        <v>0.26929999999999998</v>
      </c>
      <c r="D64" s="7">
        <f t="shared" si="13"/>
        <v>3.3613128333333333</v>
      </c>
      <c r="E64" s="8">
        <v>1.09907</v>
      </c>
      <c r="F64" s="8">
        <v>123.509</v>
      </c>
      <c r="G64" s="6">
        <f t="shared" si="14"/>
        <v>100.75567798399999</v>
      </c>
      <c r="H64" s="6">
        <f t="shared" si="15"/>
        <v>53.767231639121533</v>
      </c>
      <c r="I64" s="6">
        <f t="shared" si="16"/>
        <v>40094.217716519146</v>
      </c>
      <c r="J64" s="6">
        <f t="shared" si="17"/>
        <v>301.80726521606135</v>
      </c>
      <c r="K64" s="6">
        <f t="shared" si="18"/>
        <v>796310.18304903945</v>
      </c>
      <c r="L64" s="9">
        <f t="shared" si="19"/>
        <v>0.27474070107555792</v>
      </c>
      <c r="U64" s="1">
        <f t="shared" si="1"/>
        <v>3900</v>
      </c>
      <c r="V64" s="1">
        <f t="shared" si="11"/>
        <v>304.61008205805217</v>
      </c>
    </row>
    <row r="65" spans="1:22" x14ac:dyDescent="0.3">
      <c r="A65" s="3">
        <f t="shared" si="20"/>
        <v>3850</v>
      </c>
      <c r="B65" s="6">
        <f t="shared" si="12"/>
        <v>403.17105721069015</v>
      </c>
      <c r="C65" s="3">
        <v>0.27374999999999999</v>
      </c>
      <c r="D65" s="7">
        <f t="shared" si="13"/>
        <v>3.4168562499999999</v>
      </c>
      <c r="E65" s="8">
        <v>1.1053299999999999</v>
      </c>
      <c r="F65" s="8">
        <v>122.672</v>
      </c>
      <c r="G65" s="6">
        <f t="shared" si="14"/>
        <v>100.072873472</v>
      </c>
      <c r="H65" s="6">
        <f t="shared" si="15"/>
        <v>54.105529242471825</v>
      </c>
      <c r="I65" s="6">
        <f t="shared" si="16"/>
        <v>40346.486195817866</v>
      </c>
      <c r="J65" s="6">
        <f t="shared" si="17"/>
        <v>304.87617782375884</v>
      </c>
      <c r="K65" s="6">
        <f t="shared" si="18"/>
        <v>790913.72106479516</v>
      </c>
      <c r="L65" s="9">
        <f t="shared" si="19"/>
        <v>0.27197513504348231</v>
      </c>
      <c r="U65" s="1">
        <f t="shared" si="1"/>
        <v>3950</v>
      </c>
      <c r="V65" s="1">
        <f t="shared" si="11"/>
        <v>310.80596321455704</v>
      </c>
    </row>
    <row r="66" spans="1:22" x14ac:dyDescent="0.3">
      <c r="A66" s="3">
        <f t="shared" si="20"/>
        <v>3900</v>
      </c>
      <c r="B66" s="6">
        <f t="shared" si="12"/>
        <v>408.40704496667314</v>
      </c>
      <c r="C66" s="3">
        <v>0.27589999999999998</v>
      </c>
      <c r="D66" s="7">
        <f t="shared" si="13"/>
        <v>3.4436918333333328</v>
      </c>
      <c r="E66" s="8">
        <v>1.11704</v>
      </c>
      <c r="F66" s="8">
        <v>122.157</v>
      </c>
      <c r="G66" s="6">
        <f t="shared" si="14"/>
        <v>99.652748831999986</v>
      </c>
      <c r="H66" s="6">
        <f t="shared" si="15"/>
        <v>54.578103385235202</v>
      </c>
      <c r="I66" s="6">
        <f t="shared" si="16"/>
        <v>40698.884673283203</v>
      </c>
      <c r="J66" s="6">
        <f t="shared" si="17"/>
        <v>304.61008205805217</v>
      </c>
      <c r="K66" s="6">
        <f t="shared" si="18"/>
        <v>787593.31733494333</v>
      </c>
      <c r="L66" s="9">
        <f t="shared" si="19"/>
        <v>0.27221272216247588</v>
      </c>
      <c r="U66" s="1">
        <f t="shared" si="1"/>
        <v>4000</v>
      </c>
      <c r="V66" s="1">
        <f t="shared" si="11"/>
        <v>311.80165427813205</v>
      </c>
    </row>
    <row r="67" spans="1:22" x14ac:dyDescent="0.3">
      <c r="A67" s="3">
        <f t="shared" si="20"/>
        <v>3950</v>
      </c>
      <c r="B67" s="6">
        <f t="shared" si="12"/>
        <v>413.64303272265613</v>
      </c>
      <c r="C67" s="3">
        <v>0.28284999999999999</v>
      </c>
      <c r="D67" s="7">
        <f t="shared" si="13"/>
        <v>3.5304394166666664</v>
      </c>
      <c r="E67" s="8">
        <v>1.12259</v>
      </c>
      <c r="F67" s="8">
        <v>121.184</v>
      </c>
      <c r="G67" s="6">
        <f t="shared" si="14"/>
        <v>98.858998783999994</v>
      </c>
      <c r="H67" s="6">
        <f t="shared" si="15"/>
        <v>54.837525980151142</v>
      </c>
      <c r="I67" s="6">
        <f t="shared" si="16"/>
        <v>40892.336068939134</v>
      </c>
      <c r="J67" s="6">
        <f t="shared" si="17"/>
        <v>310.80596321455704</v>
      </c>
      <c r="K67" s="6">
        <f t="shared" si="18"/>
        <v>781320.01087058289</v>
      </c>
      <c r="L67" s="9">
        <f t="shared" si="19"/>
        <v>0.26678619283091642</v>
      </c>
      <c r="U67" s="1">
        <f t="shared" si="1"/>
        <v>4050</v>
      </c>
      <c r="V67" s="1">
        <f t="shared" si="11"/>
        <v>314.03540138842715</v>
      </c>
    </row>
    <row r="68" spans="1:22" x14ac:dyDescent="0.3">
      <c r="A68" s="3">
        <f t="shared" si="20"/>
        <v>4000</v>
      </c>
      <c r="B68" s="6">
        <f t="shared" si="12"/>
        <v>418.87902047863912</v>
      </c>
      <c r="C68" s="3">
        <v>0.28455000000000003</v>
      </c>
      <c r="D68" s="7">
        <f t="shared" si="13"/>
        <v>3.5516582500000005</v>
      </c>
      <c r="E68" s="8">
        <v>1.1246100000000001</v>
      </c>
      <c r="F68" s="8">
        <v>120.004</v>
      </c>
      <c r="G68" s="6">
        <f t="shared" si="14"/>
        <v>97.896383103999995</v>
      </c>
      <c r="H68" s="6">
        <f t="shared" si="15"/>
        <v>54.99094560439994</v>
      </c>
      <c r="I68" s="6">
        <f t="shared" si="16"/>
        <v>41006.741063005116</v>
      </c>
      <c r="J68" s="6">
        <f t="shared" si="17"/>
        <v>311.80165427813205</v>
      </c>
      <c r="K68" s="6">
        <f t="shared" si="18"/>
        <v>773712.09552839829</v>
      </c>
      <c r="L68" s="9">
        <f t="shared" si="19"/>
        <v>0.26593425178300273</v>
      </c>
      <c r="U68" s="1">
        <f t="shared" si="1"/>
        <v>4100</v>
      </c>
      <c r="V68" s="1">
        <f t="shared" si="11"/>
        <v>315.63920601534795</v>
      </c>
    </row>
    <row r="69" spans="1:22" x14ac:dyDescent="0.3">
      <c r="A69" s="3">
        <f t="shared" si="20"/>
        <v>4050</v>
      </c>
      <c r="B69" s="6">
        <f t="shared" si="12"/>
        <v>424.11500823462211</v>
      </c>
      <c r="C69" s="3">
        <v>0.28710000000000002</v>
      </c>
      <c r="D69" s="7">
        <f t="shared" si="13"/>
        <v>3.5834865000000002</v>
      </c>
      <c r="E69" s="8">
        <v>1.1222000000000001</v>
      </c>
      <c r="F69" s="8">
        <v>118.73399999999999</v>
      </c>
      <c r="G69" s="6">
        <f t="shared" si="14"/>
        <v>96.860347583999996</v>
      </c>
      <c r="H69" s="6">
        <f t="shared" si="15"/>
        <v>55.089089714386461</v>
      </c>
      <c r="I69" s="6">
        <f t="shared" si="16"/>
        <v>41079.927113196522</v>
      </c>
      <c r="J69" s="6">
        <f t="shared" si="17"/>
        <v>314.03540138842715</v>
      </c>
      <c r="K69" s="6">
        <f t="shared" si="18"/>
        <v>765523.91545672517</v>
      </c>
      <c r="L69" s="9">
        <f t="shared" si="19"/>
        <v>0.2640426501870603</v>
      </c>
      <c r="U69" s="1">
        <f t="shared" si="1"/>
        <v>4150</v>
      </c>
      <c r="V69" s="1">
        <f t="shared" si="11"/>
        <v>318.81830046542524</v>
      </c>
    </row>
    <row r="70" spans="1:22" x14ac:dyDescent="0.3">
      <c r="A70" s="3">
        <f t="shared" si="20"/>
        <v>4100</v>
      </c>
      <c r="B70" s="6">
        <f t="shared" si="12"/>
        <v>429.35099599060504</v>
      </c>
      <c r="C70" s="3">
        <v>0.28894999999999998</v>
      </c>
      <c r="D70" s="7">
        <f t="shared" si="13"/>
        <v>3.6065775833333329</v>
      </c>
      <c r="E70" s="8">
        <v>1.1239399999999999</v>
      </c>
      <c r="F70" s="8">
        <v>117.44199999999999</v>
      </c>
      <c r="G70" s="6">
        <f t="shared" si="14"/>
        <v>95.806364991999985</v>
      </c>
      <c r="H70" s="6">
        <f t="shared" si="15"/>
        <v>55.162351250906084</v>
      </c>
      <c r="I70" s="6">
        <f t="shared" si="16"/>
        <v>41134.558231554627</v>
      </c>
      <c r="J70" s="6">
        <f t="shared" si="17"/>
        <v>315.63920601534795</v>
      </c>
      <c r="K70" s="6">
        <f t="shared" si="18"/>
        <v>757193.89289562136</v>
      </c>
      <c r="L70" s="9">
        <f t="shared" si="19"/>
        <v>0.26270101449667699</v>
      </c>
      <c r="U70" s="1">
        <f t="shared" si="1"/>
        <v>4200</v>
      </c>
      <c r="V70" s="1">
        <f t="shared" ref="V70:V96" si="21">D72/I72 * (3.6 * 10^6)</f>
        <v>318.56747907722655</v>
      </c>
    </row>
    <row r="71" spans="1:22" x14ac:dyDescent="0.3">
      <c r="A71" s="3">
        <f t="shared" si="20"/>
        <v>4150</v>
      </c>
      <c r="B71" s="6">
        <f t="shared" si="12"/>
        <v>434.58698374658803</v>
      </c>
      <c r="C71" s="3">
        <v>0.29304999999999998</v>
      </c>
      <c r="D71" s="7">
        <f t="shared" si="13"/>
        <v>3.6577524166666664</v>
      </c>
      <c r="E71" s="8">
        <v>1.12233</v>
      </c>
      <c r="F71" s="8">
        <v>116.5</v>
      </c>
      <c r="G71" s="6">
        <f t="shared" si="14"/>
        <v>95.037903999999997</v>
      </c>
      <c r="H71" s="6">
        <f t="shared" si="15"/>
        <v>55.387210897318546</v>
      </c>
      <c r="I71" s="6">
        <f t="shared" si="16"/>
        <v>41302.236040957796</v>
      </c>
      <c r="J71" s="6">
        <f t="shared" si="17"/>
        <v>318.81830046542524</v>
      </c>
      <c r="K71" s="6">
        <f t="shared" si="18"/>
        <v>751120.45539364021</v>
      </c>
      <c r="L71" s="9">
        <f t="shared" si="19"/>
        <v>0.26008149317058976</v>
      </c>
      <c r="U71" s="1">
        <f t="shared" ref="U71:U96" si="22">U70+50</f>
        <v>4250</v>
      </c>
      <c r="V71" s="1">
        <f t="shared" si="21"/>
        <v>319.69520446709794</v>
      </c>
    </row>
    <row r="72" spans="1:22" x14ac:dyDescent="0.3">
      <c r="A72" s="3">
        <f t="shared" si="20"/>
        <v>4200</v>
      </c>
      <c r="B72" s="6">
        <f t="shared" ref="B72:B98" si="23">RADIANS(A72 * 360) / 60</f>
        <v>439.82297150257102</v>
      </c>
      <c r="C72" s="3">
        <v>0.2949</v>
      </c>
      <c r="D72" s="7">
        <f t="shared" ref="D72:D98" si="24">($G$4*C72)/60</f>
        <v>3.6808434999999999</v>
      </c>
      <c r="E72" s="8">
        <v>1.1217900000000001</v>
      </c>
      <c r="F72" s="8">
        <v>115.931</v>
      </c>
      <c r="G72" s="6">
        <f t="shared" ref="G72:G98" si="25">F72*$F$4</f>
        <v>94.573727455999986</v>
      </c>
      <c r="H72" s="6">
        <f t="shared" ref="H72:H98" si="26">(G72*B72)*0.00134102209</f>
        <v>55.780749646735714</v>
      </c>
      <c r="I72" s="6">
        <f t="shared" ref="I72:I98" si="27">G72*B72</f>
        <v>41595.697835772204</v>
      </c>
      <c r="J72" s="6">
        <f t="shared" ref="J72:J98" si="28">D72/I72 * (3.6 * 10^6)</f>
        <v>318.56747907722655</v>
      </c>
      <c r="K72" s="6">
        <f t="shared" ref="K72:K98" si="29">2*PI()*2*(G72/$I$4)</f>
        <v>747451.89282609522</v>
      </c>
      <c r="L72" s="9">
        <f t="shared" ref="L72:L98" si="30">1 / (J72 * $J$4)</f>
        <v>0.26028626611650002</v>
      </c>
      <c r="U72" s="1">
        <f t="shared" si="22"/>
        <v>4300</v>
      </c>
      <c r="V72" s="1">
        <f t="shared" si="21"/>
        <v>323.15411202028582</v>
      </c>
    </row>
    <row r="73" spans="1:22" x14ac:dyDescent="0.3">
      <c r="A73" s="3">
        <f t="shared" ref="A73:A98" si="31">A72+50</f>
        <v>4250</v>
      </c>
      <c r="B73" s="6">
        <f t="shared" si="23"/>
        <v>445.05895925855401</v>
      </c>
      <c r="C73" s="3">
        <v>0.29715000000000003</v>
      </c>
      <c r="D73" s="7">
        <f t="shared" si="24"/>
        <v>3.7089272500000003</v>
      </c>
      <c r="E73" s="8">
        <v>1.12456</v>
      </c>
      <c r="F73" s="8">
        <v>115.03400000000001</v>
      </c>
      <c r="G73" s="6">
        <f t="shared" si="25"/>
        <v>93.841976383999992</v>
      </c>
      <c r="H73" s="6">
        <f t="shared" si="26"/>
        <v>56.008072347151561</v>
      </c>
      <c r="I73" s="6">
        <f t="shared" si="27"/>
        <v>41765.212344228843</v>
      </c>
      <c r="J73" s="6">
        <f t="shared" si="28"/>
        <v>319.69520446709794</v>
      </c>
      <c r="K73" s="6">
        <f t="shared" si="29"/>
        <v>741668.5876888585</v>
      </c>
      <c r="L73" s="9">
        <f t="shared" si="30"/>
        <v>0.25936810586000292</v>
      </c>
      <c r="U73" s="1">
        <f t="shared" si="22"/>
        <v>4350</v>
      </c>
      <c r="V73" s="1">
        <f t="shared" si="21"/>
        <v>324.57335516889333</v>
      </c>
    </row>
    <row r="74" spans="1:22" x14ac:dyDescent="0.3">
      <c r="A74" s="3">
        <f t="shared" si="31"/>
        <v>4300</v>
      </c>
      <c r="B74" s="6">
        <f t="shared" si="23"/>
        <v>450.294947014537</v>
      </c>
      <c r="C74" s="3">
        <v>0.30220000000000002</v>
      </c>
      <c r="D74" s="7">
        <f t="shared" si="24"/>
        <v>3.771959666666667</v>
      </c>
      <c r="E74" s="8">
        <v>1.1227799999999999</v>
      </c>
      <c r="F74" s="8">
        <v>114.39100000000001</v>
      </c>
      <c r="G74" s="6">
        <f t="shared" si="25"/>
        <v>93.317432416000003</v>
      </c>
      <c r="H74" s="6">
        <f t="shared" si="26"/>
        <v>56.350242100516496</v>
      </c>
      <c r="I74" s="6">
        <f t="shared" si="27"/>
        <v>42020.368285295357</v>
      </c>
      <c r="J74" s="6">
        <f t="shared" si="28"/>
        <v>323.15411202028582</v>
      </c>
      <c r="K74" s="6">
        <f t="shared" si="29"/>
        <v>737522.91856595629</v>
      </c>
      <c r="L74" s="9">
        <f t="shared" si="30"/>
        <v>0.25659193725485491</v>
      </c>
      <c r="U74" s="1">
        <f t="shared" si="22"/>
        <v>4400</v>
      </c>
      <c r="V74" s="1">
        <f t="shared" si="21"/>
        <v>324.60052124147234</v>
      </c>
    </row>
    <row r="75" spans="1:22" x14ac:dyDescent="0.3">
      <c r="A75" s="3">
        <f t="shared" si="31"/>
        <v>4350</v>
      </c>
      <c r="B75" s="6">
        <f t="shared" si="23"/>
        <v>455.53093477051999</v>
      </c>
      <c r="C75" s="3">
        <v>0.30604999999999999</v>
      </c>
      <c r="D75" s="7">
        <f t="shared" si="24"/>
        <v>3.8200140833333331</v>
      </c>
      <c r="E75" s="8">
        <v>1.1194299999999999</v>
      </c>
      <c r="F75" s="8">
        <v>114.01600000000001</v>
      </c>
      <c r="G75" s="6">
        <f t="shared" si="25"/>
        <v>93.011516415999992</v>
      </c>
      <c r="H75" s="6">
        <f t="shared" si="26"/>
        <v>56.818600411311266</v>
      </c>
      <c r="I75" s="6">
        <f t="shared" si="27"/>
        <v>42369.623017404039</v>
      </c>
      <c r="J75" s="6">
        <f t="shared" si="28"/>
        <v>324.57335516889333</v>
      </c>
      <c r="K75" s="6">
        <f t="shared" si="29"/>
        <v>735105.14885975351</v>
      </c>
      <c r="L75" s="9">
        <f t="shared" si="30"/>
        <v>0.25546995252278293</v>
      </c>
      <c r="U75" s="1">
        <f t="shared" si="22"/>
        <v>4450</v>
      </c>
      <c r="V75" s="1">
        <f t="shared" si="21"/>
        <v>321.35821054054344</v>
      </c>
    </row>
    <row r="76" spans="1:22" x14ac:dyDescent="0.3">
      <c r="A76" s="3">
        <f t="shared" si="31"/>
        <v>4400</v>
      </c>
      <c r="B76" s="6">
        <f t="shared" si="23"/>
        <v>460.76692252650298</v>
      </c>
      <c r="C76" s="3">
        <v>0.30919999999999997</v>
      </c>
      <c r="D76" s="7">
        <f t="shared" si="24"/>
        <v>3.8593313333333326</v>
      </c>
      <c r="E76" s="8">
        <v>1.1198600000000001</v>
      </c>
      <c r="F76" s="8">
        <v>113.871</v>
      </c>
      <c r="G76" s="6">
        <f t="shared" si="25"/>
        <v>92.893228895999997</v>
      </c>
      <c r="H76" s="6">
        <f t="shared" si="26"/>
        <v>57.398598076818168</v>
      </c>
      <c r="I76" s="6">
        <f t="shared" si="27"/>
        <v>42802.127201959942</v>
      </c>
      <c r="J76" s="6">
        <f t="shared" si="28"/>
        <v>324.60052124147234</v>
      </c>
      <c r="K76" s="6">
        <f t="shared" si="29"/>
        <v>734170.2779066884</v>
      </c>
      <c r="L76" s="9">
        <f t="shared" si="30"/>
        <v>0.25544857204179833</v>
      </c>
      <c r="U76" s="1">
        <f t="shared" si="22"/>
        <v>4500</v>
      </c>
      <c r="V76" s="1">
        <f t="shared" si="21"/>
        <v>324.38571127419442</v>
      </c>
    </row>
    <row r="77" spans="1:22" x14ac:dyDescent="0.3">
      <c r="A77" s="3">
        <f t="shared" si="31"/>
        <v>4450</v>
      </c>
      <c r="B77" s="6">
        <f t="shared" si="23"/>
        <v>466.00291028248597</v>
      </c>
      <c r="C77" s="3">
        <v>0.30990000000000001</v>
      </c>
      <c r="D77" s="7">
        <f t="shared" si="24"/>
        <v>3.8680685000000001</v>
      </c>
      <c r="E77" s="8">
        <v>1.11873</v>
      </c>
      <c r="F77" s="8">
        <v>113.985</v>
      </c>
      <c r="G77" s="6">
        <f t="shared" si="25"/>
        <v>92.986227359999987</v>
      </c>
      <c r="H77" s="6">
        <f t="shared" si="26"/>
        <v>58.108971491560681</v>
      </c>
      <c r="I77" s="6">
        <f t="shared" si="27"/>
        <v>43331.852565948917</v>
      </c>
      <c r="J77" s="6">
        <f t="shared" si="28"/>
        <v>321.35821054054344</v>
      </c>
      <c r="K77" s="6">
        <f t="shared" si="29"/>
        <v>734905.27989737398</v>
      </c>
      <c r="L77" s="9">
        <f t="shared" si="30"/>
        <v>0.25802589420598071</v>
      </c>
      <c r="U77" s="1">
        <f t="shared" si="22"/>
        <v>4550</v>
      </c>
      <c r="V77" s="1">
        <f t="shared" si="21"/>
        <v>324.18851751189783</v>
      </c>
    </row>
    <row r="78" spans="1:22" x14ac:dyDescent="0.3">
      <c r="A78" s="3">
        <f t="shared" si="31"/>
        <v>4500</v>
      </c>
      <c r="B78" s="6">
        <f t="shared" si="23"/>
        <v>471.23889803846902</v>
      </c>
      <c r="C78" s="3">
        <v>0.31445000000000001</v>
      </c>
      <c r="D78" s="7">
        <f t="shared" si="24"/>
        <v>3.9248600833333334</v>
      </c>
      <c r="E78" s="8">
        <v>1.1156299999999999</v>
      </c>
      <c r="F78" s="8">
        <v>113.306</v>
      </c>
      <c r="G78" s="6">
        <f t="shared" si="25"/>
        <v>92.432315455999998</v>
      </c>
      <c r="H78" s="6">
        <f t="shared" si="26"/>
        <v>58.411841213490028</v>
      </c>
      <c r="I78" s="6">
        <f t="shared" si="27"/>
        <v>43557.702478629588</v>
      </c>
      <c r="J78" s="6">
        <f t="shared" si="28"/>
        <v>324.38571127419442</v>
      </c>
      <c r="K78" s="6">
        <f t="shared" si="29"/>
        <v>730527.50488267641</v>
      </c>
      <c r="L78" s="9">
        <f t="shared" si="30"/>
        <v>0.25561773146372829</v>
      </c>
      <c r="U78" s="1">
        <f t="shared" si="22"/>
        <v>4600</v>
      </c>
      <c r="V78" s="1">
        <f t="shared" si="21"/>
        <v>325.52107864204896</v>
      </c>
    </row>
    <row r="79" spans="1:22" x14ac:dyDescent="0.3">
      <c r="A79" s="3">
        <f t="shared" si="31"/>
        <v>4550</v>
      </c>
      <c r="B79" s="6">
        <f t="shared" si="23"/>
        <v>476.47488579445201</v>
      </c>
      <c r="C79" s="3">
        <v>0.31709999999999999</v>
      </c>
      <c r="D79" s="7">
        <f t="shared" si="24"/>
        <v>3.9579364999999997</v>
      </c>
      <c r="E79" s="8">
        <v>1.1095299999999999</v>
      </c>
      <c r="F79" s="8">
        <v>113.074</v>
      </c>
      <c r="G79" s="6">
        <f t="shared" si="25"/>
        <v>92.243055423999991</v>
      </c>
      <c r="H79" s="6">
        <f t="shared" si="26"/>
        <v>58.93993144788346</v>
      </c>
      <c r="I79" s="6">
        <f t="shared" si="27"/>
        <v>43951.4992984817</v>
      </c>
      <c r="J79" s="6">
        <f t="shared" si="28"/>
        <v>324.18851751189783</v>
      </c>
      <c r="K79" s="6">
        <f t="shared" si="29"/>
        <v>729031.71135777235</v>
      </c>
      <c r="L79" s="9">
        <f t="shared" si="30"/>
        <v>0.25577321575590473</v>
      </c>
      <c r="U79" s="1">
        <f t="shared" si="22"/>
        <v>4650</v>
      </c>
      <c r="V79" s="1">
        <f t="shared" si="21"/>
        <v>326.48015463282445</v>
      </c>
    </row>
    <row r="80" spans="1:22" x14ac:dyDescent="0.3">
      <c r="A80" s="3">
        <f t="shared" si="31"/>
        <v>4600</v>
      </c>
      <c r="B80" s="6">
        <f t="shared" si="23"/>
        <v>481.710873550435</v>
      </c>
      <c r="C80" s="3">
        <v>0.31940000000000002</v>
      </c>
      <c r="D80" s="7">
        <f t="shared" si="24"/>
        <v>3.9866443333333335</v>
      </c>
      <c r="E80" s="8">
        <v>1.1056900000000001</v>
      </c>
      <c r="F80" s="8">
        <v>112.19499999999999</v>
      </c>
      <c r="G80" s="6">
        <f t="shared" si="25"/>
        <v>91.525988319999982</v>
      </c>
      <c r="H80" s="6">
        <f t="shared" si="26"/>
        <v>59.124408464705326</v>
      </c>
      <c r="I80" s="6">
        <f t="shared" si="27"/>
        <v>44089.0637861941</v>
      </c>
      <c r="J80" s="6">
        <f t="shared" si="28"/>
        <v>325.52107864204896</v>
      </c>
      <c r="K80" s="6">
        <f t="shared" si="29"/>
        <v>723364.45916643308</v>
      </c>
      <c r="L80" s="9">
        <f t="shared" si="30"/>
        <v>0.25472617620051891</v>
      </c>
      <c r="U80" s="1">
        <f t="shared" si="22"/>
        <v>4700</v>
      </c>
      <c r="V80" s="1">
        <f t="shared" si="21"/>
        <v>326.35522346887603</v>
      </c>
    </row>
    <row r="81" spans="1:22" x14ac:dyDescent="0.3">
      <c r="A81" s="3">
        <f t="shared" si="31"/>
        <v>4650</v>
      </c>
      <c r="B81" s="6">
        <f t="shared" si="23"/>
        <v>486.94686130641799</v>
      </c>
      <c r="C81" s="3">
        <v>0.32055</v>
      </c>
      <c r="D81" s="7">
        <f t="shared" si="24"/>
        <v>4.0009982499999994</v>
      </c>
      <c r="E81" s="8">
        <v>1.09782</v>
      </c>
      <c r="F81" s="8">
        <v>111.06100000000001</v>
      </c>
      <c r="G81" s="6">
        <f t="shared" si="25"/>
        <v>90.600898336</v>
      </c>
      <c r="H81" s="6">
        <f t="shared" si="26"/>
        <v>59.162975307972481</v>
      </c>
      <c r="I81" s="6">
        <f t="shared" si="27"/>
        <v>44117.823076257067</v>
      </c>
      <c r="J81" s="6">
        <f t="shared" si="28"/>
        <v>326.48015463282445</v>
      </c>
      <c r="K81" s="6">
        <f t="shared" si="29"/>
        <v>716053.12357487623</v>
      </c>
      <c r="L81" s="9">
        <f t="shared" si="30"/>
        <v>0.25397788643053054</v>
      </c>
      <c r="U81" s="1">
        <f t="shared" si="22"/>
        <v>4750</v>
      </c>
      <c r="V81" s="1">
        <f t="shared" si="21"/>
        <v>331.06942997298893</v>
      </c>
    </row>
    <row r="82" spans="1:22" x14ac:dyDescent="0.3">
      <c r="A82" s="3">
        <f t="shared" si="31"/>
        <v>4700</v>
      </c>
      <c r="B82" s="6">
        <f t="shared" si="23"/>
        <v>492.18284906240092</v>
      </c>
      <c r="C82" s="3">
        <v>0.32069999999999999</v>
      </c>
      <c r="D82" s="7">
        <f t="shared" si="24"/>
        <v>4.0028704999999993</v>
      </c>
      <c r="E82" s="8">
        <v>1.09558</v>
      </c>
      <c r="F82" s="8">
        <v>109.973</v>
      </c>
      <c r="G82" s="6">
        <f t="shared" si="25"/>
        <v>89.713334047999993</v>
      </c>
      <c r="H82" s="6">
        <f t="shared" si="26"/>
        <v>59.213318986195389</v>
      </c>
      <c r="I82" s="6">
        <f t="shared" si="27"/>
        <v>44155.364350631535</v>
      </c>
      <c r="J82" s="6">
        <f t="shared" si="28"/>
        <v>326.35522346887603</v>
      </c>
      <c r="K82" s="6">
        <f t="shared" si="29"/>
        <v>709038.36773394677</v>
      </c>
      <c r="L82" s="9">
        <f t="shared" si="30"/>
        <v>0.25407511102106001</v>
      </c>
      <c r="U82" s="1">
        <f t="shared" si="22"/>
        <v>4800</v>
      </c>
      <c r="V82" s="1">
        <f t="shared" si="21"/>
        <v>332.14198417564967</v>
      </c>
    </row>
    <row r="83" spans="1:22" x14ac:dyDescent="0.3">
      <c r="A83" s="3">
        <f t="shared" si="31"/>
        <v>4750</v>
      </c>
      <c r="B83" s="6">
        <f t="shared" si="23"/>
        <v>497.41883681838391</v>
      </c>
      <c r="C83" s="3">
        <v>0.32485000000000003</v>
      </c>
      <c r="D83" s="7">
        <f t="shared" si="24"/>
        <v>4.054669416666667</v>
      </c>
      <c r="E83" s="8">
        <v>1.0882700000000001</v>
      </c>
      <c r="F83" s="8">
        <v>108.654</v>
      </c>
      <c r="G83" s="6">
        <f t="shared" si="25"/>
        <v>88.637325503999989</v>
      </c>
      <c r="H83" s="6">
        <f t="shared" si="26"/>
        <v>59.125496790892875</v>
      </c>
      <c r="I83" s="6">
        <f t="shared" si="27"/>
        <v>44089.875350892151</v>
      </c>
      <c r="J83" s="6">
        <f t="shared" si="28"/>
        <v>331.06942997298893</v>
      </c>
      <c r="K83" s="6">
        <f t="shared" si="29"/>
        <v>700534.26575399644</v>
      </c>
      <c r="L83" s="9">
        <f t="shared" si="30"/>
        <v>0.25045725194839841</v>
      </c>
      <c r="U83" s="1">
        <f t="shared" si="22"/>
        <v>4850</v>
      </c>
      <c r="V83" s="1">
        <f t="shared" si="21"/>
        <v>335.63768676821047</v>
      </c>
    </row>
    <row r="84" spans="1:22" x14ac:dyDescent="0.3">
      <c r="A84" s="3">
        <f t="shared" si="31"/>
        <v>4800</v>
      </c>
      <c r="B84" s="6">
        <f t="shared" si="23"/>
        <v>502.6548245743669</v>
      </c>
      <c r="C84" s="3">
        <v>0.32455000000000001</v>
      </c>
      <c r="D84" s="7">
        <f t="shared" si="24"/>
        <v>4.0509249166666672</v>
      </c>
      <c r="E84" s="8">
        <v>1.08396</v>
      </c>
      <c r="F84" s="8">
        <v>107.07599999999999</v>
      </c>
      <c r="G84" s="6">
        <f t="shared" si="25"/>
        <v>87.350030975999985</v>
      </c>
      <c r="H84" s="6">
        <f t="shared" si="26"/>
        <v>58.880142243959128</v>
      </c>
      <c r="I84" s="6">
        <f t="shared" si="27"/>
        <v>43906.914496806785</v>
      </c>
      <c r="J84" s="6">
        <f t="shared" si="28"/>
        <v>332.14198417564967</v>
      </c>
      <c r="K84" s="6">
        <f t="shared" si="29"/>
        <v>690360.2908302953</v>
      </c>
      <c r="L84" s="9">
        <f t="shared" si="30"/>
        <v>0.24964847440456928</v>
      </c>
      <c r="U84" s="1">
        <f t="shared" si="22"/>
        <v>4900</v>
      </c>
      <c r="V84" s="1">
        <f t="shared" si="21"/>
        <v>339.43921965150793</v>
      </c>
    </row>
    <row r="85" spans="1:22" x14ac:dyDescent="0.3">
      <c r="A85" s="3">
        <f t="shared" si="31"/>
        <v>4850</v>
      </c>
      <c r="B85" s="6">
        <f t="shared" si="23"/>
        <v>507.89081233034989</v>
      </c>
      <c r="C85" s="3">
        <v>0.32569999999999999</v>
      </c>
      <c r="D85" s="7">
        <f t="shared" si="24"/>
        <v>4.0652788333333332</v>
      </c>
      <c r="E85" s="8">
        <v>1.0822099999999999</v>
      </c>
      <c r="F85" s="8">
        <v>105.24</v>
      </c>
      <c r="G85" s="6">
        <f t="shared" si="25"/>
        <v>85.852266239999992</v>
      </c>
      <c r="H85" s="6">
        <f t="shared" si="26"/>
        <v>58.473360283249278</v>
      </c>
      <c r="I85" s="6">
        <f t="shared" si="27"/>
        <v>43603.577241035069</v>
      </c>
      <c r="J85" s="6">
        <f t="shared" si="28"/>
        <v>335.63768676821047</v>
      </c>
      <c r="K85" s="6">
        <f t="shared" si="29"/>
        <v>678522.890348727</v>
      </c>
      <c r="L85" s="9">
        <f t="shared" si="30"/>
        <v>0.24704835870359448</v>
      </c>
      <c r="U85" s="1">
        <f t="shared" si="22"/>
        <v>4950</v>
      </c>
      <c r="V85" s="1">
        <f t="shared" si="21"/>
        <v>341.04792541295421</v>
      </c>
    </row>
    <row r="86" spans="1:22" x14ac:dyDescent="0.3">
      <c r="A86" s="3">
        <f t="shared" si="31"/>
        <v>4900</v>
      </c>
      <c r="B86" s="6">
        <f t="shared" si="23"/>
        <v>513.12680008633288</v>
      </c>
      <c r="C86" s="3">
        <v>0.32769999999999999</v>
      </c>
      <c r="D86" s="7">
        <f t="shared" si="24"/>
        <v>4.0902421666666662</v>
      </c>
      <c r="E86" s="8">
        <v>1.0846</v>
      </c>
      <c r="F86" s="8">
        <v>103.63200000000001</v>
      </c>
      <c r="G86" s="6">
        <f t="shared" si="25"/>
        <v>84.540498431999993</v>
      </c>
      <c r="H86" s="6">
        <f t="shared" si="26"/>
        <v>58.173532146612509</v>
      </c>
      <c r="I86" s="6">
        <f t="shared" si="27"/>
        <v>43379.995438115795</v>
      </c>
      <c r="J86" s="6">
        <f t="shared" si="28"/>
        <v>339.43921965150793</v>
      </c>
      <c r="K86" s="6">
        <f t="shared" si="29"/>
        <v>668155.49384852976</v>
      </c>
      <c r="L86" s="9">
        <f t="shared" si="30"/>
        <v>0.24428155273361668</v>
      </c>
      <c r="U86" s="1">
        <f t="shared" si="22"/>
        <v>5000</v>
      </c>
      <c r="V86" s="1">
        <f t="shared" si="21"/>
        <v>342.0017351556674</v>
      </c>
    </row>
    <row r="87" spans="1:22" x14ac:dyDescent="0.3">
      <c r="A87" s="3">
        <f t="shared" si="31"/>
        <v>4950</v>
      </c>
      <c r="B87" s="6">
        <f t="shared" si="23"/>
        <v>518.36278784231592</v>
      </c>
      <c r="C87" s="3">
        <v>0.32845000000000002</v>
      </c>
      <c r="D87" s="7">
        <f t="shared" si="24"/>
        <v>4.0996034166666666</v>
      </c>
      <c r="E87" s="8">
        <v>1.08823</v>
      </c>
      <c r="F87" s="8">
        <v>102.33499999999999</v>
      </c>
      <c r="G87" s="6">
        <f t="shared" si="25"/>
        <v>83.482436959999987</v>
      </c>
      <c r="H87" s="6">
        <f t="shared" si="26"/>
        <v>58.031643051919154</v>
      </c>
      <c r="I87" s="6">
        <f t="shared" si="27"/>
        <v>43274.188758455988</v>
      </c>
      <c r="J87" s="6">
        <f t="shared" si="28"/>
        <v>341.04792541295421</v>
      </c>
      <c r="K87" s="6">
        <f t="shared" si="29"/>
        <v>659793.23435801</v>
      </c>
      <c r="L87" s="9">
        <f t="shared" si="30"/>
        <v>0.24312928904275338</v>
      </c>
      <c r="U87" s="1">
        <f t="shared" si="22"/>
        <v>5050</v>
      </c>
      <c r="V87" s="1">
        <f t="shared" si="21"/>
        <v>345.92841688888393</v>
      </c>
    </row>
    <row r="88" spans="1:22" x14ac:dyDescent="0.3">
      <c r="A88" s="3">
        <f t="shared" si="31"/>
        <v>5000</v>
      </c>
      <c r="B88" s="6">
        <f t="shared" si="23"/>
        <v>523.59877559829886</v>
      </c>
      <c r="C88" s="3">
        <v>0.32869999999999999</v>
      </c>
      <c r="D88" s="7">
        <f t="shared" si="24"/>
        <v>4.1027238333333331</v>
      </c>
      <c r="E88" s="8">
        <v>1.08687</v>
      </c>
      <c r="F88" s="8">
        <v>101.10599999999999</v>
      </c>
      <c r="G88" s="6">
        <f t="shared" si="25"/>
        <v>82.479848255999997</v>
      </c>
      <c r="H88" s="6">
        <f t="shared" si="26"/>
        <v>57.913846062198552</v>
      </c>
      <c r="I88" s="6">
        <f t="shared" si="27"/>
        <v>43186.347558375084</v>
      </c>
      <c r="J88" s="6">
        <f t="shared" si="28"/>
        <v>342.0017351556674</v>
      </c>
      <c r="K88" s="6">
        <f t="shared" si="29"/>
        <v>651869.39710754843</v>
      </c>
      <c r="L88" s="9">
        <f t="shared" si="30"/>
        <v>0.24245122498403635</v>
      </c>
      <c r="U88" s="1">
        <f t="shared" si="22"/>
        <v>5100</v>
      </c>
      <c r="V88" s="1">
        <f t="shared" si="21"/>
        <v>348.46311939141532</v>
      </c>
    </row>
    <row r="89" spans="1:22" x14ac:dyDescent="0.3">
      <c r="A89" s="3">
        <f t="shared" si="31"/>
        <v>5050</v>
      </c>
      <c r="B89" s="6">
        <f t="shared" si="23"/>
        <v>528.8347633542819</v>
      </c>
      <c r="C89" s="3">
        <v>0.32984999999999998</v>
      </c>
      <c r="D89" s="7">
        <f t="shared" si="24"/>
        <v>4.1170777499999991</v>
      </c>
      <c r="E89" s="8">
        <v>1.0891</v>
      </c>
      <c r="F89" s="8">
        <v>99.314899999999994</v>
      </c>
      <c r="G89" s="6">
        <f t="shared" si="25"/>
        <v>81.018711862399996</v>
      </c>
      <c r="H89" s="6">
        <f t="shared" si="26"/>
        <v>57.456777130788176</v>
      </c>
      <c r="I89" s="6">
        <f t="shared" si="27"/>
        <v>42845.511315021053</v>
      </c>
      <c r="J89" s="6">
        <f t="shared" si="28"/>
        <v>345.92841688888393</v>
      </c>
      <c r="K89" s="6">
        <f t="shared" si="29"/>
        <v>640321.48425213597</v>
      </c>
      <c r="L89" s="9">
        <f t="shared" si="30"/>
        <v>0.239699127296015</v>
      </c>
      <c r="U89" s="1">
        <f t="shared" si="22"/>
        <v>5150</v>
      </c>
      <c r="V89" s="1">
        <f t="shared" si="21"/>
        <v>352.65083889196683</v>
      </c>
    </row>
    <row r="90" spans="1:22" x14ac:dyDescent="0.3">
      <c r="A90" s="3">
        <f t="shared" si="31"/>
        <v>5100</v>
      </c>
      <c r="B90" s="6">
        <f t="shared" si="23"/>
        <v>534.07075111026484</v>
      </c>
      <c r="C90" s="3">
        <v>0.32969999999999999</v>
      </c>
      <c r="D90" s="7">
        <f t="shared" si="24"/>
        <v>4.1152055000000001</v>
      </c>
      <c r="E90" s="8">
        <v>1.09185</v>
      </c>
      <c r="F90" s="8">
        <v>97.581500000000005</v>
      </c>
      <c r="G90" s="6">
        <f t="shared" si="25"/>
        <v>79.604645743999995</v>
      </c>
      <c r="H90" s="6">
        <f t="shared" si="26"/>
        <v>57.012901003983899</v>
      </c>
      <c r="I90" s="6">
        <f t="shared" si="27"/>
        <v>42514.512944364622</v>
      </c>
      <c r="J90" s="6">
        <f t="shared" si="28"/>
        <v>348.46311939141532</v>
      </c>
      <c r="K90" s="6">
        <f t="shared" si="29"/>
        <v>629145.58556218457</v>
      </c>
      <c r="L90" s="9">
        <f t="shared" si="30"/>
        <v>0.23795556838259854</v>
      </c>
      <c r="U90" s="1">
        <f t="shared" si="22"/>
        <v>5200</v>
      </c>
      <c r="V90" s="1">
        <f t="shared" si="21"/>
        <v>356.15174166643817</v>
      </c>
    </row>
    <row r="91" spans="1:22" x14ac:dyDescent="0.3">
      <c r="A91" s="3">
        <f t="shared" si="31"/>
        <v>5150</v>
      </c>
      <c r="B91" s="6">
        <f t="shared" si="23"/>
        <v>539.30673886624788</v>
      </c>
      <c r="C91" s="3">
        <v>0.33095000000000002</v>
      </c>
      <c r="D91" s="7">
        <f t="shared" si="24"/>
        <v>4.1308075833333335</v>
      </c>
      <c r="E91" s="8">
        <v>1.0940700000000001</v>
      </c>
      <c r="F91" s="8">
        <v>95.848600000000005</v>
      </c>
      <c r="G91" s="6">
        <f t="shared" si="25"/>
        <v>78.190987513599993</v>
      </c>
      <c r="H91" s="6">
        <f t="shared" si="26"/>
        <v>56.549461927556834</v>
      </c>
      <c r="I91" s="6">
        <f t="shared" si="27"/>
        <v>42168.926484691117</v>
      </c>
      <c r="J91" s="6">
        <f t="shared" si="28"/>
        <v>352.65083889196683</v>
      </c>
      <c r="K91" s="6">
        <f t="shared" si="29"/>
        <v>617972.91056517477</v>
      </c>
      <c r="L91" s="9">
        <f t="shared" si="30"/>
        <v>0.23512985222348884</v>
      </c>
      <c r="U91" s="1">
        <f t="shared" si="22"/>
        <v>5250</v>
      </c>
      <c r="V91" s="1">
        <f t="shared" si="21"/>
        <v>356.53255045088372</v>
      </c>
    </row>
    <row r="92" spans="1:22" x14ac:dyDescent="0.3">
      <c r="A92" s="3">
        <f t="shared" si="31"/>
        <v>5200</v>
      </c>
      <c r="B92" s="6">
        <f t="shared" si="23"/>
        <v>544.54272662223082</v>
      </c>
      <c r="C92" s="3">
        <v>0.33379999999999999</v>
      </c>
      <c r="D92" s="7">
        <f t="shared" si="24"/>
        <v>4.1663803333333327</v>
      </c>
      <c r="E92" s="8">
        <v>1.0934600000000001</v>
      </c>
      <c r="F92" s="8">
        <v>94.803299999999993</v>
      </c>
      <c r="G92" s="6">
        <f t="shared" si="25"/>
        <v>77.338256860799987</v>
      </c>
      <c r="H92" s="6">
        <f t="shared" si="26"/>
        <v>56.475784535872883</v>
      </c>
      <c r="I92" s="6">
        <f t="shared" si="27"/>
        <v>42113.985263190472</v>
      </c>
      <c r="J92" s="6">
        <f t="shared" si="28"/>
        <v>356.15174166643817</v>
      </c>
      <c r="K92" s="6">
        <f t="shared" si="29"/>
        <v>611233.45810145827</v>
      </c>
      <c r="L92" s="9">
        <f t="shared" si="30"/>
        <v>0.23281857122803831</v>
      </c>
      <c r="U92" s="1">
        <f t="shared" si="22"/>
        <v>5300</v>
      </c>
      <c r="V92" s="1">
        <f t="shared" si="21"/>
        <v>359.39492350362968</v>
      </c>
    </row>
    <row r="93" spans="1:22" x14ac:dyDescent="0.3">
      <c r="A93" s="3">
        <f t="shared" si="31"/>
        <v>5250</v>
      </c>
      <c r="B93" s="6">
        <f t="shared" si="23"/>
        <v>549.77871437821375</v>
      </c>
      <c r="C93" s="3">
        <v>0.33129999999999998</v>
      </c>
      <c r="D93" s="7">
        <f t="shared" si="24"/>
        <v>4.1351761666666658</v>
      </c>
      <c r="E93" s="8">
        <v>1.0880399999999999</v>
      </c>
      <c r="F93" s="8">
        <v>93.0976</v>
      </c>
      <c r="G93" s="6">
        <f t="shared" si="25"/>
        <v>75.94678773759999</v>
      </c>
      <c r="H93" s="6">
        <f t="shared" si="26"/>
        <v>55.992938885112082</v>
      </c>
      <c r="I93" s="6">
        <f t="shared" si="27"/>
        <v>41753.927323532815</v>
      </c>
      <c r="J93" s="6">
        <f t="shared" si="28"/>
        <v>356.53255045088372</v>
      </c>
      <c r="K93" s="6">
        <f t="shared" si="29"/>
        <v>600236.15200047172</v>
      </c>
      <c r="L93" s="9">
        <f t="shared" si="30"/>
        <v>0.23256990008428557</v>
      </c>
      <c r="U93" s="1">
        <f t="shared" si="22"/>
        <v>5350</v>
      </c>
      <c r="V93" s="1">
        <f t="shared" si="21"/>
        <v>358.99531491249365</v>
      </c>
    </row>
    <row r="94" spans="1:22" x14ac:dyDescent="0.3">
      <c r="A94" s="3">
        <f t="shared" si="31"/>
        <v>5300</v>
      </c>
      <c r="B94" s="6">
        <f t="shared" si="23"/>
        <v>555.0147021341968</v>
      </c>
      <c r="C94" s="3">
        <v>0.33239999999999997</v>
      </c>
      <c r="D94" s="7">
        <f t="shared" si="24"/>
        <v>4.1489059999999993</v>
      </c>
      <c r="E94" s="8">
        <v>1.0833900000000001</v>
      </c>
      <c r="F94" s="8">
        <v>91.788600000000002</v>
      </c>
      <c r="G94" s="6">
        <f t="shared" si="25"/>
        <v>74.878936953600004</v>
      </c>
      <c r="H94" s="6">
        <f t="shared" si="26"/>
        <v>55.731417539063969</v>
      </c>
      <c r="I94" s="6">
        <f t="shared" si="27"/>
        <v>41558.910889427607</v>
      </c>
      <c r="J94" s="6">
        <f t="shared" si="28"/>
        <v>359.39492350362968</v>
      </c>
      <c r="K94" s="6">
        <f t="shared" si="29"/>
        <v>591796.52387935354</v>
      </c>
      <c r="L94" s="9">
        <f t="shared" si="30"/>
        <v>0.23071761511489494</v>
      </c>
      <c r="U94" s="1">
        <f t="shared" si="22"/>
        <v>5400</v>
      </c>
      <c r="V94" s="1">
        <f t="shared" si="21"/>
        <v>368.15943050543183</v>
      </c>
    </row>
    <row r="95" spans="1:22" x14ac:dyDescent="0.3">
      <c r="A95" s="3">
        <f t="shared" si="31"/>
        <v>5350</v>
      </c>
      <c r="B95" s="6">
        <f t="shared" si="23"/>
        <v>560.25068989017973</v>
      </c>
      <c r="C95" s="3">
        <v>0.33079999999999998</v>
      </c>
      <c r="D95" s="7">
        <f t="shared" si="24"/>
        <v>4.1289353333333327</v>
      </c>
      <c r="E95" s="8">
        <v>1.0800700000000001</v>
      </c>
      <c r="F95" s="8">
        <v>90.593800000000002</v>
      </c>
      <c r="G95" s="6">
        <f t="shared" si="25"/>
        <v>73.904247788799992</v>
      </c>
      <c r="H95" s="6">
        <f t="shared" si="26"/>
        <v>55.524893324895402</v>
      </c>
      <c r="I95" s="6">
        <f t="shared" si="27"/>
        <v>41404.905809489988</v>
      </c>
      <c r="J95" s="6">
        <f t="shared" si="28"/>
        <v>358.99531491249365</v>
      </c>
      <c r="K95" s="6">
        <f t="shared" si="29"/>
        <v>584093.18722609757</v>
      </c>
      <c r="L95" s="9">
        <f t="shared" si="30"/>
        <v>0.23097443390137073</v>
      </c>
      <c r="U95" s="1">
        <f t="shared" si="22"/>
        <v>5450</v>
      </c>
      <c r="V95" s="1">
        <f t="shared" si="21"/>
        <v>373.12822712385486</v>
      </c>
    </row>
    <row r="96" spans="1:22" x14ac:dyDescent="0.3">
      <c r="A96" s="3">
        <f t="shared" si="31"/>
        <v>5400</v>
      </c>
      <c r="B96" s="6">
        <f t="shared" si="23"/>
        <v>565.48667764616278</v>
      </c>
      <c r="C96" s="3">
        <v>0.33879999999999999</v>
      </c>
      <c r="D96" s="7">
        <f t="shared" si="24"/>
        <v>4.2287886666666665</v>
      </c>
      <c r="E96" s="8">
        <v>1.0789500000000001</v>
      </c>
      <c r="F96" s="8">
        <v>89.6374</v>
      </c>
      <c r="G96" s="6">
        <f t="shared" si="25"/>
        <v>73.124039622399991</v>
      </c>
      <c r="H96" s="6">
        <f t="shared" si="26"/>
        <v>55.452162204191367</v>
      </c>
      <c r="I96" s="6">
        <f t="shared" si="27"/>
        <v>41350.670222137334</v>
      </c>
      <c r="J96" s="6">
        <f t="shared" si="28"/>
        <v>368.15943050543183</v>
      </c>
      <c r="K96" s="6">
        <f t="shared" si="29"/>
        <v>577926.90736739815</v>
      </c>
      <c r="L96" s="9">
        <f t="shared" si="30"/>
        <v>0.22522508664608049</v>
      </c>
      <c r="U96" s="1">
        <f t="shared" si="22"/>
        <v>5500</v>
      </c>
      <c r="V96" s="1">
        <f t="shared" si="21"/>
        <v>376.29055978353114</v>
      </c>
    </row>
    <row r="97" spans="1:12" x14ac:dyDescent="0.3">
      <c r="A97" s="3">
        <f t="shared" si="31"/>
        <v>5450</v>
      </c>
      <c r="B97" s="6">
        <f t="shared" si="23"/>
        <v>570.72266540214571</v>
      </c>
      <c r="C97" s="3">
        <v>0.34379999999999999</v>
      </c>
      <c r="D97" s="7">
        <f t="shared" si="24"/>
        <v>4.2911969999999995</v>
      </c>
      <c r="E97" s="8">
        <v>1.0792299999999999</v>
      </c>
      <c r="F97" s="8">
        <v>88.925600000000003</v>
      </c>
      <c r="G97" s="6">
        <f t="shared" si="25"/>
        <v>72.543370265600004</v>
      </c>
      <c r="H97" s="6">
        <f t="shared" si="26"/>
        <v>55.521191870251236</v>
      </c>
      <c r="I97" s="6">
        <f t="shared" si="27"/>
        <v>41402.145635237997</v>
      </c>
      <c r="J97" s="6">
        <f t="shared" si="28"/>
        <v>373.12822712385486</v>
      </c>
      <c r="K97" s="6">
        <f t="shared" si="29"/>
        <v>573337.65809573128</v>
      </c>
      <c r="L97" s="9">
        <f t="shared" si="30"/>
        <v>0.22222585590565302</v>
      </c>
    </row>
    <row r="98" spans="1:12" x14ac:dyDescent="0.3">
      <c r="A98" s="3">
        <f t="shared" si="31"/>
        <v>5500</v>
      </c>
      <c r="B98" s="6">
        <f t="shared" si="23"/>
        <v>575.95865315812875</v>
      </c>
      <c r="C98" s="3">
        <v>0.3488</v>
      </c>
      <c r="D98" s="7">
        <f t="shared" si="24"/>
        <v>4.3536053333333333</v>
      </c>
      <c r="E98" s="8">
        <v>1.0836600000000001</v>
      </c>
      <c r="F98" s="8">
        <v>88.647400000000005</v>
      </c>
      <c r="G98" s="6">
        <f t="shared" si="25"/>
        <v>72.316421382399994</v>
      </c>
      <c r="H98" s="6">
        <f t="shared" si="26"/>
        <v>55.855271350419891</v>
      </c>
      <c r="I98" s="6">
        <f t="shared" si="27"/>
        <v>41651.268660622802</v>
      </c>
      <c r="J98" s="6">
        <f t="shared" si="28"/>
        <v>376.29055978353114</v>
      </c>
      <c r="K98" s="6">
        <f t="shared" si="29"/>
        <v>571543.99534302298</v>
      </c>
      <c r="L98" s="9">
        <f t="shared" si="30"/>
        <v>0.22035827761094579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7943C12CE8B24B9C948E5FBAF57B3A" ma:contentTypeVersion="12" ma:contentTypeDescription="Create a new document." ma:contentTypeScope="" ma:versionID="d164bcee23225ff03f19321dc9aaa42b">
  <xsd:schema xmlns:xsd="http://www.w3.org/2001/XMLSchema" xmlns:xs="http://www.w3.org/2001/XMLSchema" xmlns:p="http://schemas.microsoft.com/office/2006/metadata/properties" xmlns:ns2="87976339-b2f2-475f-bce4-3bdd3c5bdf03" xmlns:ns3="8ffd1b9b-65be-4e15-ae9b-5f289ce13366" targetNamespace="http://schemas.microsoft.com/office/2006/metadata/properties" ma:root="true" ma:fieldsID="d96b94818a104af45e06e757d40d4a40" ns2:_="" ns3:_="">
    <xsd:import namespace="87976339-b2f2-475f-bce4-3bdd3c5bdf03"/>
    <xsd:import namespace="8ffd1b9b-65be-4e15-ae9b-5f289ce133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76339-b2f2-475f-bce4-3bdd3c5bdf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fd1b9b-65be-4e15-ae9b-5f289ce1336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6DECCF-518F-4314-B287-1A48CC0034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9B76FB-9A20-4E9A-A09D-DBC9EEBDF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76339-b2f2-475f-bce4-3bdd3c5bdf03"/>
    <ds:schemaRef ds:uri="8ffd1b9b-65be-4e15-ae9b-5f289ce133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29389D-869E-46DE-99D1-A92ADD2DFE2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Arturas Vitkus</cp:lastModifiedBy>
  <cp:revision/>
  <dcterms:created xsi:type="dcterms:W3CDTF">2019-10-18T15:00:30Z</dcterms:created>
  <dcterms:modified xsi:type="dcterms:W3CDTF">2020-11-29T19:56:03Z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0x010100BB7943C12CE8B24B9C948E5FBAF57B3A</vt:lpwstr>
  </property>
</Properties>
</file>