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osephLewis\OneDrive - Tilbury Douglas\Documents\College\UWTSD - Year 1\Skills For Professional Practice\"/>
    </mc:Choice>
  </mc:AlternateContent>
  <xr:revisionPtr revIDLastSave="0" documentId="13_ncr:1_{540832BF-7178-4D7A-9C68-F793D63ACA64}" xr6:coauthVersionLast="47" xr6:coauthVersionMax="47" xr10:uidLastSave="{00000000-0000-0000-0000-000000000000}"/>
  <bookViews>
    <workbookView xWindow="-108" yWindow="-108" windowWidth="23256" windowHeight="12456" xr2:uid="{57363410-EDD2-4A68-B6DF-98D6D7B370F4}"/>
  </bookViews>
  <sheets>
    <sheet name="Table 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E5" i="2" l="1"/>
  <c r="AE6" i="2"/>
  <c r="AE7" i="2"/>
  <c r="AE8" i="2"/>
  <c r="AE9" i="2"/>
  <c r="AE10" i="2"/>
  <c r="AE11" i="2"/>
  <c r="AE12" i="2"/>
  <c r="AE14" i="2"/>
  <c r="AE15" i="2"/>
  <c r="AE16" i="2"/>
  <c r="AE18" i="2"/>
  <c r="AE4" i="2"/>
  <c r="AI5" i="2"/>
  <c r="AI6" i="2"/>
  <c r="AI7" i="2"/>
  <c r="AI8" i="2"/>
  <c r="AF8" i="2" s="1"/>
  <c r="AI9" i="2"/>
  <c r="AI10" i="2"/>
  <c r="AF10" i="2" s="1"/>
  <c r="AI11" i="2"/>
  <c r="AI12" i="2"/>
  <c r="AF12" i="2" s="1"/>
  <c r="AI14" i="2"/>
  <c r="AI15" i="2"/>
  <c r="AI16" i="2"/>
  <c r="AI18" i="2"/>
  <c r="AH5" i="2"/>
  <c r="AH6" i="2"/>
  <c r="AH7" i="2"/>
  <c r="AH8" i="2"/>
  <c r="AH9" i="2"/>
  <c r="AH10" i="2"/>
  <c r="AH11" i="2"/>
  <c r="AH12" i="2"/>
  <c r="AH14" i="2"/>
  <c r="AH15" i="2"/>
  <c r="AH16" i="2"/>
  <c r="AH18" i="2"/>
  <c r="AI4" i="2"/>
  <c r="AF4" i="2" s="1"/>
  <c r="AH4" i="2"/>
  <c r="AC5" i="2"/>
  <c r="AC6" i="2"/>
  <c r="AC7" i="2"/>
  <c r="AC8" i="2"/>
  <c r="AC9" i="2"/>
  <c r="AC10" i="2"/>
  <c r="AC11" i="2"/>
  <c r="AC12" i="2"/>
  <c r="AC14" i="2"/>
  <c r="AC15" i="2"/>
  <c r="AC16" i="2"/>
  <c r="AC18" i="2"/>
  <c r="AC4" i="2"/>
  <c r="AD5" i="2"/>
  <c r="AD6" i="2"/>
  <c r="AD7" i="2"/>
  <c r="AD8" i="2"/>
  <c r="AD9" i="2"/>
  <c r="AD10" i="2"/>
  <c r="AD11" i="2"/>
  <c r="AD12" i="2"/>
  <c r="AD14" i="2"/>
  <c r="AD15" i="2"/>
  <c r="AD16" i="2"/>
  <c r="AD18" i="2"/>
  <c r="AD4" i="2"/>
  <c r="AF11" i="2" l="1"/>
  <c r="AF15" i="2"/>
  <c r="AF14" i="2"/>
  <c r="AF6" i="2"/>
  <c r="AF7" i="2"/>
  <c r="AF5" i="2"/>
  <c r="AF18" i="2"/>
  <c r="AF9" i="2"/>
  <c r="AF16" i="2"/>
</calcChain>
</file>

<file path=xl/sharedStrings.xml><?xml version="1.0" encoding="utf-8"?>
<sst xmlns="http://schemas.openxmlformats.org/spreadsheetml/2006/main" count="21" uniqueCount="21">
  <si>
    <t>Table 2: Construction firms: Number of firms, By region of registration, Great Britain</t>
  </si>
  <si>
    <t>Region</t>
  </si>
  <si>
    <t>North East</t>
  </si>
  <si>
    <t>North West</t>
  </si>
  <si>
    <t>Yorkshire and the Humber</t>
  </si>
  <si>
    <t>East Midlands</t>
  </si>
  <si>
    <t>West Midlands</t>
  </si>
  <si>
    <t xml:space="preserve">East </t>
  </si>
  <si>
    <t>Greater London</t>
  </si>
  <si>
    <t>South East:</t>
  </si>
  <si>
    <t>South West</t>
  </si>
  <si>
    <t>England</t>
  </si>
  <si>
    <t>Wales</t>
  </si>
  <si>
    <t>Scotland</t>
  </si>
  <si>
    <t>Great Britain</t>
  </si>
  <si>
    <t>Mean</t>
  </si>
  <si>
    <t xml:space="preserve">Median </t>
  </si>
  <si>
    <t xml:space="preserve">Mode </t>
  </si>
  <si>
    <t xml:space="preserve">Range </t>
  </si>
  <si>
    <t>Min</t>
  </si>
  <si>
    <t>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</si>
</sst>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5"/>
      <color theme="3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ck">
        <color theme="4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2">
    <cellStyle name="Heading 1 2" xfId="1" xr:uid="{18D023CE-241C-4325-9960-B6A78C1F79C8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tx>
            <c:strRef>
              <c:f>'Table 2'!$A$15</c:f>
              <c:strCache>
                <c:ptCount val="1"/>
                <c:pt idx="0">
                  <c:v>Wales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'Table 2'!$B$3:$AA$3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2'!$B$15:$AA$15</c:f>
              <c:numCache>
                <c:formatCode>General</c:formatCode>
                <c:ptCount val="26"/>
                <c:pt idx="0">
                  <c:v>8392</c:v>
                </c:pt>
                <c:pt idx="1">
                  <c:v>8273</c:v>
                </c:pt>
                <c:pt idx="2">
                  <c:v>8382</c:v>
                </c:pt>
                <c:pt idx="3">
                  <c:v>7676</c:v>
                </c:pt>
                <c:pt idx="4">
                  <c:v>7916</c:v>
                </c:pt>
                <c:pt idx="5">
                  <c:v>7784</c:v>
                </c:pt>
                <c:pt idx="6">
                  <c:v>7830</c:v>
                </c:pt>
                <c:pt idx="7">
                  <c:v>8115</c:v>
                </c:pt>
                <c:pt idx="8">
                  <c:v>8503</c:v>
                </c:pt>
                <c:pt idx="9">
                  <c:v>8727</c:v>
                </c:pt>
                <c:pt idx="10">
                  <c:v>8905</c:v>
                </c:pt>
                <c:pt idx="11">
                  <c:v>9235</c:v>
                </c:pt>
                <c:pt idx="12">
                  <c:v>8854</c:v>
                </c:pt>
                <c:pt idx="13">
                  <c:v>11064</c:v>
                </c:pt>
                <c:pt idx="14">
                  <c:v>10865</c:v>
                </c:pt>
                <c:pt idx="15">
                  <c:v>10475</c:v>
                </c:pt>
                <c:pt idx="16">
                  <c:v>10538</c:v>
                </c:pt>
                <c:pt idx="17">
                  <c:v>10565</c:v>
                </c:pt>
                <c:pt idx="18">
                  <c:v>11123</c:v>
                </c:pt>
                <c:pt idx="19">
                  <c:v>12015</c:v>
                </c:pt>
                <c:pt idx="20">
                  <c:v>12578</c:v>
                </c:pt>
                <c:pt idx="21">
                  <c:v>13094</c:v>
                </c:pt>
                <c:pt idx="22">
                  <c:v>13155</c:v>
                </c:pt>
                <c:pt idx="23">
                  <c:v>13448</c:v>
                </c:pt>
                <c:pt idx="24">
                  <c:v>13973</c:v>
                </c:pt>
                <c:pt idx="25">
                  <c:v>14587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4C4-420C-9F9C-CF30E558695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75405487"/>
        <c:axId val="175396367"/>
      </c:lineChart>
      <c:catAx>
        <c:axId val="17540548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5396367"/>
        <c:crosses val="autoZero"/>
        <c:auto val="1"/>
        <c:lblAlgn val="ctr"/>
        <c:lblOffset val="100"/>
        <c:noMultiLvlLbl val="0"/>
      </c:catAx>
      <c:valAx>
        <c:axId val="17539636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Number</a:t>
                </a:r>
                <a:r>
                  <a:rPr lang="en-GB" baseline="0"/>
                  <a:t> of Firms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540548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Number of Firms in 2022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cat>
            <c:strRef>
              <c:f>'Table 2'!$A$14:$A$16</c:f>
              <c:strCache>
                <c:ptCount val="3"/>
                <c:pt idx="0">
                  <c:v>England</c:v>
                </c:pt>
                <c:pt idx="1">
                  <c:v>Wales</c:v>
                </c:pt>
                <c:pt idx="2">
                  <c:v>Scotland</c:v>
                </c:pt>
              </c:strCache>
            </c:strRef>
          </c:cat>
          <c:val>
            <c:numRef>
              <c:f>'Table 2'!$AA$14:$AA$16</c:f>
              <c:numCache>
                <c:formatCode>General</c:formatCode>
                <c:ptCount val="3"/>
                <c:pt idx="0">
                  <c:v>337778</c:v>
                </c:pt>
                <c:pt idx="1">
                  <c:v>14587</c:v>
                </c:pt>
                <c:pt idx="2">
                  <c:v>21967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BE9-47CF-9C5D-E3A3523673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Firm</a:t>
            </a:r>
            <a:r>
              <a:rPr lang="en-GB" baseline="0"/>
              <a:t> Growth Between 2012 &amp; 2022 in Great Britain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'Table 2'!$Q$3:$AA$3</c:f>
              <c:numCache>
                <c:formatCode>General</c:formatCode>
                <c:ptCount val="11"/>
                <c:pt idx="0">
                  <c:v>2012</c:v>
                </c:pt>
                <c:pt idx="1">
                  <c:v>2013</c:v>
                </c:pt>
                <c:pt idx="2">
                  <c:v>2014</c:v>
                </c:pt>
                <c:pt idx="3">
                  <c:v>2015</c:v>
                </c:pt>
                <c:pt idx="4">
                  <c:v>2016</c:v>
                </c:pt>
                <c:pt idx="5">
                  <c:v>2017</c:v>
                </c:pt>
                <c:pt idx="6">
                  <c:v>2018</c:v>
                </c:pt>
                <c:pt idx="7">
                  <c:v>2019</c:v>
                </c:pt>
                <c:pt idx="8">
                  <c:v>2020</c:v>
                </c:pt>
                <c:pt idx="9">
                  <c:v>2021</c:v>
                </c:pt>
                <c:pt idx="10">
                  <c:v>2022</c:v>
                </c:pt>
              </c:numCache>
            </c:numRef>
          </c:cat>
          <c:val>
            <c:numRef>
              <c:f>'Table 2'!$Q$18:$AA$18</c:f>
              <c:numCache>
                <c:formatCode>General</c:formatCode>
                <c:ptCount val="11"/>
                <c:pt idx="0">
                  <c:v>247105</c:v>
                </c:pt>
                <c:pt idx="1">
                  <c:v>250964</c:v>
                </c:pt>
                <c:pt idx="2">
                  <c:v>251647</c:v>
                </c:pt>
                <c:pt idx="3">
                  <c:v>273775</c:v>
                </c:pt>
                <c:pt idx="4">
                  <c:v>296093</c:v>
                </c:pt>
                <c:pt idx="5">
                  <c:v>314590</c:v>
                </c:pt>
                <c:pt idx="6">
                  <c:v>325736</c:v>
                </c:pt>
                <c:pt idx="7">
                  <c:v>335731</c:v>
                </c:pt>
                <c:pt idx="8">
                  <c:v>342456</c:v>
                </c:pt>
                <c:pt idx="9">
                  <c:v>353365</c:v>
                </c:pt>
                <c:pt idx="10">
                  <c:v>374332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BCB-455B-81CB-74F9FC1540D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105287199"/>
        <c:axId val="173840703"/>
      </c:barChart>
      <c:catAx>
        <c:axId val="110528719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3840703"/>
        <c:crosses val="autoZero"/>
        <c:auto val="1"/>
        <c:lblAlgn val="ctr"/>
        <c:lblOffset val="100"/>
        <c:noMultiLvlLbl val="0"/>
      </c:catAx>
      <c:valAx>
        <c:axId val="17384070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0528719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1804147</xdr:colOff>
      <xdr:row>19</xdr:row>
      <xdr:rowOff>174813</xdr:rowOff>
    </xdr:from>
    <xdr:to>
      <xdr:col>8</xdr:col>
      <xdr:colOff>313765</xdr:colOff>
      <xdr:row>35</xdr:row>
      <xdr:rowOff>49307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DF55EDE4-CA0B-7BAD-D7C8-9AF6FE8412D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0</xdr:colOff>
      <xdr:row>19</xdr:row>
      <xdr:rowOff>174811</xdr:rowOff>
    </xdr:from>
    <xdr:to>
      <xdr:col>16</xdr:col>
      <xdr:colOff>336176</xdr:colOff>
      <xdr:row>35</xdr:row>
      <xdr:rowOff>49305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A68E74B0-E29A-B817-5E86-7906EDDF9AC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17</xdr:col>
      <xdr:colOff>134471</xdr:colOff>
      <xdr:row>19</xdr:row>
      <xdr:rowOff>174812</xdr:rowOff>
    </xdr:from>
    <xdr:to>
      <xdr:col>24</xdr:col>
      <xdr:colOff>470647</xdr:colOff>
      <xdr:row>35</xdr:row>
      <xdr:rowOff>49306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2304F086-C3B2-44B2-D14E-62D44CD65CC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47AB23-CF07-4C99-A7DF-2167561D1270}">
  <dimension ref="A1:AI18"/>
  <sheetViews>
    <sheetView tabSelected="1" zoomScale="68" zoomScaleNormal="68" workbookViewId="0">
      <selection activeCell="AD33" sqref="AD33"/>
    </sheetView>
  </sheetViews>
  <sheetFormatPr defaultRowHeight="14.4" x14ac:dyDescent="0.3"/>
  <cols>
    <col min="1" max="1" width="26.6640625" customWidth="1"/>
    <col min="29" max="29" width="10.44140625" customWidth="1"/>
    <col min="30" max="30" width="12.88671875" customWidth="1"/>
    <col min="33" max="33" width="17.44140625" bestFit="1" customWidth="1"/>
  </cols>
  <sheetData>
    <row r="1" spans="1:35" x14ac:dyDescent="0.3">
      <c r="A1" t="s">
        <v>0</v>
      </c>
    </row>
    <row r="3" spans="1:35" s="1" customFormat="1" x14ac:dyDescent="0.3">
      <c r="A3" s="1" t="s">
        <v>1</v>
      </c>
      <c r="B3" s="1">
        <v>1997</v>
      </c>
      <c r="C3" s="1">
        <v>1998</v>
      </c>
      <c r="D3" s="1">
        <v>1999</v>
      </c>
      <c r="E3" s="1">
        <v>2000</v>
      </c>
      <c r="F3" s="1">
        <v>2001</v>
      </c>
      <c r="G3" s="1">
        <v>2002</v>
      </c>
      <c r="H3" s="1">
        <v>2003</v>
      </c>
      <c r="I3" s="1">
        <v>2004</v>
      </c>
      <c r="J3" s="1">
        <v>2005</v>
      </c>
      <c r="K3" s="1">
        <v>2006</v>
      </c>
      <c r="L3" s="1">
        <v>2007</v>
      </c>
      <c r="M3" s="1">
        <v>2008</v>
      </c>
      <c r="N3" s="1">
        <v>2009</v>
      </c>
      <c r="O3" s="1">
        <v>2010</v>
      </c>
      <c r="P3" s="1">
        <v>2011</v>
      </c>
      <c r="Q3" s="1">
        <v>2012</v>
      </c>
      <c r="R3" s="1">
        <v>2013</v>
      </c>
      <c r="S3" s="1">
        <v>2014</v>
      </c>
      <c r="T3" s="1">
        <v>2015</v>
      </c>
      <c r="U3" s="1">
        <v>2016</v>
      </c>
      <c r="V3" s="1">
        <v>2017</v>
      </c>
      <c r="W3" s="1">
        <v>2018</v>
      </c>
      <c r="X3" s="1">
        <v>2019</v>
      </c>
      <c r="Y3" s="1">
        <v>2020</v>
      </c>
      <c r="Z3" s="1">
        <v>2021</v>
      </c>
      <c r="AA3" s="1">
        <v>2022</v>
      </c>
      <c r="AC3" s="2" t="s">
        <v>15</v>
      </c>
      <c r="AD3" s="2" t="s">
        <v>16</v>
      </c>
      <c r="AE3" s="2" t="s">
        <v>17</v>
      </c>
      <c r="AF3" s="2" t="s">
        <v>18</v>
      </c>
      <c r="AH3" s="2" t="s">
        <v>19</v>
      </c>
      <c r="AI3" s="2" t="s">
        <v>20</v>
      </c>
    </row>
    <row r="4" spans="1:35" x14ac:dyDescent="0.3">
      <c r="A4" s="1" t="s">
        <v>2</v>
      </c>
      <c r="B4">
        <v>4255</v>
      </c>
      <c r="C4">
        <v>4210</v>
      </c>
      <c r="D4">
        <v>4647</v>
      </c>
      <c r="E4">
        <v>4079</v>
      </c>
      <c r="F4">
        <v>4246</v>
      </c>
      <c r="G4">
        <v>4191</v>
      </c>
      <c r="H4">
        <v>4389</v>
      </c>
      <c r="I4">
        <v>4634</v>
      </c>
      <c r="J4">
        <v>5008</v>
      </c>
      <c r="K4">
        <v>5139</v>
      </c>
      <c r="L4">
        <v>5466</v>
      </c>
      <c r="M4">
        <v>5666</v>
      </c>
      <c r="N4">
        <v>5390</v>
      </c>
      <c r="O4">
        <v>7088</v>
      </c>
      <c r="P4">
        <v>6866</v>
      </c>
      <c r="Q4">
        <v>6702</v>
      </c>
      <c r="R4">
        <v>6914</v>
      </c>
      <c r="S4">
        <v>6938</v>
      </c>
      <c r="T4">
        <v>7604</v>
      </c>
      <c r="U4">
        <v>8281</v>
      </c>
      <c r="V4">
        <v>8722</v>
      </c>
      <c r="W4">
        <v>9076</v>
      </c>
      <c r="X4">
        <v>9295</v>
      </c>
      <c r="Y4">
        <v>9516</v>
      </c>
      <c r="Z4">
        <v>9720</v>
      </c>
      <c r="AA4">
        <v>10264</v>
      </c>
      <c r="AC4" s="3">
        <f>AVERAGE(B4:AA4)</f>
        <v>6473.3076923076924</v>
      </c>
      <c r="AD4" s="3">
        <f>MEDIAN(B4:AA4)</f>
        <v>6184</v>
      </c>
      <c r="AE4" s="3" t="e">
        <f>MODE(B4:AA4)</f>
        <v>#N/A</v>
      </c>
      <c r="AF4" s="3">
        <f>AI4-AH4</f>
        <v>6185</v>
      </c>
      <c r="AG4" s="3"/>
      <c r="AH4">
        <f>MIN(B4:AA4)</f>
        <v>4079</v>
      </c>
      <c r="AI4">
        <f>MAX(B4:AA4)</f>
        <v>10264</v>
      </c>
    </row>
    <row r="5" spans="1:35" x14ac:dyDescent="0.3">
      <c r="A5" s="1" t="s">
        <v>3</v>
      </c>
      <c r="B5">
        <v>15508</v>
      </c>
      <c r="C5">
        <v>15676</v>
      </c>
      <c r="D5">
        <v>16112</v>
      </c>
      <c r="E5">
        <v>15303</v>
      </c>
      <c r="F5">
        <v>15874</v>
      </c>
      <c r="G5">
        <v>15661</v>
      </c>
      <c r="H5">
        <v>16185</v>
      </c>
      <c r="I5">
        <v>16873</v>
      </c>
      <c r="J5">
        <v>17427</v>
      </c>
      <c r="K5">
        <v>17744</v>
      </c>
      <c r="L5">
        <v>18427</v>
      </c>
      <c r="M5">
        <v>19151</v>
      </c>
      <c r="N5">
        <v>18094</v>
      </c>
      <c r="O5">
        <v>25149</v>
      </c>
      <c r="P5">
        <v>24203</v>
      </c>
      <c r="Q5">
        <v>23378</v>
      </c>
      <c r="R5">
        <v>23820</v>
      </c>
      <c r="S5">
        <v>23906</v>
      </c>
      <c r="T5">
        <v>25323</v>
      </c>
      <c r="U5">
        <v>27352</v>
      </c>
      <c r="V5">
        <v>29408</v>
      </c>
      <c r="W5">
        <v>30900</v>
      </c>
      <c r="X5">
        <v>31086</v>
      </c>
      <c r="Y5">
        <v>31623</v>
      </c>
      <c r="Z5">
        <v>32673</v>
      </c>
      <c r="AA5">
        <v>34818</v>
      </c>
      <c r="AC5" s="3">
        <f t="shared" ref="AC5:AC18" si="0">AVERAGE(B5:AA5)</f>
        <v>22372.076923076922</v>
      </c>
      <c r="AD5" s="3">
        <f t="shared" ref="AD5:AD18" si="1">MEDIAN(B5:AA5)</f>
        <v>21264.5</v>
      </c>
      <c r="AE5" s="3" t="e">
        <f t="shared" ref="AE5:AE18" si="2">MODE(B5:AA5)</f>
        <v>#N/A</v>
      </c>
      <c r="AF5" s="3">
        <f>AI5-AH5</f>
        <v>19515</v>
      </c>
      <c r="AG5" s="3"/>
      <c r="AH5">
        <f>MIN(B5:AA5)</f>
        <v>15303</v>
      </c>
      <c r="AI5">
        <f>MAX(B5:AA5)</f>
        <v>34818</v>
      </c>
    </row>
    <row r="6" spans="1:35" x14ac:dyDescent="0.3">
      <c r="A6" s="1" t="s">
        <v>4</v>
      </c>
      <c r="B6">
        <v>12581</v>
      </c>
      <c r="C6">
        <v>12543</v>
      </c>
      <c r="D6">
        <v>12442</v>
      </c>
      <c r="E6">
        <v>12913</v>
      </c>
      <c r="F6">
        <v>12625</v>
      </c>
      <c r="G6">
        <v>12476</v>
      </c>
      <c r="H6">
        <v>13156</v>
      </c>
      <c r="I6">
        <v>13788</v>
      </c>
      <c r="J6">
        <v>14275</v>
      </c>
      <c r="K6">
        <v>14588</v>
      </c>
      <c r="L6">
        <v>15402</v>
      </c>
      <c r="M6">
        <v>15932</v>
      </c>
      <c r="N6">
        <v>15098</v>
      </c>
      <c r="O6">
        <v>19895</v>
      </c>
      <c r="P6">
        <v>19469</v>
      </c>
      <c r="Q6">
        <v>18735</v>
      </c>
      <c r="R6">
        <v>18912</v>
      </c>
      <c r="S6">
        <v>18947</v>
      </c>
      <c r="T6">
        <v>19831</v>
      </c>
      <c r="U6">
        <v>21807</v>
      </c>
      <c r="V6">
        <v>22927</v>
      </c>
      <c r="W6">
        <v>23113</v>
      </c>
      <c r="X6">
        <v>23670</v>
      </c>
      <c r="Y6">
        <v>23995</v>
      </c>
      <c r="Z6">
        <v>24805</v>
      </c>
      <c r="AA6">
        <v>27459</v>
      </c>
      <c r="AC6" s="3">
        <f t="shared" si="0"/>
        <v>17745.538461538461</v>
      </c>
      <c r="AD6" s="3">
        <f t="shared" si="1"/>
        <v>17333.5</v>
      </c>
      <c r="AE6" s="3" t="e">
        <f t="shared" si="2"/>
        <v>#N/A</v>
      </c>
      <c r="AF6" s="3">
        <f>AI6-AH6</f>
        <v>15017</v>
      </c>
      <c r="AG6" s="3"/>
      <c r="AH6">
        <f>MIN(B6:AA6)</f>
        <v>12442</v>
      </c>
      <c r="AI6">
        <f>MAX(B6:AA6)</f>
        <v>27459</v>
      </c>
    </row>
    <row r="7" spans="1:35" x14ac:dyDescent="0.3">
      <c r="A7" s="1" t="s">
        <v>5</v>
      </c>
      <c r="B7">
        <v>11489</v>
      </c>
      <c r="C7">
        <v>11956</v>
      </c>
      <c r="D7">
        <v>11396</v>
      </c>
      <c r="E7">
        <v>11759</v>
      </c>
      <c r="F7">
        <v>12325</v>
      </c>
      <c r="G7">
        <v>12245</v>
      </c>
      <c r="H7">
        <v>12911</v>
      </c>
      <c r="I7">
        <v>13446</v>
      </c>
      <c r="J7">
        <v>14100</v>
      </c>
      <c r="K7">
        <v>14482</v>
      </c>
      <c r="L7">
        <v>14858</v>
      </c>
      <c r="M7">
        <v>15471</v>
      </c>
      <c r="N7">
        <v>14712</v>
      </c>
      <c r="O7">
        <v>19244</v>
      </c>
      <c r="P7">
        <v>18808</v>
      </c>
      <c r="Q7">
        <v>18129</v>
      </c>
      <c r="R7">
        <v>18393</v>
      </c>
      <c r="S7">
        <v>18427</v>
      </c>
      <c r="T7">
        <v>19503</v>
      </c>
      <c r="U7">
        <v>20772</v>
      </c>
      <c r="V7">
        <v>22494</v>
      </c>
      <c r="W7">
        <v>22589</v>
      </c>
      <c r="X7">
        <v>23356</v>
      </c>
      <c r="Y7">
        <v>24194</v>
      </c>
      <c r="Z7">
        <v>24822</v>
      </c>
      <c r="AA7">
        <v>26609</v>
      </c>
      <c r="AC7" s="3">
        <f t="shared" si="0"/>
        <v>17249.615384615383</v>
      </c>
      <c r="AD7" s="3">
        <f t="shared" si="1"/>
        <v>16800</v>
      </c>
      <c r="AE7" s="3" t="e">
        <f t="shared" si="2"/>
        <v>#N/A</v>
      </c>
      <c r="AF7" s="3">
        <f>AI7-AH7</f>
        <v>15213</v>
      </c>
      <c r="AG7" s="3"/>
      <c r="AH7">
        <f>MIN(B7:AA7)</f>
        <v>11396</v>
      </c>
      <c r="AI7">
        <f>MAX(B7:AA7)</f>
        <v>26609</v>
      </c>
    </row>
    <row r="8" spans="1:35" x14ac:dyDescent="0.3">
      <c r="A8" s="1" t="s">
        <v>6</v>
      </c>
      <c r="B8">
        <v>14656</v>
      </c>
      <c r="C8">
        <v>14844</v>
      </c>
      <c r="D8">
        <v>13974</v>
      </c>
      <c r="E8">
        <v>14076</v>
      </c>
      <c r="F8">
        <v>14917</v>
      </c>
      <c r="G8">
        <v>14746</v>
      </c>
      <c r="H8">
        <v>15093</v>
      </c>
      <c r="I8">
        <v>15553</v>
      </c>
      <c r="J8">
        <v>15999</v>
      </c>
      <c r="K8">
        <v>16152</v>
      </c>
      <c r="L8">
        <v>16590</v>
      </c>
      <c r="M8">
        <v>17278</v>
      </c>
      <c r="N8">
        <v>16520</v>
      </c>
      <c r="O8">
        <v>21436</v>
      </c>
      <c r="P8">
        <v>20788</v>
      </c>
      <c r="Q8">
        <v>20088</v>
      </c>
      <c r="R8">
        <v>20288</v>
      </c>
      <c r="S8">
        <v>20330</v>
      </c>
      <c r="T8">
        <v>21287</v>
      </c>
      <c r="U8">
        <v>22844</v>
      </c>
      <c r="V8">
        <v>24377</v>
      </c>
      <c r="W8">
        <v>24788</v>
      </c>
      <c r="X8">
        <v>25831</v>
      </c>
      <c r="Y8">
        <v>26241</v>
      </c>
      <c r="Z8">
        <v>27757</v>
      </c>
      <c r="AA8">
        <v>29918</v>
      </c>
      <c r="AC8" s="3">
        <f t="shared" si="0"/>
        <v>19475.807692307691</v>
      </c>
      <c r="AD8" s="3">
        <f t="shared" si="1"/>
        <v>18683</v>
      </c>
      <c r="AE8" s="3" t="e">
        <f t="shared" si="2"/>
        <v>#N/A</v>
      </c>
      <c r="AF8" s="3">
        <f>AI8-AH8</f>
        <v>15944</v>
      </c>
      <c r="AG8" s="3"/>
      <c r="AH8">
        <f>MIN(B8:AA8)</f>
        <v>13974</v>
      </c>
      <c r="AI8">
        <f>MAX(B8:AA8)</f>
        <v>29918</v>
      </c>
    </row>
    <row r="9" spans="1:35" x14ac:dyDescent="0.3">
      <c r="A9" s="1" t="s">
        <v>7</v>
      </c>
      <c r="B9">
        <v>20195</v>
      </c>
      <c r="C9">
        <v>20949</v>
      </c>
      <c r="D9">
        <v>20608</v>
      </c>
      <c r="E9">
        <v>21553</v>
      </c>
      <c r="F9">
        <v>22129</v>
      </c>
      <c r="G9">
        <v>21790</v>
      </c>
      <c r="H9">
        <v>22513</v>
      </c>
      <c r="I9">
        <v>23071</v>
      </c>
      <c r="J9">
        <v>23831</v>
      </c>
      <c r="K9">
        <v>24296</v>
      </c>
      <c r="L9">
        <v>24741</v>
      </c>
      <c r="M9">
        <v>26073</v>
      </c>
      <c r="N9">
        <v>25218</v>
      </c>
      <c r="O9">
        <v>32532</v>
      </c>
      <c r="P9">
        <v>32017</v>
      </c>
      <c r="Q9">
        <v>31410</v>
      </c>
      <c r="R9">
        <v>31680</v>
      </c>
      <c r="S9">
        <v>31779</v>
      </c>
      <c r="T9">
        <v>34695</v>
      </c>
      <c r="U9">
        <v>37246</v>
      </c>
      <c r="V9">
        <v>39448</v>
      </c>
      <c r="W9">
        <v>41892</v>
      </c>
      <c r="X9">
        <v>42631</v>
      </c>
      <c r="Y9">
        <v>43631</v>
      </c>
      <c r="Z9">
        <v>44914</v>
      </c>
      <c r="AA9">
        <v>47315</v>
      </c>
      <c r="AC9" s="3">
        <f t="shared" si="0"/>
        <v>30313.73076923077</v>
      </c>
      <c r="AD9" s="3">
        <f t="shared" si="1"/>
        <v>28741.5</v>
      </c>
      <c r="AE9" s="3" t="e">
        <f t="shared" si="2"/>
        <v>#N/A</v>
      </c>
      <c r="AF9" s="3">
        <f>AI9-AH9</f>
        <v>27120</v>
      </c>
      <c r="AG9" s="3"/>
      <c r="AH9">
        <f>MIN(B9:AA9)</f>
        <v>20195</v>
      </c>
      <c r="AI9">
        <f>MAX(B9:AA9)</f>
        <v>47315</v>
      </c>
    </row>
    <row r="10" spans="1:35" x14ac:dyDescent="0.3">
      <c r="A10" s="1" t="s">
        <v>8</v>
      </c>
      <c r="B10">
        <v>16530</v>
      </c>
      <c r="C10">
        <v>17142</v>
      </c>
      <c r="D10">
        <v>17222</v>
      </c>
      <c r="E10">
        <v>15936</v>
      </c>
      <c r="F10">
        <v>17737</v>
      </c>
      <c r="G10">
        <v>17610</v>
      </c>
      <c r="H10">
        <v>17578</v>
      </c>
      <c r="I10">
        <v>17584</v>
      </c>
      <c r="J10">
        <v>17835</v>
      </c>
      <c r="K10">
        <v>18160</v>
      </c>
      <c r="L10">
        <v>19137</v>
      </c>
      <c r="M10">
        <v>20975</v>
      </c>
      <c r="N10">
        <v>20156</v>
      </c>
      <c r="O10">
        <v>31020</v>
      </c>
      <c r="P10">
        <v>31828</v>
      </c>
      <c r="Q10">
        <v>32065</v>
      </c>
      <c r="R10">
        <v>33875</v>
      </c>
      <c r="S10">
        <v>34030</v>
      </c>
      <c r="T10">
        <v>41505</v>
      </c>
      <c r="U10">
        <v>46550</v>
      </c>
      <c r="V10">
        <v>50722</v>
      </c>
      <c r="W10">
        <v>53678</v>
      </c>
      <c r="X10">
        <v>56821</v>
      </c>
      <c r="Y10">
        <v>58296</v>
      </c>
      <c r="Z10">
        <v>60330</v>
      </c>
      <c r="AA10">
        <v>63700</v>
      </c>
      <c r="AC10" s="3">
        <f t="shared" si="0"/>
        <v>31847</v>
      </c>
      <c r="AD10" s="3">
        <f t="shared" si="1"/>
        <v>25997.5</v>
      </c>
      <c r="AE10" s="3" t="e">
        <f t="shared" si="2"/>
        <v>#N/A</v>
      </c>
      <c r="AF10" s="3">
        <f>AI10-AH10</f>
        <v>47764</v>
      </c>
      <c r="AG10" s="3"/>
      <c r="AH10">
        <f>MIN(B10:AA10)</f>
        <v>15936</v>
      </c>
      <c r="AI10">
        <f>MAX(B10:AA10)</f>
        <v>63700</v>
      </c>
    </row>
    <row r="11" spans="1:35" x14ac:dyDescent="0.3">
      <c r="A11" s="1" t="s">
        <v>9</v>
      </c>
      <c r="B11">
        <v>27824</v>
      </c>
      <c r="C11">
        <v>28806</v>
      </c>
      <c r="D11">
        <v>30707</v>
      </c>
      <c r="E11">
        <v>29683</v>
      </c>
      <c r="F11">
        <v>30338</v>
      </c>
      <c r="G11">
        <v>30094</v>
      </c>
      <c r="H11">
        <v>30949</v>
      </c>
      <c r="I11">
        <v>32046</v>
      </c>
      <c r="J11">
        <v>32813</v>
      </c>
      <c r="K11">
        <v>33250</v>
      </c>
      <c r="L11">
        <v>33867</v>
      </c>
      <c r="M11">
        <v>35751</v>
      </c>
      <c r="N11">
        <v>34452</v>
      </c>
      <c r="O11">
        <v>44729</v>
      </c>
      <c r="P11">
        <v>44214</v>
      </c>
      <c r="Q11">
        <v>43197</v>
      </c>
      <c r="R11">
        <v>43693</v>
      </c>
      <c r="S11">
        <v>43778</v>
      </c>
      <c r="T11">
        <v>47771</v>
      </c>
      <c r="U11">
        <v>51050</v>
      </c>
      <c r="V11">
        <v>53456</v>
      </c>
      <c r="W11">
        <v>55107</v>
      </c>
      <c r="X11">
        <v>57139</v>
      </c>
      <c r="Y11">
        <v>58204</v>
      </c>
      <c r="Z11">
        <v>59704</v>
      </c>
      <c r="AA11">
        <v>62351</v>
      </c>
      <c r="AC11" s="3">
        <f t="shared" si="0"/>
        <v>41345.115384615383</v>
      </c>
      <c r="AD11" s="3">
        <f t="shared" si="1"/>
        <v>39474</v>
      </c>
      <c r="AE11" s="3" t="e">
        <f t="shared" si="2"/>
        <v>#N/A</v>
      </c>
      <c r="AF11" s="3">
        <f>AI11-AH11</f>
        <v>34527</v>
      </c>
      <c r="AG11" s="3"/>
      <c r="AH11">
        <f>MIN(B11:AA11)</f>
        <v>27824</v>
      </c>
      <c r="AI11">
        <f>MAX(B11:AA11)</f>
        <v>62351</v>
      </c>
    </row>
    <row r="12" spans="1:35" ht="13.95" customHeight="1" x14ac:dyDescent="0.3">
      <c r="A12" s="1" t="s">
        <v>10</v>
      </c>
      <c r="B12">
        <v>16462</v>
      </c>
      <c r="C12">
        <v>16705</v>
      </c>
      <c r="D12">
        <v>16985</v>
      </c>
      <c r="E12">
        <v>17700</v>
      </c>
      <c r="F12">
        <v>18193</v>
      </c>
      <c r="G12">
        <v>17961</v>
      </c>
      <c r="H12">
        <v>18397</v>
      </c>
      <c r="I12">
        <v>19013</v>
      </c>
      <c r="J12">
        <v>19845</v>
      </c>
      <c r="K12">
        <v>20248</v>
      </c>
      <c r="L12">
        <v>20694</v>
      </c>
      <c r="M12">
        <v>21843</v>
      </c>
      <c r="N12">
        <v>20967</v>
      </c>
      <c r="O12">
        <v>26617</v>
      </c>
      <c r="P12">
        <v>26374</v>
      </c>
      <c r="Q12">
        <v>25653</v>
      </c>
      <c r="R12">
        <v>25677</v>
      </c>
      <c r="S12">
        <v>25740</v>
      </c>
      <c r="T12">
        <v>27299</v>
      </c>
      <c r="U12">
        <v>29052</v>
      </c>
      <c r="V12">
        <v>30377</v>
      </c>
      <c r="W12">
        <v>31206</v>
      </c>
      <c r="X12">
        <v>31932</v>
      </c>
      <c r="Y12">
        <v>32435</v>
      </c>
      <c r="Z12">
        <v>33469</v>
      </c>
      <c r="AA12">
        <v>35344</v>
      </c>
      <c r="AC12" s="3">
        <f t="shared" si="0"/>
        <v>24084.153846153848</v>
      </c>
      <c r="AD12" s="3">
        <f t="shared" si="1"/>
        <v>23748</v>
      </c>
      <c r="AE12" s="3" t="e">
        <f t="shared" si="2"/>
        <v>#N/A</v>
      </c>
      <c r="AF12" s="3">
        <f>AI12-AH12</f>
        <v>18882</v>
      </c>
      <c r="AG12" s="3"/>
      <c r="AH12">
        <f>MIN(B12:AA12)</f>
        <v>16462</v>
      </c>
      <c r="AI12">
        <f>MAX(B12:AA12)</f>
        <v>35344</v>
      </c>
    </row>
    <row r="13" spans="1:35" ht="13.95" customHeight="1" x14ac:dyDescent="0.3">
      <c r="A13" s="1"/>
      <c r="AC13" s="3"/>
      <c r="AD13" s="3"/>
      <c r="AE13" s="3"/>
      <c r="AF13" s="3"/>
      <c r="AG13" s="3"/>
    </row>
    <row r="14" spans="1:35" x14ac:dyDescent="0.3">
      <c r="A14" s="1" t="s">
        <v>11</v>
      </c>
      <c r="B14">
        <v>139500</v>
      </c>
      <c r="C14">
        <v>142804</v>
      </c>
      <c r="D14">
        <v>144093</v>
      </c>
      <c r="E14">
        <v>143001</v>
      </c>
      <c r="F14">
        <v>148382</v>
      </c>
      <c r="G14">
        <v>146774</v>
      </c>
      <c r="H14">
        <v>151170</v>
      </c>
      <c r="I14">
        <v>156008</v>
      </c>
      <c r="J14">
        <v>161133</v>
      </c>
      <c r="K14">
        <v>164059</v>
      </c>
      <c r="L14">
        <v>169182</v>
      </c>
      <c r="M14">
        <v>178138</v>
      </c>
      <c r="N14">
        <v>170608</v>
      </c>
      <c r="O14">
        <v>227710</v>
      </c>
      <c r="P14">
        <v>224567</v>
      </c>
      <c r="Q14">
        <v>219357</v>
      </c>
      <c r="R14">
        <v>223252</v>
      </c>
      <c r="S14">
        <v>223875</v>
      </c>
      <c r="T14">
        <v>244818</v>
      </c>
      <c r="U14">
        <v>264954</v>
      </c>
      <c r="V14">
        <v>281931</v>
      </c>
      <c r="W14">
        <v>292349</v>
      </c>
      <c r="X14">
        <v>301761</v>
      </c>
      <c r="Y14">
        <v>308135</v>
      </c>
      <c r="Z14">
        <v>318194</v>
      </c>
      <c r="AA14">
        <v>337778</v>
      </c>
      <c r="AC14" s="3">
        <f t="shared" si="0"/>
        <v>210905.11538461538</v>
      </c>
      <c r="AD14" s="3">
        <f t="shared" si="1"/>
        <v>198747.5</v>
      </c>
      <c r="AE14" s="3" t="e">
        <f t="shared" si="2"/>
        <v>#N/A</v>
      </c>
      <c r="AF14" s="3">
        <f>AI14-AH14</f>
        <v>198278</v>
      </c>
      <c r="AG14" s="3"/>
      <c r="AH14">
        <f>MIN(B14:AA14)</f>
        <v>139500</v>
      </c>
      <c r="AI14">
        <f>MAX(B14:AA14)</f>
        <v>337778</v>
      </c>
    </row>
    <row r="15" spans="1:35" x14ac:dyDescent="0.3">
      <c r="A15" s="1" t="s">
        <v>12</v>
      </c>
      <c r="B15">
        <v>8392</v>
      </c>
      <c r="C15">
        <v>8273</v>
      </c>
      <c r="D15">
        <v>8382</v>
      </c>
      <c r="E15">
        <v>7676</v>
      </c>
      <c r="F15">
        <v>7916</v>
      </c>
      <c r="G15">
        <v>7784</v>
      </c>
      <c r="H15">
        <v>7830</v>
      </c>
      <c r="I15">
        <v>8115</v>
      </c>
      <c r="J15">
        <v>8503</v>
      </c>
      <c r="K15">
        <v>8727</v>
      </c>
      <c r="L15">
        <v>8905</v>
      </c>
      <c r="M15">
        <v>9235</v>
      </c>
      <c r="N15">
        <v>8854</v>
      </c>
      <c r="O15">
        <v>11064</v>
      </c>
      <c r="P15">
        <v>10865</v>
      </c>
      <c r="Q15">
        <v>10475</v>
      </c>
      <c r="R15">
        <v>10538</v>
      </c>
      <c r="S15">
        <v>10565</v>
      </c>
      <c r="T15">
        <v>11123</v>
      </c>
      <c r="U15">
        <v>12015</v>
      </c>
      <c r="V15">
        <v>12578</v>
      </c>
      <c r="W15">
        <v>13094</v>
      </c>
      <c r="X15">
        <v>13155</v>
      </c>
      <c r="Y15">
        <v>13448</v>
      </c>
      <c r="Z15">
        <v>13973</v>
      </c>
      <c r="AA15">
        <v>14587</v>
      </c>
      <c r="AC15" s="3">
        <f t="shared" si="0"/>
        <v>10233.538461538461</v>
      </c>
      <c r="AD15" s="3">
        <f t="shared" si="1"/>
        <v>9855</v>
      </c>
      <c r="AE15" s="3" t="e">
        <f t="shared" si="2"/>
        <v>#N/A</v>
      </c>
      <c r="AF15" s="3">
        <f>AI15-AH15</f>
        <v>6911</v>
      </c>
      <c r="AG15" s="3"/>
      <c r="AH15">
        <f>MIN(B15:AA15)</f>
        <v>7676</v>
      </c>
      <c r="AI15">
        <f>MAX(B15:AA15)</f>
        <v>14587</v>
      </c>
    </row>
    <row r="16" spans="1:35" x14ac:dyDescent="0.3">
      <c r="A16" s="1" t="s">
        <v>13</v>
      </c>
      <c r="B16">
        <v>12256</v>
      </c>
      <c r="C16">
        <v>12159</v>
      </c>
      <c r="D16">
        <v>13179</v>
      </c>
      <c r="E16">
        <v>12748</v>
      </c>
      <c r="F16">
        <v>11824</v>
      </c>
      <c r="G16">
        <v>11624</v>
      </c>
      <c r="H16">
        <v>12092</v>
      </c>
      <c r="I16">
        <v>12280</v>
      </c>
      <c r="J16">
        <v>13008</v>
      </c>
      <c r="K16">
        <v>13321</v>
      </c>
      <c r="L16">
        <v>14113</v>
      </c>
      <c r="M16">
        <v>15034</v>
      </c>
      <c r="N16">
        <v>14563</v>
      </c>
      <c r="O16">
        <v>17667</v>
      </c>
      <c r="P16">
        <v>17689</v>
      </c>
      <c r="Q16">
        <v>17273</v>
      </c>
      <c r="R16">
        <v>17174</v>
      </c>
      <c r="S16">
        <v>17207</v>
      </c>
      <c r="T16">
        <v>17834</v>
      </c>
      <c r="U16">
        <v>19124</v>
      </c>
      <c r="V16">
        <v>20081</v>
      </c>
      <c r="W16">
        <v>20293</v>
      </c>
      <c r="X16">
        <v>20815</v>
      </c>
      <c r="Y16">
        <v>20873</v>
      </c>
      <c r="Z16">
        <v>21198</v>
      </c>
      <c r="AA16">
        <v>21967</v>
      </c>
      <c r="AC16" s="3">
        <f t="shared" si="0"/>
        <v>16053.692307692309</v>
      </c>
      <c r="AD16" s="3">
        <f t="shared" si="1"/>
        <v>16104</v>
      </c>
      <c r="AE16" s="3" t="e">
        <f t="shared" si="2"/>
        <v>#N/A</v>
      </c>
      <c r="AF16" s="3">
        <f>AI16-AH16</f>
        <v>10343</v>
      </c>
      <c r="AG16" s="3"/>
      <c r="AH16">
        <f>MIN(B16:AA16)</f>
        <v>11624</v>
      </c>
      <c r="AI16">
        <f>MAX(B16:AA16)</f>
        <v>21967</v>
      </c>
    </row>
    <row r="17" spans="1:35" x14ac:dyDescent="0.3">
      <c r="A17" s="1"/>
      <c r="AC17" s="3"/>
      <c r="AD17" s="3"/>
      <c r="AE17" s="3"/>
      <c r="AF17" s="3"/>
      <c r="AG17" s="3"/>
    </row>
    <row r="18" spans="1:35" x14ac:dyDescent="0.3">
      <c r="A18" s="1" t="s">
        <v>14</v>
      </c>
      <c r="B18">
        <v>160148</v>
      </c>
      <c r="C18">
        <v>163236</v>
      </c>
      <c r="D18">
        <v>165561</v>
      </c>
      <c r="E18">
        <v>163426</v>
      </c>
      <c r="F18">
        <v>168123</v>
      </c>
      <c r="G18">
        <v>166181</v>
      </c>
      <c r="H18">
        <v>171092</v>
      </c>
      <c r="I18">
        <v>176403</v>
      </c>
      <c r="J18">
        <v>182644</v>
      </c>
      <c r="K18">
        <v>186107</v>
      </c>
      <c r="L18">
        <v>192199</v>
      </c>
      <c r="M18">
        <v>202407</v>
      </c>
      <c r="N18">
        <v>194025</v>
      </c>
      <c r="O18">
        <v>256441</v>
      </c>
      <c r="P18">
        <v>253121</v>
      </c>
      <c r="Q18">
        <v>247105</v>
      </c>
      <c r="R18">
        <v>250964</v>
      </c>
      <c r="S18">
        <v>251647</v>
      </c>
      <c r="T18">
        <v>273775</v>
      </c>
      <c r="U18">
        <v>296093</v>
      </c>
      <c r="V18">
        <v>314590</v>
      </c>
      <c r="W18">
        <v>325736</v>
      </c>
      <c r="X18">
        <v>335731</v>
      </c>
      <c r="Y18">
        <v>342456</v>
      </c>
      <c r="Z18">
        <v>353365</v>
      </c>
      <c r="AA18">
        <v>374332</v>
      </c>
      <c r="AC18" s="3">
        <f t="shared" si="0"/>
        <v>237188.76923076922</v>
      </c>
      <c r="AD18" s="3">
        <f t="shared" si="1"/>
        <v>224756</v>
      </c>
      <c r="AE18" s="3" t="e">
        <f t="shared" si="2"/>
        <v>#N/A</v>
      </c>
      <c r="AF18" s="3">
        <f>AI18-AH18</f>
        <v>214184</v>
      </c>
      <c r="AG18" s="3"/>
      <c r="AH18">
        <f>MIN(B18:AA18)</f>
        <v>160148</v>
      </c>
      <c r="AI18">
        <f>MAX(B18:AA18)</f>
        <v>374332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2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Hannah Williams</dc:creator>
  <cp:lastModifiedBy>Joseph Lewis</cp:lastModifiedBy>
  <dcterms:created xsi:type="dcterms:W3CDTF">2024-11-13T19:48:53Z</dcterms:created>
  <dcterms:modified xsi:type="dcterms:W3CDTF">2024-12-12T12:02:01Z</dcterms:modified>
</cp:coreProperties>
</file>